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1\"/>
    </mc:Choice>
  </mc:AlternateContent>
  <bookViews>
    <workbookView xWindow="0" yWindow="0" windowWidth="20490" windowHeight="7050" tabRatio="785"/>
  </bookViews>
  <sheets>
    <sheet name="INGRESOS OCTUBRE 2021" sheetId="25" r:id="rId1"/>
    <sheet name="GASTOS OCTUBRE 2021" sheetId="26" r:id="rId2"/>
  </sheets>
  <externalReferences>
    <externalReference r:id="rId3"/>
  </externalReferences>
  <definedNames>
    <definedName name="_xlnm._FilterDatabase" localSheetId="0" hidden="1">'INGRESOS OCTUBRE 2021'!$B$6:$I$85</definedName>
    <definedName name="_xlnm.Print_Area" localSheetId="1">'GASTOS OCTUBRE 2021'!$A$1:$R$111</definedName>
    <definedName name="_xlnm.Print_Area" localSheetId="0">'INGRESOS OCTUBRE 2021'!$B$1:$I$94</definedName>
    <definedName name="_xlnm.Print_Titles" localSheetId="1">'GASTOS OCTUBRE 2021'!$1:$7</definedName>
    <definedName name="_xlnm.Print_Titles" localSheetId="0">'INGRESOS OCTUBRE 2021'!$1:$6</definedName>
  </definedNames>
  <calcPr calcId="152511"/>
</workbook>
</file>

<file path=xl/calcChain.xml><?xml version="1.0" encoding="utf-8"?>
<calcChain xmlns="http://schemas.openxmlformats.org/spreadsheetml/2006/main">
  <c r="T75" i="25" l="1"/>
  <c r="AF57" i="25" l="1"/>
  <c r="AF53" i="25"/>
  <c r="AF76" i="25"/>
  <c r="AF44" i="25"/>
  <c r="AF29" i="25"/>
  <c r="AF75" i="25"/>
  <c r="T76" i="25"/>
  <c r="AF62" i="25"/>
  <c r="AF52" i="25"/>
  <c r="AF70" i="25"/>
  <c r="AF73" i="25"/>
  <c r="U75" i="25"/>
  <c r="AF60" i="25"/>
  <c r="AF30" i="25"/>
  <c r="AF74" i="25"/>
  <c r="AF61" i="25"/>
  <c r="AF77" i="25"/>
  <c r="AF39" i="25" l="1"/>
  <c r="AG39" i="25" s="1"/>
  <c r="AF34" i="25"/>
  <c r="AF51" i="25"/>
  <c r="AF21" i="25"/>
  <c r="AF23" i="25"/>
  <c r="AF69" i="25"/>
  <c r="AF48" i="25"/>
  <c r="AF56" i="25"/>
  <c r="AF68" i="25" l="1"/>
  <c r="AF55" i="25"/>
  <c r="AF22" i="25"/>
  <c r="AF54" i="25" l="1"/>
  <c r="AF67" i="25"/>
  <c r="AF66" i="25" l="1"/>
  <c r="AF12" i="25" l="1"/>
  <c r="AF11" i="25" l="1"/>
  <c r="AF17" i="25"/>
  <c r="AF10" i="25" l="1"/>
  <c r="AF78" i="25" l="1"/>
  <c r="AH79" i="25"/>
</calcChain>
</file>

<file path=xl/sharedStrings.xml><?xml version="1.0" encoding="utf-8"?>
<sst xmlns="http://schemas.openxmlformats.org/spreadsheetml/2006/main" count="364" uniqueCount="309">
  <si>
    <t>NIVEL RENTISTICO</t>
  </si>
  <si>
    <t>Multas y sanciones</t>
  </si>
  <si>
    <t>Donaciones</t>
  </si>
  <si>
    <t>APORTES DE LA NACION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</si>
  <si>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</si>
  <si>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</si>
  <si>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</si>
  <si>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</si>
  <si>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</si>
  <si>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</si>
  <si>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</si>
  <si>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</si>
  <si>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</si>
  <si>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</si>
  <si>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</si>
  <si>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</si>
  <si>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</si>
  <si>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</si>
  <si>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</si>
  <si>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</si>
  <si>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</si>
  <si>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</si>
  <si>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</si>
  <si>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</si>
  <si>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</si>
  <si>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</si>
  <si>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Funcionamiento- Gastos Generales</t>
  </si>
  <si>
    <t>Funcionamiento- Transferencias</t>
  </si>
  <si>
    <t>Funcionamiento -Gastos de Personal</t>
  </si>
  <si>
    <t>TOTAL INVERSION</t>
  </si>
  <si>
    <t xml:space="preserve"> 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</si>
  <si>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</si>
  <si>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</si>
  <si>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</si>
  <si>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</si>
  <si>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</si>
  <si>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</si>
  <si>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</si>
  <si>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</si>
  <si>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</si>
  <si>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</si>
  <si>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</si>
  <si>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</si>
  <si>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</si>
  <si>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</si>
  <si>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</si>
  <si>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</si>
  <si>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</si>
  <si>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</si>
  <si>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</si>
  <si>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</si>
  <si>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</si>
  <si>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</si>
  <si>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</si>
  <si>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</si>
  <si>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</si>
  <si>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</si>
  <si>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</si>
  <si>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</si>
  <si>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</si>
  <si>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</si>
  <si>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</si>
  <si>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</si>
  <si>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</si>
  <si>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</si>
  <si>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</si>
  <si>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</si>
  <si>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</si>
  <si>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</si>
  <si>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</si>
  <si>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</si>
  <si>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</si>
  <si>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</si>
  <si>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</si>
  <si>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</si>
  <si>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</si>
  <si>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</si>
  <si>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</si>
  <si>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</si>
  <si>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</si>
  <si>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</si>
  <si>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</si>
  <si>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</si>
  <si>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</si>
  <si>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</si>
  <si>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</si>
  <si>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</si>
  <si>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</si>
  <si>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</si>
  <si>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</si>
  <si>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</si>
  <si>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</si>
  <si>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</si>
  <si>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</si>
  <si>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</si>
  <si>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</si>
  <si>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</si>
  <si>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</si>
  <si>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</si>
  <si>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</si>
  <si>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</si>
  <si>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</si>
  <si>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INGRESOS PENDIENTES 2020</t>
  </si>
  <si>
    <t>TOTAL INGRESOS VIGENCIA 2021</t>
  </si>
  <si>
    <t>TOTAL INGRESOS VIGENCIA 2020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</si>
  <si>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</si>
  <si>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</si>
  <si>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</si>
  <si>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</si>
  <si>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</si>
  <si>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</si>
  <si>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</si>
  <si>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</si>
  <si>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</si>
  <si>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</si>
  <si>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</si>
  <si>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</si>
  <si>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</si>
  <si>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</si>
  <si>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</si>
  <si>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</si>
  <si>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</si>
  <si>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</si>
  <si>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</si>
  <si>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</si>
  <si>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</si>
  <si>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</si>
  <si>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</si>
  <si>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</si>
  <si>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</si>
  <si>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</si>
  <si>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</si>
  <si>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</si>
  <si>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</si>
  <si>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</si>
  <si>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</si>
  <si>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</si>
  <si>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</si>
  <si>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</si>
  <si>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</si>
  <si>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</si>
  <si>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</si>
  <si>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</si>
  <si>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</si>
  <si>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</si>
  <si>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</si>
  <si>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</si>
  <si>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</si>
  <si>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</si>
  <si>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</si>
  <si>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</si>
  <si>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</si>
  <si>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</si>
  <si>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</si>
  <si>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</si>
  <si>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</si>
  <si>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</si>
  <si>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</si>
  <si>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</si>
  <si>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</si>
  <si>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</si>
  <si>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</si>
  <si>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</si>
  <si>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</si>
  <si>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</si>
  <si>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</si>
  <si>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</si>
  <si>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</si>
  <si>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</si>
  <si>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</si>
  <si>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</si>
  <si>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</si>
  <si>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</si>
  <si>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</si>
  <si>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</si>
  <si>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</si>
  <si>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</si>
  <si>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</si>
  <si>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</si>
  <si>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</si>
  <si>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</si>
  <si>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</si>
  <si>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</si>
  <si>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</si>
  <si>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</si>
  <si>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</si>
  <si>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</si>
  <si>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</si>
  <si>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</si>
  <si>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</si>
  <si>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</si>
  <si>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</si>
  <si>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</si>
  <si>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</si>
  <si>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</si>
  <si>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</si>
  <si>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</si>
  <si>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</si>
  <si>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</si>
  <si>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</si>
  <si>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</si>
  <si>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</si>
  <si>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</si>
  <si>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</si>
  <si>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</si>
  <si>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</si>
  <si>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</si>
  <si>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</si>
  <si>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1.1.01.01.014.01.03</t>
  </si>
  <si>
    <t>Sobretasa ambiental - Urbano - rendimientos financieros</t>
  </si>
  <si>
    <t>1.1.01.01.014.01.04</t>
  </si>
  <si>
    <t>Sobretasa ambiental - Urbano -  intereses de mora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</si>
  <si>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</si>
  <si>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</si>
  <si>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</si>
  <si>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</si>
  <si>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</si>
  <si>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</si>
  <si>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</si>
  <si>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</si>
  <si>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</si>
  <si>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</si>
  <si>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1.1.02.02.037.03</t>
  </si>
  <si>
    <t>Seguimiento a licencias y trámites ambientales - intereses de mora</t>
  </si>
  <si>
    <t>1.1.02.02.055.01</t>
  </si>
  <si>
    <t>Tasa por el uso del agua - vigencia actual</t>
  </si>
  <si>
    <t>1.1.02.02.055.02</t>
  </si>
  <si>
    <t>Tasa por el uso del agua - vigencias anteriores</t>
  </si>
  <si>
    <t>1.1.02.02.055.03</t>
  </si>
  <si>
    <t>Tasa por el uso del agua - rendimientos financieros</t>
  </si>
  <si>
    <t>1.1.02.02.055.04</t>
  </si>
  <si>
    <t>Tasa por el uso del agua - intereses de mora</t>
  </si>
  <si>
    <t>1.1.02.02.088.01</t>
  </si>
  <si>
    <t>Tasa retributiva - vigencia actual</t>
  </si>
  <si>
    <t>1.1.02.02.088.02</t>
  </si>
  <si>
    <t>Tasa retributiva - vigencias anteriores</t>
  </si>
  <si>
    <t>1.1.02.02.088.03</t>
  </si>
  <si>
    <t>Tasa retributiva - rendimientos financieros</t>
  </si>
  <si>
    <t>1.1.02.02.088.04</t>
  </si>
  <si>
    <t>Tasa retributiva - intereses de mora</t>
  </si>
  <si>
    <t>1.1.02.02.089.01</t>
  </si>
  <si>
    <t>Tasa por aprovechamiento forestal - vigenica actual</t>
  </si>
  <si>
    <t>1.1.02.02.089.02</t>
  </si>
  <si>
    <t>Tasa por aprovechamiento forestal  - rendimientos financieros</t>
  </si>
  <si>
    <t>1.1.02.02.110.01</t>
  </si>
  <si>
    <t>Sobretasa ambiental - Peajes - vigencia</t>
  </si>
  <si>
    <t>1.1.02.02.110.02</t>
  </si>
  <si>
    <t>Sobretasa ambiental - Peajes -reendimientos financieros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</si>
  <si>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</si>
  <si>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</si>
  <si>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</si>
  <si>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</si>
  <si>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</si>
  <si>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</si>
  <si>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</si>
  <si>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</si>
  <si>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</si>
  <si>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</si>
  <si>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</si>
  <si>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</si>
  <si>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</si>
  <si>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</si>
  <si>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</si>
  <si>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</si>
  <si>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</si>
  <si>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</si>
  <si>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% RECAUDO</t>
  </si>
  <si>
    <t>3208-0900-01 R21</t>
  </si>
  <si>
    <t>3208-0900-02 R21</t>
  </si>
  <si>
    <t>3299-0900-01 R21</t>
  </si>
  <si>
    <t>3299-0900-02 R21</t>
  </si>
  <si>
    <t>3299-0900-03 R21</t>
  </si>
  <si>
    <t>3201-0900-04 R21</t>
  </si>
  <si>
    <t>3201-0900-01 R21</t>
  </si>
  <si>
    <t>3201-0900-06 R21</t>
  </si>
  <si>
    <t>3202-0900-01 R21</t>
  </si>
  <si>
    <t>3202-0900-02 R21</t>
  </si>
  <si>
    <t>3202-0900-04 R21</t>
  </si>
  <si>
    <t>3203-0900-01 R-21</t>
  </si>
  <si>
    <t>3203-0900-02 R-21</t>
  </si>
  <si>
    <t>3206-0900-02 R21</t>
  </si>
  <si>
    <t>3.1 Restauración de ecosistemas y áreas degradadas. Pago Exigible Vigencias Expiradas-Otras obras de ingeniería civil</t>
  </si>
  <si>
    <t>3.4 Áreas protegidas y otras estrategías complementarias para la conservación.-Pago Exigible Vigencias Expiradas-Serv.Prestados a las empresas y serv.de producción</t>
  </si>
  <si>
    <t>7.2 Implementación de estrategias para adaptación al cambio climático.-Pago Exigible Vigencias Expiradas-Serv.prestados a las empresas y Serv.de producción</t>
  </si>
  <si>
    <t>4.2 Regulación del uso y manejo del recurso hídrico.-Pago Exigible Vigencias Expiradas-Servicios prestados a las empresas y servicios de producción</t>
  </si>
  <si>
    <t>3.3 Recuperación, mantenimiento y conservación de la Ciénaga Grande de Santa Marta - CGSM.-Pago Exigible Vigencias Expiradas-Otras obras de ingeniería civil</t>
  </si>
  <si>
    <t>PAGO PASIVO VIGENCIAS EXPIRADAS</t>
  </si>
  <si>
    <t>113-900-999 R20</t>
  </si>
  <si>
    <t>ADICIONES CREDITOS</t>
  </si>
  <si>
    <t>REDUCCIONES CONTRACREDITOS</t>
  </si>
  <si>
    <t>TOTAL RECURSOS 
(PROPIOS - NACION)
$</t>
  </si>
  <si>
    <t>3.4 Áreas protegidas y otras estrategías complementarias para la conservación.-Serv. Prestados a las empresas y serv.de producción.</t>
  </si>
  <si>
    <t>3.4 Áreas protegidas y otras estrategías complementarias para la conservación.-Pago Exigible Vigencias Expiradas-Serv.Prestados a las empresas y serv.de producción.</t>
  </si>
  <si>
    <t>1.1.02.06.006.06.02</t>
  </si>
  <si>
    <t>Convenio CORPOCESAR</t>
  </si>
  <si>
    <t>1.1.02.02.089.03</t>
  </si>
  <si>
    <t>Tasa por aprovechamiento forestal - vigenica anterior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</si>
  <si>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</si>
  <si>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</si>
  <si>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</si>
  <si>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</si>
  <si>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PRESUPUESTADO INICIAL</t>
  </si>
  <si>
    <t>% COMPROMETIDO</t>
  </si>
  <si>
    <t>RECAUDO  A OCTUBRE-2021</t>
  </si>
  <si>
    <t>EJECUCION PRESUPUESTAL DE INGRESOS - OCTUBRE 2021</t>
  </si>
  <si>
    <t>EJECUCION PRESUPUESTAL - RECURSOS REGALIAS OCTUBRE 2021</t>
  </si>
  <si>
    <t>EJECUCION PRESUPUESTAL OCTUBRE 2021</t>
  </si>
  <si>
    <t>CÓDIGO</t>
  </si>
  <si>
    <t>EJECUCION PRESUPUESTAL DE INGRESOS - RECURSOS REGALIAS - OCTUBRE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</si>
</sst>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10" borderId="2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3" xfId="17" applyNumberFormat="1" applyFont="1" applyFill="1" applyBorder="1" applyAlignment="1">
      <alignment vertical="center"/>
    </xf>
    <xf numFmtId="0" fontId="8" fillId="10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0" fontId="2" fillId="10" borderId="1" xfId="0" applyFont="1" applyFill="1" applyBorder="1" applyAlignment="1">
      <alignment vertical="center"/>
    </xf>
    <xf numFmtId="168" fontId="2" fillId="10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168" fontId="7" fillId="3" borderId="30" xfId="17" applyNumberFormat="1" applyFont="1" applyFill="1" applyBorder="1" applyAlignment="1">
      <alignment vertical="center"/>
    </xf>
    <xf numFmtId="0" fontId="2" fillId="9" borderId="26" xfId="0" applyFont="1" applyFill="1" applyBorder="1" applyAlignment="1">
      <alignment vertical="center"/>
    </xf>
    <xf numFmtId="168" fontId="2" fillId="9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3" fontId="4" fillId="0" borderId="1" xfId="0" applyNumberFormat="1" applyFont="1" applyBorder="1"/>
    <xf numFmtId="168" fontId="4" fillId="0" borderId="1" xfId="17" applyNumberFormat="1" applyFont="1" applyBorder="1" applyProtection="1">
      <protection locked="0"/>
    </xf>
    <xf numFmtId="1" fontId="7" fillId="7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8" borderId="4" xfId="0" applyNumberFormat="1" applyFont="1" applyFill="1" applyBorder="1" applyAlignment="1">
      <alignment horizontal="left"/>
    </xf>
    <xf numFmtId="1" fontId="7" fillId="8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3" xfId="0" applyNumberFormat="1" applyFont="1" applyBorder="1"/>
    <xf numFmtId="168" fontId="7" fillId="3" borderId="20" xfId="17" applyNumberFormat="1" applyFont="1" applyFill="1" applyBorder="1" applyAlignment="1">
      <alignment vertical="center"/>
    </xf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68" fontId="4" fillId="0" borderId="31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36" xfId="0" applyNumberFormat="1" applyFont="1" applyBorder="1" applyAlignment="1" applyProtection="1">
      <alignment horizontal="left"/>
    </xf>
    <xf numFmtId="1" fontId="7" fillId="8" borderId="4" xfId="0" applyNumberFormat="1" applyFont="1" applyFill="1" applyBorder="1" applyProtection="1"/>
    <xf numFmtId="1" fontId="7" fillId="8" borderId="24" xfId="0" applyNumberFormat="1" applyFont="1" applyFill="1" applyBorder="1" applyProtection="1"/>
    <xf numFmtId="168" fontId="7" fillId="8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68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9" fontId="4" fillId="0" borderId="32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43" fontId="4" fillId="3" borderId="0" xfId="1" applyFont="1" applyFill="1"/>
    <xf numFmtId="43" fontId="4" fillId="3" borderId="0" xfId="0" applyNumberFormat="1" applyFont="1" applyFill="1"/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1" borderId="5" xfId="0" applyNumberFormat="1" applyFont="1" applyFill="1" applyBorder="1" applyAlignment="1">
      <alignment horizontal="left"/>
    </xf>
    <xf numFmtId="0" fontId="7" fillId="11" borderId="23" xfId="0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3" xfId="0" applyNumberFormat="1" applyFont="1" applyBorder="1"/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8" fontId="7" fillId="8" borderId="20" xfId="17" applyNumberFormat="1" applyFont="1" applyFill="1" applyBorder="1"/>
    <xf numFmtId="168" fontId="4" fillId="3" borderId="39" xfId="17" applyNumberFormat="1" applyFont="1" applyFill="1" applyBorder="1" applyProtection="1">
      <protection locked="0"/>
    </xf>
    <xf numFmtId="168" fontId="7" fillId="8" borderId="40" xfId="17" applyNumberFormat="1" applyFont="1" applyFill="1" applyBorder="1" applyProtection="1">
      <protection locked="0"/>
    </xf>
    <xf numFmtId="168" fontId="4" fillId="3" borderId="31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0" fontId="7" fillId="4" borderId="43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168" fontId="4" fillId="0" borderId="1" xfId="17" applyNumberFormat="1" applyFont="1" applyFill="1" applyBorder="1" applyAlignment="1" applyProtection="1">
      <alignment vertical="center"/>
      <protection locked="0"/>
    </xf>
    <xf numFmtId="168" fontId="4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6" borderId="1" xfId="17" applyNumberFormat="1" applyFont="1" applyFill="1" applyBorder="1" applyAlignment="1">
      <alignment vertical="center"/>
    </xf>
    <xf numFmtId="167" fontId="4" fillId="3" borderId="15" xfId="17" applyNumberFormat="1" applyFont="1" applyFill="1" applyBorder="1" applyProtection="1">
      <protection locked="0"/>
    </xf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168" fontId="4" fillId="0" borderId="2" xfId="17" applyNumberFormat="1" applyFont="1" applyFill="1" applyBorder="1" applyAlignment="1">
      <alignment vertical="center"/>
    </xf>
    <xf numFmtId="168" fontId="4" fillId="0" borderId="1" xfId="17" applyNumberFormat="1" applyFont="1" applyFill="1" applyBorder="1" applyAlignment="1">
      <alignment horizontal="left" vertical="center" wrapText="1"/>
    </xf>
    <xf numFmtId="168" fontId="4" fillId="0" borderId="1" xfId="17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8" fontId="4" fillId="3" borderId="33" xfId="17" applyNumberFormat="1" applyFont="1" applyFill="1" applyBorder="1" applyAlignment="1" applyProtection="1">
      <alignment vertical="center"/>
      <protection locked="0"/>
    </xf>
    <xf numFmtId="168" fontId="7" fillId="3" borderId="44" xfId="17" applyNumberFormat="1" applyFont="1" applyFill="1" applyBorder="1" applyAlignment="1">
      <alignment vertical="center"/>
    </xf>
    <xf numFmtId="168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8" fontId="4" fillId="3" borderId="8" xfId="17" applyNumberFormat="1" applyFont="1" applyFill="1" applyBorder="1"/>
    <xf numFmtId="0" fontId="4" fillId="3" borderId="37" xfId="0" applyFont="1" applyFill="1" applyBorder="1"/>
    <xf numFmtId="0" fontId="1" fillId="3" borderId="12" xfId="0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8" fontId="7" fillId="3" borderId="33" xfId="17" applyNumberFormat="1" applyFont="1" applyFill="1" applyBorder="1" applyAlignment="1" applyProtection="1">
      <alignment vertical="center"/>
      <protection locked="0"/>
    </xf>
    <xf numFmtId="9" fontId="2" fillId="10" borderId="1" xfId="19" applyFont="1" applyFill="1" applyBorder="1" applyAlignment="1">
      <alignment horizontal="center" vertical="center"/>
    </xf>
    <xf numFmtId="9" fontId="2" fillId="5" borderId="1" xfId="19" applyFont="1" applyFill="1" applyBorder="1" applyAlignment="1">
      <alignment horizontal="center" vertical="center"/>
    </xf>
    <xf numFmtId="9" fontId="4" fillId="6" borderId="1" xfId="19" applyFont="1" applyFill="1" applyBorder="1" applyAlignment="1">
      <alignment horizontal="center" vertical="center"/>
    </xf>
    <xf numFmtId="9" fontId="2" fillId="10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4" fillId="6" borderId="8" xfId="19" applyFont="1" applyFill="1" applyBorder="1" applyAlignment="1">
      <alignment horizontal="center" vertical="center"/>
    </xf>
    <xf numFmtId="9" fontId="2" fillId="9" borderId="22" xfId="19" applyFont="1" applyFill="1" applyBorder="1" applyAlignment="1">
      <alignment horizontal="center" vertical="center"/>
    </xf>
    <xf numFmtId="168" fontId="7" fillId="3" borderId="2" xfId="17" applyNumberFormat="1" applyFont="1" applyFill="1" applyBorder="1" applyAlignment="1" applyProtection="1">
      <alignment vertical="center"/>
      <protection locked="0"/>
    </xf>
    <xf numFmtId="168" fontId="7" fillId="3" borderId="2" xfId="17" applyNumberFormat="1" applyFont="1" applyFill="1" applyBorder="1" applyAlignment="1">
      <alignment vertical="center"/>
    </xf>
    <xf numFmtId="168" fontId="4" fillId="3" borderId="2" xfId="17" applyNumberFormat="1" applyFont="1" applyFill="1" applyBorder="1" applyAlignment="1" applyProtection="1">
      <alignment vertical="center"/>
      <protection locked="0"/>
    </xf>
    <xf numFmtId="168" fontId="2" fillId="10" borderId="2" xfId="17" applyNumberFormat="1" applyFont="1" applyFill="1" applyBorder="1" applyAlignment="1">
      <alignment vertical="center"/>
    </xf>
    <xf numFmtId="168" fontId="2" fillId="5" borderId="2" xfId="17" applyNumberFormat="1" applyFont="1" applyFill="1" applyBorder="1" applyAlignment="1">
      <alignment vertical="center"/>
    </xf>
    <xf numFmtId="168" fontId="7" fillId="5" borderId="2" xfId="17" applyNumberFormat="1" applyFont="1" applyFill="1" applyBorder="1" applyAlignment="1">
      <alignment vertical="center"/>
    </xf>
    <xf numFmtId="168" fontId="7" fillId="3" borderId="45" xfId="17" applyNumberFormat="1" applyFont="1" applyFill="1" applyBorder="1" applyAlignment="1">
      <alignment vertical="center"/>
    </xf>
    <xf numFmtId="9" fontId="7" fillId="3" borderId="34" xfId="19" applyFont="1" applyFill="1" applyBorder="1" applyAlignment="1">
      <alignment horizontal="center"/>
    </xf>
    <xf numFmtId="9" fontId="4" fillId="3" borderId="34" xfId="19" applyFont="1" applyFill="1" applyBorder="1" applyAlignment="1">
      <alignment horizontal="center"/>
    </xf>
    <xf numFmtId="9" fontId="2" fillId="10" borderId="33" xfId="19" applyFont="1" applyFill="1" applyBorder="1" applyAlignment="1">
      <alignment horizontal="center" vertical="center"/>
    </xf>
    <xf numFmtId="9" fontId="2" fillId="5" borderId="33" xfId="19" applyFont="1" applyFill="1" applyBorder="1" applyAlignment="1">
      <alignment horizontal="center" vertical="center"/>
    </xf>
    <xf numFmtId="9" fontId="4" fillId="6" borderId="33" xfId="19" applyFont="1" applyFill="1" applyBorder="1" applyAlignment="1">
      <alignment horizontal="center" vertical="center"/>
    </xf>
    <xf numFmtId="168" fontId="7" fillId="3" borderId="5" xfId="17" applyNumberFormat="1" applyFont="1" applyFill="1" applyBorder="1" applyAlignment="1">
      <alignment vertical="center"/>
    </xf>
    <xf numFmtId="43" fontId="4" fillId="0" borderId="0" xfId="17" applyFont="1"/>
    <xf numFmtId="167" fontId="4" fillId="0" borderId="0" xfId="17" applyNumberFormat="1" applyFont="1"/>
    <xf numFmtId="168" fontId="4" fillId="11" borderId="1" xfId="17" applyNumberFormat="1" applyFont="1" applyFill="1" applyBorder="1"/>
    <xf numFmtId="10" fontId="4" fillId="11" borderId="38" xfId="21" applyNumberFormat="1" applyFont="1" applyFill="1" applyBorder="1"/>
    <xf numFmtId="168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8" fontId="4" fillId="0" borderId="0" xfId="21" applyNumberFormat="1" applyFont="1"/>
    <xf numFmtId="168" fontId="4" fillId="0" borderId="1" xfId="17" applyNumberFormat="1" applyFont="1" applyBorder="1"/>
    <xf numFmtId="168" fontId="7" fillId="0" borderId="1" xfId="17" applyNumberFormat="1" applyFont="1" applyBorder="1"/>
    <xf numFmtId="168" fontId="4" fillId="3" borderId="18" xfId="17" applyNumberFormat="1" applyFont="1" applyFill="1" applyBorder="1" applyProtection="1">
      <protection locked="0"/>
    </xf>
    <xf numFmtId="168" fontId="4" fillId="0" borderId="18" xfId="17" applyNumberFormat="1" applyFont="1" applyBorder="1"/>
    <xf numFmtId="43" fontId="7" fillId="0" borderId="0" xfId="17" applyFont="1"/>
    <xf numFmtId="168" fontId="7" fillId="3" borderId="1" xfId="17" applyNumberFormat="1" applyFont="1" applyFill="1" applyBorder="1" applyProtection="1">
      <protection locked="0"/>
    </xf>
    <xf numFmtId="169" fontId="7" fillId="3" borderId="1" xfId="17" applyNumberFormat="1" applyFont="1" applyFill="1" applyBorder="1"/>
    <xf numFmtId="168" fontId="7" fillId="7" borderId="1" xfId="17" applyNumberFormat="1" applyFont="1" applyFill="1" applyBorder="1"/>
    <xf numFmtId="10" fontId="7" fillId="7" borderId="8" xfId="21" applyNumberFormat="1" applyFont="1" applyFill="1" applyBorder="1"/>
    <xf numFmtId="168" fontId="7" fillId="2" borderId="1" xfId="17" applyNumberFormat="1" applyFont="1" applyFill="1" applyBorder="1" applyProtection="1">
      <protection locked="0"/>
    </xf>
    <xf numFmtId="168" fontId="4" fillId="2" borderId="1" xfId="17" applyNumberFormat="1" applyFont="1" applyFill="1" applyBorder="1" applyProtection="1">
      <protection locked="0"/>
    </xf>
    <xf numFmtId="168" fontId="7" fillId="3" borderId="20" xfId="17" applyNumberFormat="1" applyFont="1" applyFill="1" applyBorder="1"/>
    <xf numFmtId="10" fontId="7" fillId="8" borderId="37" xfId="21" applyNumberFormat="1" applyFont="1" applyFill="1" applyBorder="1"/>
    <xf numFmtId="43" fontId="4" fillId="0" borderId="17" xfId="17" applyFont="1" applyBorder="1"/>
    <xf numFmtId="168" fontId="7" fillId="3" borderId="0" xfId="17" applyNumberFormat="1" applyFont="1" applyFill="1" applyBorder="1"/>
    <xf numFmtId="10" fontId="4" fillId="3" borderId="35" xfId="21" applyNumberFormat="1" applyFont="1" applyFill="1" applyBorder="1"/>
    <xf numFmtId="0" fontId="8" fillId="10" borderId="46" xfId="0" applyFont="1" applyFill="1" applyBorder="1" applyAlignment="1">
      <alignment vertical="center"/>
    </xf>
    <xf numFmtId="168" fontId="4" fillId="3" borderId="47" xfId="17" applyNumberFormat="1" applyFont="1" applyFill="1" applyBorder="1" applyAlignment="1">
      <alignment vertical="center"/>
    </xf>
    <xf numFmtId="168" fontId="4" fillId="3" borderId="48" xfId="17" applyNumberFormat="1" applyFont="1" applyFill="1" applyBorder="1" applyAlignment="1">
      <alignment horizontal="left" vertical="center" wrapText="1"/>
    </xf>
    <xf numFmtId="168" fontId="4" fillId="3" borderId="48" xfId="17" applyNumberFormat="1" applyFont="1" applyFill="1" applyBorder="1" applyAlignment="1">
      <alignment vertical="center"/>
    </xf>
    <xf numFmtId="168" fontId="4" fillId="3" borderId="48" xfId="17" applyNumberFormat="1" applyFont="1" applyFill="1" applyBorder="1" applyAlignment="1">
      <alignment vertical="center" wrapText="1"/>
    </xf>
    <xf numFmtId="168" fontId="4" fillId="3" borderId="31" xfId="17" applyNumberFormat="1" applyFont="1" applyFill="1" applyBorder="1" applyAlignment="1">
      <alignment vertical="center" wrapText="1"/>
    </xf>
    <xf numFmtId="168" fontId="4" fillId="3" borderId="36" xfId="17" applyNumberFormat="1" applyFont="1" applyFill="1" applyBorder="1" applyAlignment="1">
      <alignment vertical="center"/>
    </xf>
    <xf numFmtId="168" fontId="4" fillId="3" borderId="31" xfId="17" applyNumberFormat="1" applyFont="1" applyFill="1" applyBorder="1" applyAlignment="1">
      <alignment horizontal="left" vertical="center" wrapText="1"/>
    </xf>
    <xf numFmtId="168" fontId="4" fillId="3" borderId="31" xfId="17" applyNumberFormat="1" applyFont="1" applyFill="1" applyBorder="1" applyAlignment="1">
      <alignment vertical="center"/>
    </xf>
    <xf numFmtId="168" fontId="7" fillId="3" borderId="7" xfId="19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1" fontId="12" fillId="8" borderId="41" xfId="0" applyNumberFormat="1" applyFont="1" applyFill="1" applyBorder="1" applyAlignment="1" applyProtection="1">
      <alignment horizontal="center" vertical="top" wrapText="1"/>
    </xf>
    <xf numFmtId="1" fontId="12" fillId="8" borderId="32" xfId="0" applyNumberFormat="1" applyFont="1" applyFill="1" applyBorder="1" applyAlignment="1" applyProtection="1">
      <alignment horizontal="center" vertical="top" wrapText="1"/>
    </xf>
    <xf numFmtId="1" fontId="12" fillId="8" borderId="42" xfId="0" applyNumberFormat="1" applyFont="1" applyFill="1" applyBorder="1" applyAlignment="1" applyProtection="1">
      <alignment horizontal="center" vertical="top" wrapText="1"/>
    </xf>
    <xf numFmtId="169" fontId="7" fillId="3" borderId="1" xfId="1" applyNumberFormat="1" applyFont="1" applyFill="1" applyBorder="1"/>
    <xf numFmtId="169" fontId="4" fillId="3" borderId="1" xfId="1" applyNumberFormat="1" applyFont="1" applyFill="1" applyBorder="1"/>
    <xf numFmtId="168" fontId="4" fillId="3" borderId="1" xfId="1" applyNumberFormat="1" applyFont="1" applyFill="1" applyBorder="1"/>
    <xf numFmtId="169" fontId="4" fillId="3" borderId="1" xfId="1" applyNumberFormat="1" applyFont="1" applyFill="1" applyBorder="1" applyProtection="1">
      <protection locked="0"/>
    </xf>
    <xf numFmtId="169" fontId="4" fillId="3" borderId="15" xfId="1" applyNumberFormat="1" applyFont="1" applyFill="1" applyBorder="1" applyProtection="1">
      <protection locked="0"/>
    </xf>
    <xf numFmtId="1" fontId="7" fillId="7" borderId="2" xfId="0" applyNumberFormat="1" applyFont="1" applyFill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10" borderId="46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0"/>
  <sheetViews>
    <sheetView tabSelected="1" zoomScaleNormal="100" workbookViewId="0">
      <selection activeCell="B7" sqref="B7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4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2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76" customWidth="1"/>
    <col min="15" max="15" width="15.28515625" style="175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75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 x14ac:dyDescent="0.25">
      <c r="B1" s="243" t="s">
        <v>21</v>
      </c>
      <c r="C1" s="244"/>
      <c r="D1" s="244"/>
      <c r="E1" s="244"/>
      <c r="F1" s="244"/>
      <c r="G1" s="244"/>
      <c r="H1" s="244"/>
      <c r="I1" s="245"/>
    </row>
    <row r="2" spans="1:36" x14ac:dyDescent="0.2">
      <c r="B2" s="234" t="s">
        <v>22</v>
      </c>
      <c r="C2" s="235"/>
      <c r="D2" s="235"/>
      <c r="E2" s="235"/>
      <c r="F2" s="235"/>
      <c r="G2" s="235"/>
      <c r="H2" s="235"/>
      <c r="I2" s="236"/>
      <c r="J2" s="209"/>
      <c r="K2" s="209"/>
      <c r="L2" s="209"/>
    </row>
    <row r="3" spans="1:36" x14ac:dyDescent="0.2">
      <c r="B3" s="237" t="s">
        <v>13</v>
      </c>
      <c r="C3" s="238"/>
      <c r="D3" s="238"/>
      <c r="E3" s="238"/>
      <c r="F3" s="238"/>
      <c r="G3" s="238"/>
      <c r="H3" s="238"/>
      <c r="I3" s="239"/>
      <c r="J3" s="209"/>
      <c r="K3" s="209"/>
      <c r="L3" s="209"/>
    </row>
    <row r="4" spans="1:36" x14ac:dyDescent="0.2">
      <c r="B4" s="237" t="s">
        <v>91</v>
      </c>
      <c r="C4" s="238"/>
      <c r="D4" s="238"/>
      <c r="E4" s="238"/>
      <c r="F4" s="238"/>
      <c r="G4" s="238"/>
      <c r="H4" s="238"/>
      <c r="I4" s="239"/>
      <c r="J4" s="209"/>
      <c r="K4" s="209"/>
      <c r="L4" s="209"/>
    </row>
    <row r="5" spans="1:36" ht="12.75" thickBot="1" x14ac:dyDescent="0.25">
      <c r="B5" s="240" t="s">
        <v>304</v>
      </c>
      <c r="C5" s="241"/>
      <c r="D5" s="241"/>
      <c r="E5" s="241"/>
      <c r="F5" s="241"/>
      <c r="G5" s="241"/>
      <c r="H5" s="241"/>
      <c r="I5" s="242"/>
    </row>
    <row r="6" spans="1:36" ht="49.9" customHeight="1" thickBot="1" x14ac:dyDescent="0.25">
      <c r="B6" s="214" t="s">
        <v>307</v>
      </c>
      <c r="C6" s="51" t="s">
        <v>0</v>
      </c>
      <c r="D6" s="51" t="s">
        <v>23</v>
      </c>
      <c r="E6" s="51" t="s">
        <v>89</v>
      </c>
      <c r="F6" s="51" t="s">
        <v>90</v>
      </c>
      <c r="G6" s="51" t="s">
        <v>24</v>
      </c>
      <c r="H6" s="52" t="s">
        <v>303</v>
      </c>
      <c r="I6" s="52" t="s">
        <v>266</v>
      </c>
    </row>
    <row r="7" spans="1:36" ht="16.5" customHeight="1" x14ac:dyDescent="0.2">
      <c r="B7" s="105">
        <v>1</v>
      </c>
      <c r="C7" s="106" t="s">
        <v>138</v>
      </c>
      <c r="D7" s="177">
        <v>49475995389</v>
      </c>
      <c r="E7" s="177">
        <v>12118254500</v>
      </c>
      <c r="F7" s="177">
        <v>2919321768</v>
      </c>
      <c r="G7" s="177">
        <v>58674928121</v>
      </c>
      <c r="H7" s="177">
        <v>43298834371.979996</v>
      </c>
      <c r="I7" s="178">
        <v>0.73794439564866143</v>
      </c>
      <c r="J7" s="182"/>
      <c r="T7" s="12"/>
      <c r="AH7" s="67"/>
      <c r="AI7" s="12"/>
    </row>
    <row r="8" spans="1:36" ht="16.5" customHeight="1" x14ac:dyDescent="0.2">
      <c r="B8" s="101" t="s">
        <v>139</v>
      </c>
      <c r="C8" s="102" t="s">
        <v>140</v>
      </c>
      <c r="D8" s="179">
        <v>48967528819</v>
      </c>
      <c r="E8" s="179">
        <v>12118254500</v>
      </c>
      <c r="F8" s="179">
        <v>2919321768</v>
      </c>
      <c r="G8" s="179">
        <v>58166461551</v>
      </c>
      <c r="H8" s="179">
        <v>42908275592.979996</v>
      </c>
      <c r="I8" s="180">
        <v>0.73768069173948769</v>
      </c>
      <c r="J8" s="182"/>
      <c r="K8" s="182"/>
      <c r="L8" s="182"/>
      <c r="M8" s="182"/>
      <c r="N8" s="182"/>
      <c r="AH8" s="67"/>
    </row>
    <row r="9" spans="1:36" ht="16.5" customHeight="1" x14ac:dyDescent="0.2">
      <c r="B9" s="103" t="s">
        <v>141</v>
      </c>
      <c r="C9" s="104" t="s">
        <v>142</v>
      </c>
      <c r="D9" s="139">
        <v>24648429899</v>
      </c>
      <c r="E9" s="139">
        <v>4510822893</v>
      </c>
      <c r="F9" s="139">
        <v>0</v>
      </c>
      <c r="G9" s="139">
        <v>29159252792</v>
      </c>
      <c r="H9" s="139">
        <v>20106727768</v>
      </c>
      <c r="I9" s="181">
        <v>0.68954879987584561</v>
      </c>
      <c r="J9" s="182"/>
      <c r="K9" s="182"/>
      <c r="L9" s="182"/>
      <c r="M9" s="182"/>
      <c r="N9" s="182"/>
      <c r="AH9" s="109"/>
      <c r="AI9" s="12"/>
    </row>
    <row r="10" spans="1:36" ht="16.5" customHeight="1" x14ac:dyDescent="0.2">
      <c r="B10" s="55" t="s">
        <v>143</v>
      </c>
      <c r="C10" s="54" t="s">
        <v>144</v>
      </c>
      <c r="D10" s="139">
        <v>24648429899</v>
      </c>
      <c r="E10" s="139">
        <v>4510822893</v>
      </c>
      <c r="F10" s="139">
        <v>0</v>
      </c>
      <c r="G10" s="139">
        <v>29159252792</v>
      </c>
      <c r="H10" s="139">
        <v>20106727768</v>
      </c>
      <c r="I10" s="181">
        <v>0.68954879987584561</v>
      </c>
      <c r="J10" s="182"/>
      <c r="K10" s="182"/>
      <c r="L10" s="182"/>
      <c r="M10" s="182"/>
      <c r="N10" s="182"/>
      <c r="AF10" s="175">
        <f t="shared" ref="AF10:AF23" si="0">+G10-I10</f>
        <v>29159252791.310452</v>
      </c>
      <c r="AG10" s="1">
        <v>5879292</v>
      </c>
      <c r="AH10" s="110"/>
      <c r="AI10" s="87"/>
      <c r="AJ10" s="13"/>
    </row>
    <row r="11" spans="1:36" ht="16.5" customHeight="1" x14ac:dyDescent="0.2">
      <c r="B11" s="55" t="s">
        <v>145</v>
      </c>
      <c r="C11" s="54" t="s">
        <v>146</v>
      </c>
      <c r="D11" s="139">
        <v>24648429899</v>
      </c>
      <c r="E11" s="139">
        <v>4510822893</v>
      </c>
      <c r="F11" s="139">
        <v>0</v>
      </c>
      <c r="G11" s="139">
        <v>29159252792</v>
      </c>
      <c r="H11" s="139">
        <v>20106727768</v>
      </c>
      <c r="I11" s="181">
        <v>0.68954879987584561</v>
      </c>
      <c r="J11" s="182"/>
      <c r="K11" s="182"/>
      <c r="L11" s="182"/>
      <c r="M11" s="182"/>
      <c r="N11" s="182"/>
      <c r="AF11" s="175">
        <f t="shared" si="0"/>
        <v>29159252791.310452</v>
      </c>
      <c r="AH11" s="68"/>
    </row>
    <row r="12" spans="1:36" ht="16.5" customHeight="1" x14ac:dyDescent="0.2">
      <c r="B12" s="101" t="s">
        <v>147</v>
      </c>
      <c r="C12" s="102" t="s">
        <v>148</v>
      </c>
      <c r="D12" s="179">
        <v>22385107673</v>
      </c>
      <c r="E12" s="179">
        <v>4510822893</v>
      </c>
      <c r="F12" s="179">
        <v>0</v>
      </c>
      <c r="G12" s="179">
        <v>26895930566</v>
      </c>
      <c r="H12" s="179">
        <v>20090971414</v>
      </c>
      <c r="I12" s="180">
        <v>0.74698926533509258</v>
      </c>
      <c r="J12" s="182"/>
      <c r="K12" s="182"/>
      <c r="L12" s="182"/>
      <c r="M12" s="182"/>
      <c r="N12" s="182"/>
      <c r="AF12" s="175">
        <f>+G12-I12</f>
        <v>26895930565.25301</v>
      </c>
      <c r="AH12" s="110"/>
      <c r="AI12" s="13"/>
    </row>
    <row r="13" spans="1:36" ht="16.5" customHeight="1" x14ac:dyDescent="0.2">
      <c r="A13" s="120"/>
      <c r="B13" s="119" t="s">
        <v>204</v>
      </c>
      <c r="C13" s="113" t="s">
        <v>205</v>
      </c>
      <c r="D13" s="139">
        <v>20288175251</v>
      </c>
      <c r="E13" s="139"/>
      <c r="F13" s="139"/>
      <c r="G13" s="139">
        <v>20288175251</v>
      </c>
      <c r="H13" s="139">
        <v>13989200752</v>
      </c>
      <c r="I13" s="181">
        <v>0.6895248379378266</v>
      </c>
      <c r="J13" s="182"/>
      <c r="K13" s="182"/>
      <c r="L13" s="182"/>
      <c r="M13" s="182"/>
      <c r="N13" s="182"/>
      <c r="AH13" s="110"/>
      <c r="AI13" s="13"/>
    </row>
    <row r="14" spans="1:36" ht="16.5" customHeight="1" x14ac:dyDescent="0.2">
      <c r="A14" s="120"/>
      <c r="B14" s="119" t="s">
        <v>206</v>
      </c>
      <c r="C14" s="113" t="s">
        <v>207</v>
      </c>
      <c r="D14" s="139">
        <v>2044279998</v>
      </c>
      <c r="E14" s="139">
        <v>4510822893</v>
      </c>
      <c r="F14" s="139"/>
      <c r="G14" s="139">
        <v>6555102891</v>
      </c>
      <c r="H14" s="139">
        <v>6045522236</v>
      </c>
      <c r="I14" s="181">
        <v>0.92226198986141894</v>
      </c>
      <c r="J14" s="182"/>
      <c r="K14" s="182"/>
      <c r="L14" s="182"/>
      <c r="M14" s="182"/>
      <c r="N14" s="182"/>
      <c r="AH14" s="110"/>
      <c r="AI14" s="13"/>
    </row>
    <row r="15" spans="1:36" ht="16.5" customHeight="1" x14ac:dyDescent="0.2">
      <c r="A15" s="120"/>
      <c r="B15" s="119" t="s">
        <v>208</v>
      </c>
      <c r="C15" s="40" t="s">
        <v>209</v>
      </c>
      <c r="D15" s="139">
        <v>25276212</v>
      </c>
      <c r="E15" s="139"/>
      <c r="F15" s="139"/>
      <c r="G15" s="139">
        <v>25276212</v>
      </c>
      <c r="H15" s="139">
        <v>28735460</v>
      </c>
      <c r="I15" s="181">
        <v>1.1368578487947483</v>
      </c>
      <c r="J15" s="182"/>
      <c r="K15" s="182"/>
      <c r="L15" s="182"/>
      <c r="M15" s="182"/>
      <c r="N15" s="182"/>
      <c r="AH15" s="110"/>
      <c r="AI15" s="13"/>
    </row>
    <row r="16" spans="1:36" ht="16.5" customHeight="1" x14ac:dyDescent="0.2">
      <c r="A16" s="120"/>
      <c r="B16" s="119" t="s">
        <v>210</v>
      </c>
      <c r="C16" s="40" t="s">
        <v>211</v>
      </c>
      <c r="D16" s="139">
        <v>27376212</v>
      </c>
      <c r="E16" s="139"/>
      <c r="F16" s="139"/>
      <c r="G16" s="139">
        <v>27376212</v>
      </c>
      <c r="H16" s="139">
        <v>27512966</v>
      </c>
      <c r="I16" s="181">
        <v>1.0049953587442997</v>
      </c>
      <c r="J16" s="182"/>
      <c r="K16" s="182"/>
      <c r="L16" s="182"/>
      <c r="M16" s="182"/>
      <c r="N16" s="182"/>
      <c r="AH16" s="110"/>
      <c r="AI16" s="13"/>
    </row>
    <row r="17" spans="1:35" ht="16.5" customHeight="1" x14ac:dyDescent="0.2">
      <c r="B17" s="53" t="s">
        <v>149</v>
      </c>
      <c r="C17" s="57" t="s">
        <v>150</v>
      </c>
      <c r="D17" s="179">
        <v>2263322226</v>
      </c>
      <c r="E17" s="179"/>
      <c r="F17" s="179"/>
      <c r="G17" s="179">
        <v>2263322226</v>
      </c>
      <c r="H17" s="179">
        <v>15756354</v>
      </c>
      <c r="I17" s="180">
        <v>6.961604414518748E-3</v>
      </c>
      <c r="J17" s="182"/>
      <c r="K17" s="182"/>
      <c r="L17" s="182"/>
      <c r="M17" s="182"/>
      <c r="N17" s="182"/>
      <c r="AF17" s="175">
        <f>+G17-I17</f>
        <v>2263322225.9930382</v>
      </c>
      <c r="AH17" s="111"/>
      <c r="AI17" s="12"/>
    </row>
    <row r="18" spans="1:35" ht="16.5" customHeight="1" x14ac:dyDescent="0.2">
      <c r="A18" s="120"/>
      <c r="B18" s="119" t="s">
        <v>212</v>
      </c>
      <c r="C18" s="113" t="s">
        <v>213</v>
      </c>
      <c r="D18" s="139">
        <v>2263322226</v>
      </c>
      <c r="E18" s="183"/>
      <c r="F18" s="183"/>
      <c r="G18" s="139">
        <v>2263322226</v>
      </c>
      <c r="H18" s="139">
        <v>15756354</v>
      </c>
      <c r="I18" s="180">
        <v>6.961604414518748E-3</v>
      </c>
      <c r="J18" s="182"/>
      <c r="K18" s="182"/>
      <c r="L18" s="182"/>
      <c r="M18" s="182"/>
      <c r="N18" s="182"/>
      <c r="AH18" s="111"/>
      <c r="AI18" s="12"/>
    </row>
    <row r="19" spans="1:35" ht="16.5" customHeight="1" x14ac:dyDescent="0.2">
      <c r="A19" s="120"/>
      <c r="B19" s="119" t="s">
        <v>214</v>
      </c>
      <c r="C19" s="113" t="s">
        <v>215</v>
      </c>
      <c r="D19" s="139">
        <v>0</v>
      </c>
      <c r="E19" s="183"/>
      <c r="F19" s="183"/>
      <c r="G19" s="139">
        <v>0</v>
      </c>
      <c r="H19" s="179"/>
      <c r="I19" s="180" t="e">
        <v>#DIV/0!</v>
      </c>
      <c r="J19" s="182"/>
      <c r="K19" s="182"/>
      <c r="L19" s="182"/>
      <c r="M19" s="182"/>
      <c r="N19" s="182"/>
      <c r="AH19" s="111"/>
      <c r="AI19" s="12"/>
    </row>
    <row r="20" spans="1:35" ht="16.5" customHeight="1" x14ac:dyDescent="0.2">
      <c r="A20" s="120"/>
      <c r="B20" s="119" t="s">
        <v>216</v>
      </c>
      <c r="C20" s="113" t="s">
        <v>217</v>
      </c>
      <c r="D20" s="139">
        <v>0</v>
      </c>
      <c r="E20" s="183"/>
      <c r="F20" s="183"/>
      <c r="G20" s="139">
        <v>0</v>
      </c>
      <c r="H20" s="179"/>
      <c r="I20" s="180" t="e">
        <v>#DIV/0!</v>
      </c>
      <c r="J20" s="182"/>
      <c r="K20" s="182"/>
      <c r="L20" s="182"/>
      <c r="M20" s="182"/>
      <c r="N20" s="182"/>
      <c r="AH20" s="111"/>
      <c r="AI20" s="12"/>
    </row>
    <row r="21" spans="1:35" ht="16.5" customHeight="1" x14ac:dyDescent="0.2">
      <c r="B21" s="55" t="s">
        <v>151</v>
      </c>
      <c r="C21" s="54" t="s">
        <v>152</v>
      </c>
      <c r="D21" s="59">
        <v>24319098920</v>
      </c>
      <c r="E21" s="59">
        <v>7607431607</v>
      </c>
      <c r="F21" s="59">
        <v>2919321768</v>
      </c>
      <c r="G21" s="185">
        <v>29007208759</v>
      </c>
      <c r="H21" s="79">
        <v>22801547824.98</v>
      </c>
      <c r="I21" s="180">
        <v>0.78606487147459214</v>
      </c>
      <c r="J21" s="182"/>
      <c r="K21" s="182"/>
      <c r="L21" s="182"/>
      <c r="M21" s="182"/>
      <c r="N21" s="182"/>
      <c r="AF21" s="175" t="e">
        <f>+G21-#REF!</f>
        <v>#REF!</v>
      </c>
      <c r="AH21" s="112"/>
      <c r="AI21" s="12"/>
    </row>
    <row r="22" spans="1:35" ht="16.5" customHeight="1" x14ac:dyDescent="0.2">
      <c r="B22" s="55" t="s">
        <v>153</v>
      </c>
      <c r="C22" s="54" t="s">
        <v>128</v>
      </c>
      <c r="D22" s="139">
        <v>648435007</v>
      </c>
      <c r="E22" s="183">
        <v>1104088910</v>
      </c>
      <c r="F22" s="183">
        <v>0</v>
      </c>
      <c r="G22" s="186">
        <v>1752523917</v>
      </c>
      <c r="H22" s="139">
        <v>1868760305</v>
      </c>
      <c r="I22" s="181">
        <v>1.0663251364917037</v>
      </c>
      <c r="J22" s="182"/>
      <c r="K22" s="182"/>
      <c r="L22" s="182"/>
      <c r="M22" s="182"/>
      <c r="N22" s="182"/>
      <c r="AF22" s="175">
        <f t="shared" si="0"/>
        <v>1752523915.9336748</v>
      </c>
      <c r="AH22" s="67"/>
      <c r="AI22" s="12"/>
    </row>
    <row r="23" spans="1:35" s="2" customFormat="1" ht="16.5" customHeight="1" x14ac:dyDescent="0.2">
      <c r="B23" s="55" t="s">
        <v>154</v>
      </c>
      <c r="C23" s="54" t="s">
        <v>155</v>
      </c>
      <c r="D23" s="59">
        <v>648435007</v>
      </c>
      <c r="E23" s="59">
        <v>1104088910</v>
      </c>
      <c r="F23" s="59">
        <v>0</v>
      </c>
      <c r="G23" s="138">
        <v>1752523917</v>
      </c>
      <c r="H23" s="79">
        <v>1868760305</v>
      </c>
      <c r="I23" s="181">
        <v>1.0663251364917037</v>
      </c>
      <c r="J23" s="182"/>
      <c r="K23" s="182"/>
      <c r="L23" s="182"/>
      <c r="M23" s="182"/>
      <c r="N23" s="182"/>
      <c r="O23" s="187"/>
      <c r="AF23" s="175">
        <f t="shared" si="0"/>
        <v>1752523915.9336748</v>
      </c>
      <c r="AH23" s="108"/>
    </row>
    <row r="24" spans="1:35" ht="16.5" customHeight="1" x14ac:dyDescent="0.2">
      <c r="B24" s="55" t="s">
        <v>156</v>
      </c>
      <c r="C24" s="69" t="s">
        <v>157</v>
      </c>
      <c r="D24" s="59">
        <v>648435007</v>
      </c>
      <c r="E24" s="59">
        <v>1104088910</v>
      </c>
      <c r="F24" s="59">
        <v>0</v>
      </c>
      <c r="G24" s="185">
        <v>1752523917</v>
      </c>
      <c r="H24" s="79">
        <v>1868760305</v>
      </c>
      <c r="I24" s="181">
        <v>1.0663251364917037</v>
      </c>
      <c r="J24" s="182"/>
      <c r="K24" s="182"/>
      <c r="L24" s="182"/>
      <c r="M24" s="182"/>
      <c r="N24" s="182"/>
      <c r="AH24" s="67"/>
    </row>
    <row r="25" spans="1:35" ht="16.5" customHeight="1" x14ac:dyDescent="0.2">
      <c r="B25" s="53" t="s">
        <v>158</v>
      </c>
      <c r="C25" s="114" t="s">
        <v>159</v>
      </c>
      <c r="D25" s="115">
        <v>648435007</v>
      </c>
      <c r="E25" s="115">
        <v>1104088910</v>
      </c>
      <c r="F25" s="116">
        <v>0</v>
      </c>
      <c r="G25" s="115">
        <v>1752523917</v>
      </c>
      <c r="H25" s="188">
        <v>1868760305</v>
      </c>
      <c r="I25" s="180">
        <v>1.0663251364917037</v>
      </c>
      <c r="J25" s="182"/>
      <c r="K25" s="182"/>
      <c r="L25" s="182"/>
      <c r="M25" s="182"/>
      <c r="N25" s="182"/>
      <c r="AH25" s="67"/>
    </row>
    <row r="26" spans="1:35" ht="16.5" customHeight="1" x14ac:dyDescent="0.2">
      <c r="B26" s="55" t="s">
        <v>297</v>
      </c>
      <c r="C26" s="69" t="s">
        <v>298</v>
      </c>
      <c r="D26" s="59">
        <v>648435007</v>
      </c>
      <c r="E26" s="59"/>
      <c r="F26" s="138">
        <v>0</v>
      </c>
      <c r="G26" s="139">
        <v>648435007</v>
      </c>
      <c r="H26" s="79">
        <v>764671395</v>
      </c>
      <c r="I26" s="181">
        <v>1.1792568056092012</v>
      </c>
      <c r="J26" s="182"/>
      <c r="K26" s="182"/>
      <c r="L26" s="182"/>
      <c r="M26" s="182"/>
      <c r="N26" s="182"/>
      <c r="AH26" s="67"/>
    </row>
    <row r="27" spans="1:35" ht="16.5" customHeight="1" x14ac:dyDescent="0.2">
      <c r="B27" s="55" t="s">
        <v>299</v>
      </c>
      <c r="C27" s="69" t="s">
        <v>300</v>
      </c>
      <c r="D27" s="59"/>
      <c r="E27" s="79">
        <v>1104088910</v>
      </c>
      <c r="F27" s="138">
        <v>0</v>
      </c>
      <c r="G27" s="139">
        <v>1104088910</v>
      </c>
      <c r="H27" s="79">
        <v>1104088910</v>
      </c>
      <c r="I27" s="181">
        <v>1</v>
      </c>
      <c r="J27" s="182"/>
      <c r="K27" s="182"/>
      <c r="L27" s="182"/>
      <c r="M27" s="182"/>
      <c r="N27" s="182"/>
      <c r="AH27" s="67"/>
    </row>
    <row r="28" spans="1:35" ht="16.5" customHeight="1" x14ac:dyDescent="0.2">
      <c r="B28" s="92" t="s">
        <v>160</v>
      </c>
      <c r="C28" s="69" t="s">
        <v>161</v>
      </c>
      <c r="D28" s="79">
        <v>23039833612</v>
      </c>
      <c r="E28" s="79">
        <v>3920672887</v>
      </c>
      <c r="F28" s="79">
        <v>2919321768</v>
      </c>
      <c r="G28" s="79">
        <v>24041184731</v>
      </c>
      <c r="H28" s="79">
        <v>17775160989.98</v>
      </c>
      <c r="I28" s="181">
        <v>0.73936293859344415</v>
      </c>
      <c r="J28" s="182"/>
      <c r="K28" s="182"/>
      <c r="L28" s="182"/>
      <c r="M28" s="182"/>
      <c r="N28" s="182"/>
      <c r="AH28" s="67"/>
    </row>
    <row r="29" spans="1:35" ht="16.5" customHeight="1" x14ac:dyDescent="0.2">
      <c r="B29" s="53" t="s">
        <v>162</v>
      </c>
      <c r="C29" s="57" t="s">
        <v>163</v>
      </c>
      <c r="D29" s="179">
        <v>543450399</v>
      </c>
      <c r="E29" s="184"/>
      <c r="F29" s="184"/>
      <c r="G29" s="179">
        <v>543450399</v>
      </c>
      <c r="H29" s="228">
        <v>755527115</v>
      </c>
      <c r="I29" s="180">
        <v>1.3902411634810485</v>
      </c>
      <c r="J29" s="182"/>
      <c r="K29" s="182"/>
      <c r="L29" s="182"/>
      <c r="M29" s="182"/>
      <c r="N29" s="182"/>
      <c r="AF29" s="175">
        <f t="shared" ref="AF29:AF70" si="1">+G29-I29</f>
        <v>543450397.60975885</v>
      </c>
      <c r="AH29" s="12"/>
      <c r="AI29" s="12"/>
    </row>
    <row r="30" spans="1:35" ht="16.5" customHeight="1" x14ac:dyDescent="0.2">
      <c r="B30" s="53" t="s">
        <v>164</v>
      </c>
      <c r="C30" s="57" t="s">
        <v>165</v>
      </c>
      <c r="D30" s="115">
        <v>58233245</v>
      </c>
      <c r="E30" s="115">
        <v>0</v>
      </c>
      <c r="F30" s="115">
        <v>0</v>
      </c>
      <c r="G30" s="115">
        <v>58233245</v>
      </c>
      <c r="H30" s="188">
        <v>32632333.98</v>
      </c>
      <c r="I30" s="180">
        <v>0.56037292752619228</v>
      </c>
      <c r="J30" s="182"/>
      <c r="K30" s="182"/>
      <c r="L30" s="182"/>
      <c r="M30" s="182"/>
      <c r="N30" s="182"/>
      <c r="AF30" s="175">
        <f t="shared" si="1"/>
        <v>58233244.439627074</v>
      </c>
      <c r="AH30" s="68"/>
    </row>
    <row r="31" spans="1:35" ht="16.5" customHeight="1" x14ac:dyDescent="0.2">
      <c r="B31" s="55" t="s">
        <v>218</v>
      </c>
      <c r="C31" s="54" t="s">
        <v>219</v>
      </c>
      <c r="D31" s="79">
        <v>33294148</v>
      </c>
      <c r="E31" s="59"/>
      <c r="F31" s="138"/>
      <c r="G31" s="139">
        <v>33294148</v>
      </c>
      <c r="H31" s="229">
        <v>11119505.98</v>
      </c>
      <c r="I31" s="181">
        <v>0.33397779033120178</v>
      </c>
      <c r="J31" s="182"/>
      <c r="K31" s="182"/>
      <c r="L31" s="182"/>
      <c r="M31" s="182"/>
      <c r="N31" s="182"/>
      <c r="AH31" s="2"/>
    </row>
    <row r="32" spans="1:35" ht="16.5" customHeight="1" x14ac:dyDescent="0.2">
      <c r="B32" s="55" t="s">
        <v>220</v>
      </c>
      <c r="C32" s="54" t="s">
        <v>221</v>
      </c>
      <c r="D32" s="59">
        <v>23939097</v>
      </c>
      <c r="E32" s="59"/>
      <c r="F32" s="138"/>
      <c r="G32" s="139">
        <v>23939097</v>
      </c>
      <c r="H32" s="229">
        <v>17515893</v>
      </c>
      <c r="I32" s="181">
        <v>0.73168561871819982</v>
      </c>
      <c r="J32" s="182"/>
      <c r="K32" s="182"/>
      <c r="L32" s="182"/>
      <c r="M32" s="182"/>
      <c r="N32" s="182"/>
      <c r="AH32" s="2"/>
    </row>
    <row r="33" spans="2:35" ht="16.5" customHeight="1" x14ac:dyDescent="0.2">
      <c r="B33" s="55" t="s">
        <v>222</v>
      </c>
      <c r="C33" s="54" t="s">
        <v>223</v>
      </c>
      <c r="D33" s="59">
        <v>1000000</v>
      </c>
      <c r="E33" s="59"/>
      <c r="F33" s="138"/>
      <c r="G33" s="139">
        <v>1000000</v>
      </c>
      <c r="H33" s="229">
        <v>3996935</v>
      </c>
      <c r="I33" s="181">
        <v>3.9969350000000001</v>
      </c>
      <c r="J33" s="182"/>
      <c r="K33" s="182"/>
      <c r="L33" s="182"/>
      <c r="M33" s="182"/>
      <c r="N33" s="182"/>
      <c r="AH33" s="2"/>
    </row>
    <row r="34" spans="2:35" ht="16.5" customHeight="1" x14ac:dyDescent="0.2">
      <c r="B34" s="53" t="s">
        <v>166</v>
      </c>
      <c r="C34" s="57" t="s">
        <v>167</v>
      </c>
      <c r="D34" s="115">
        <v>2511588858</v>
      </c>
      <c r="E34" s="115">
        <v>3448265614</v>
      </c>
      <c r="F34" s="115">
        <v>934353977</v>
      </c>
      <c r="G34" s="115">
        <v>5025500495</v>
      </c>
      <c r="H34" s="188">
        <v>4716382620</v>
      </c>
      <c r="I34" s="180">
        <v>0.93849013141923887</v>
      </c>
      <c r="J34" s="182"/>
      <c r="K34" s="182"/>
      <c r="L34" s="182"/>
      <c r="M34" s="182"/>
      <c r="N34" s="182"/>
      <c r="AF34" s="175">
        <f t="shared" si="1"/>
        <v>5025500494.0615101</v>
      </c>
      <c r="AH34" s="68"/>
    </row>
    <row r="35" spans="2:35" ht="16.5" customHeight="1" x14ac:dyDescent="0.2">
      <c r="B35" s="55" t="s">
        <v>224</v>
      </c>
      <c r="C35" s="54" t="s">
        <v>225</v>
      </c>
      <c r="D35" s="59">
        <v>1548924400</v>
      </c>
      <c r="E35" s="59"/>
      <c r="F35" s="138">
        <v>934353977</v>
      </c>
      <c r="G35" s="139">
        <v>614570423</v>
      </c>
      <c r="H35" s="230">
        <v>559314403</v>
      </c>
      <c r="I35" s="181">
        <v>0.91009001095387887</v>
      </c>
      <c r="J35" s="182"/>
      <c r="K35" s="182"/>
      <c r="L35" s="182"/>
      <c r="M35" s="182"/>
      <c r="N35" s="182"/>
      <c r="AH35" s="2"/>
    </row>
    <row r="36" spans="2:35" ht="16.5" customHeight="1" x14ac:dyDescent="0.2">
      <c r="B36" s="55" t="s">
        <v>226</v>
      </c>
      <c r="C36" s="54" t="s">
        <v>227</v>
      </c>
      <c r="D36" s="59">
        <v>937664458</v>
      </c>
      <c r="E36" s="59">
        <v>3448265614</v>
      </c>
      <c r="F36" s="138"/>
      <c r="G36" s="139">
        <v>4385930072</v>
      </c>
      <c r="H36" s="132">
        <v>4117326152</v>
      </c>
      <c r="I36" s="181">
        <v>0.93875781975759687</v>
      </c>
      <c r="J36" s="182"/>
      <c r="K36" s="182"/>
      <c r="L36" s="182"/>
      <c r="M36" s="182"/>
      <c r="N36" s="182"/>
      <c r="AH36" s="2"/>
    </row>
    <row r="37" spans="2:35" ht="16.5" customHeight="1" x14ac:dyDescent="0.2">
      <c r="B37" s="55" t="s">
        <v>228</v>
      </c>
      <c r="C37" s="54" t="s">
        <v>229</v>
      </c>
      <c r="D37" s="59">
        <v>5000000</v>
      </c>
      <c r="E37" s="59"/>
      <c r="F37" s="138"/>
      <c r="G37" s="139">
        <v>5000000</v>
      </c>
      <c r="H37" s="139">
        <v>569872</v>
      </c>
      <c r="I37" s="181">
        <v>0.1139744</v>
      </c>
      <c r="J37" s="182"/>
      <c r="K37" s="182"/>
      <c r="L37" s="182"/>
      <c r="M37" s="182"/>
      <c r="N37" s="182"/>
      <c r="AH37" s="2"/>
    </row>
    <row r="38" spans="2:35" ht="16.5" customHeight="1" x14ac:dyDescent="0.2">
      <c r="B38" s="55" t="s">
        <v>230</v>
      </c>
      <c r="C38" s="54" t="s">
        <v>231</v>
      </c>
      <c r="D38" s="59">
        <v>20000000</v>
      </c>
      <c r="E38" s="59"/>
      <c r="F38" s="138"/>
      <c r="G38" s="139">
        <v>20000000</v>
      </c>
      <c r="H38" s="229">
        <v>39172193</v>
      </c>
      <c r="I38" s="181">
        <v>1.9586096500000001</v>
      </c>
      <c r="J38" s="182"/>
      <c r="K38" s="182"/>
      <c r="L38" s="182"/>
      <c r="M38" s="182"/>
      <c r="N38" s="182"/>
      <c r="AH38" s="2"/>
    </row>
    <row r="39" spans="2:35" ht="16.5" customHeight="1" x14ac:dyDescent="0.2">
      <c r="B39" s="53" t="s">
        <v>168</v>
      </c>
      <c r="C39" s="117" t="s">
        <v>169</v>
      </c>
      <c r="D39" s="115">
        <v>6523075537</v>
      </c>
      <c r="E39" s="115">
        <v>432209280</v>
      </c>
      <c r="F39" s="115">
        <v>1984967791</v>
      </c>
      <c r="G39" s="115">
        <v>4970317026</v>
      </c>
      <c r="H39" s="188">
        <v>1634815757</v>
      </c>
      <c r="I39" s="180">
        <v>0.32891579117553055</v>
      </c>
      <c r="J39" s="182"/>
      <c r="K39" s="182"/>
      <c r="L39" s="182"/>
      <c r="M39" s="182"/>
      <c r="N39" s="182"/>
      <c r="AF39" s="175">
        <f t="shared" si="1"/>
        <v>4970317025.6710844</v>
      </c>
      <c r="AG39" s="3" t="e">
        <f>+AF39+#REF!</f>
        <v>#REF!</v>
      </c>
      <c r="AH39" s="2"/>
    </row>
    <row r="40" spans="2:35" ht="16.5" customHeight="1" x14ac:dyDescent="0.2">
      <c r="B40" s="55" t="s">
        <v>232</v>
      </c>
      <c r="C40" s="58" t="s">
        <v>233</v>
      </c>
      <c r="D40" s="79">
        <v>3279984916</v>
      </c>
      <c r="E40" s="59"/>
      <c r="F40" s="138"/>
      <c r="G40" s="139">
        <v>3279984916</v>
      </c>
      <c r="H40" s="132">
        <v>142996561</v>
      </c>
      <c r="I40" s="181">
        <v>4.3596712991713041E-2</v>
      </c>
      <c r="J40" s="182"/>
      <c r="K40" s="182"/>
      <c r="L40" s="182"/>
      <c r="M40" s="182"/>
      <c r="N40" s="182"/>
      <c r="AG40" s="3"/>
      <c r="AH40" s="2"/>
    </row>
    <row r="41" spans="2:35" ht="16.5" customHeight="1" x14ac:dyDescent="0.2">
      <c r="B41" s="55" t="s">
        <v>234</v>
      </c>
      <c r="C41" s="58" t="s">
        <v>235</v>
      </c>
      <c r="D41" s="79">
        <v>3204090621</v>
      </c>
      <c r="E41" s="59">
        <v>432209280</v>
      </c>
      <c r="F41" s="138">
        <v>1984967791</v>
      </c>
      <c r="G41" s="139">
        <v>1651332110</v>
      </c>
      <c r="H41" s="132">
        <v>1445416615</v>
      </c>
      <c r="I41" s="181">
        <v>0.87530340277825758</v>
      </c>
      <c r="J41" s="182"/>
      <c r="K41" s="182"/>
      <c r="L41" s="182"/>
      <c r="M41" s="182"/>
      <c r="N41" s="182"/>
      <c r="AG41" s="3"/>
      <c r="AH41" s="2"/>
    </row>
    <row r="42" spans="2:35" ht="16.5" customHeight="1" x14ac:dyDescent="0.2">
      <c r="B42" s="55" t="s">
        <v>236</v>
      </c>
      <c r="C42" s="58" t="s">
        <v>237</v>
      </c>
      <c r="D42" s="59">
        <v>9000000</v>
      </c>
      <c r="E42" s="59"/>
      <c r="F42" s="138"/>
      <c r="G42" s="139">
        <v>9000000</v>
      </c>
      <c r="H42" s="139">
        <v>6710861</v>
      </c>
      <c r="I42" s="181">
        <v>0.74565122222222224</v>
      </c>
      <c r="J42" s="182"/>
      <c r="K42" s="182"/>
      <c r="L42" s="182"/>
      <c r="M42" s="182"/>
      <c r="N42" s="182"/>
      <c r="AG42" s="3"/>
      <c r="AH42" s="2"/>
    </row>
    <row r="43" spans="2:35" ht="16.5" customHeight="1" x14ac:dyDescent="0.2">
      <c r="B43" s="55" t="s">
        <v>238</v>
      </c>
      <c r="C43" s="58" t="s">
        <v>239</v>
      </c>
      <c r="D43" s="79">
        <v>30000000</v>
      </c>
      <c r="E43" s="59"/>
      <c r="F43" s="138"/>
      <c r="G43" s="139">
        <v>30000000</v>
      </c>
      <c r="H43" s="229">
        <v>39691720</v>
      </c>
      <c r="I43" s="181">
        <v>1.3230573333333333</v>
      </c>
      <c r="J43" s="182"/>
      <c r="K43" s="182"/>
      <c r="L43" s="182"/>
      <c r="M43" s="182"/>
      <c r="N43" s="182"/>
      <c r="AG43" s="3"/>
      <c r="AH43" s="2"/>
    </row>
    <row r="44" spans="2:35" ht="16.5" customHeight="1" x14ac:dyDescent="0.2">
      <c r="B44" s="53" t="s">
        <v>170</v>
      </c>
      <c r="C44" s="57" t="s">
        <v>171</v>
      </c>
      <c r="D44" s="115">
        <v>20052397</v>
      </c>
      <c r="E44" s="115">
        <v>40197993</v>
      </c>
      <c r="F44" s="115">
        <v>0</v>
      </c>
      <c r="G44" s="115">
        <v>60250390</v>
      </c>
      <c r="H44" s="188">
        <v>57104179</v>
      </c>
      <c r="I44" s="180">
        <v>0.94778106830511799</v>
      </c>
      <c r="J44" s="182"/>
      <c r="K44" s="182"/>
      <c r="L44" s="182"/>
      <c r="M44" s="182"/>
      <c r="N44" s="182"/>
      <c r="AF44" s="175">
        <f t="shared" si="1"/>
        <v>60250389.052218929</v>
      </c>
      <c r="AH44" s="68"/>
      <c r="AI44" s="175"/>
    </row>
    <row r="45" spans="2:35" ht="16.5" customHeight="1" x14ac:dyDescent="0.2">
      <c r="B45" s="55" t="s">
        <v>240</v>
      </c>
      <c r="C45" s="54" t="s">
        <v>241</v>
      </c>
      <c r="D45" s="79">
        <v>19952397</v>
      </c>
      <c r="E45" s="59"/>
      <c r="F45" s="59"/>
      <c r="G45" s="139">
        <v>19952397</v>
      </c>
      <c r="H45" s="229">
        <v>16882054</v>
      </c>
      <c r="I45" s="181">
        <v>0.84611658438833193</v>
      </c>
      <c r="J45" s="182"/>
      <c r="K45" s="182"/>
      <c r="L45" s="182"/>
      <c r="M45" s="182"/>
      <c r="N45" s="182"/>
      <c r="AH45" s="2"/>
      <c r="AI45" s="175"/>
    </row>
    <row r="46" spans="2:35" ht="16.5" customHeight="1" x14ac:dyDescent="0.2">
      <c r="B46" s="55" t="s">
        <v>242</v>
      </c>
      <c r="C46" s="54" t="s">
        <v>296</v>
      </c>
      <c r="D46" s="59"/>
      <c r="E46" s="59">
        <v>40197993</v>
      </c>
      <c r="F46" s="59"/>
      <c r="G46" s="139">
        <v>40197993</v>
      </c>
      <c r="H46" s="230">
        <v>40197993</v>
      </c>
      <c r="I46" s="181">
        <v>1</v>
      </c>
      <c r="J46" s="182"/>
      <c r="K46" s="182"/>
      <c r="L46" s="182"/>
      <c r="M46" s="182"/>
      <c r="N46" s="182"/>
      <c r="AH46" s="2"/>
      <c r="AI46" s="175"/>
    </row>
    <row r="47" spans="2:35" ht="16.5" customHeight="1" x14ac:dyDescent="0.2">
      <c r="B47" s="55" t="s">
        <v>295</v>
      </c>
      <c r="C47" s="54" t="s">
        <v>243</v>
      </c>
      <c r="D47" s="59">
        <v>100000</v>
      </c>
      <c r="E47" s="59"/>
      <c r="F47" s="59"/>
      <c r="G47" s="139">
        <v>100000</v>
      </c>
      <c r="H47" s="139">
        <v>24132</v>
      </c>
      <c r="I47" s="181">
        <v>0.24132000000000001</v>
      </c>
      <c r="J47" s="182"/>
      <c r="K47" s="182"/>
      <c r="L47" s="182"/>
      <c r="M47" s="182"/>
      <c r="N47" s="182"/>
      <c r="AH47" s="2"/>
      <c r="AI47" s="175"/>
    </row>
    <row r="48" spans="2:35" ht="16.5" customHeight="1" x14ac:dyDescent="0.2">
      <c r="B48" s="53" t="s">
        <v>172</v>
      </c>
      <c r="C48" s="57" t="s">
        <v>173</v>
      </c>
      <c r="D48" s="115">
        <v>13383433176</v>
      </c>
      <c r="E48" s="115">
        <v>0</v>
      </c>
      <c r="F48" s="115">
        <v>0</v>
      </c>
      <c r="G48" s="115">
        <v>13383433176</v>
      </c>
      <c r="H48" s="188">
        <v>10578698985</v>
      </c>
      <c r="I48" s="180">
        <v>0.79043238352102185</v>
      </c>
      <c r="J48" s="182"/>
      <c r="K48" s="182"/>
      <c r="L48" s="182"/>
      <c r="M48" s="182"/>
      <c r="N48" s="182"/>
      <c r="AF48" s="175">
        <f t="shared" si="1"/>
        <v>13383433175.209568</v>
      </c>
      <c r="AH48" s="2"/>
      <c r="AI48" s="175"/>
    </row>
    <row r="49" spans="2:35" ht="16.5" customHeight="1" x14ac:dyDescent="0.2">
      <c r="B49" s="55" t="s">
        <v>244</v>
      </c>
      <c r="C49" s="54" t="s">
        <v>245</v>
      </c>
      <c r="D49" s="59">
        <v>13125084506</v>
      </c>
      <c r="E49" s="59"/>
      <c r="F49" s="59"/>
      <c r="G49" s="139">
        <v>13125084506</v>
      </c>
      <c r="H49" s="231">
        <v>10526209100</v>
      </c>
      <c r="I49" s="181">
        <v>0.80199172014382458</v>
      </c>
      <c r="J49" s="182"/>
      <c r="K49" s="182"/>
      <c r="L49" s="182"/>
      <c r="M49" s="182"/>
      <c r="N49" s="182"/>
      <c r="AH49" s="2"/>
      <c r="AI49" s="175"/>
    </row>
    <row r="50" spans="2:35" ht="16.5" customHeight="1" x14ac:dyDescent="0.2">
      <c r="B50" s="55" t="s">
        <v>246</v>
      </c>
      <c r="C50" s="54" t="s">
        <v>247</v>
      </c>
      <c r="D50" s="59">
        <v>258348670</v>
      </c>
      <c r="E50" s="59"/>
      <c r="F50" s="59"/>
      <c r="G50" s="139">
        <v>258348670</v>
      </c>
      <c r="H50" s="79">
        <v>52489885</v>
      </c>
      <c r="I50" s="181">
        <v>0.20317458959630022</v>
      </c>
      <c r="J50" s="182"/>
      <c r="K50" s="182"/>
      <c r="L50" s="182"/>
      <c r="M50" s="182"/>
      <c r="N50" s="182"/>
      <c r="AH50" s="2"/>
      <c r="AI50" s="175"/>
    </row>
    <row r="51" spans="2:35" ht="16.5" customHeight="1" x14ac:dyDescent="0.2">
      <c r="B51" s="55" t="s">
        <v>174</v>
      </c>
      <c r="C51" s="54" t="s">
        <v>175</v>
      </c>
      <c r="D51" s="79">
        <v>188950688</v>
      </c>
      <c r="E51" s="59">
        <v>0</v>
      </c>
      <c r="F51" s="59">
        <v>0</v>
      </c>
      <c r="G51" s="59">
        <v>188950688</v>
      </c>
      <c r="H51" s="79">
        <v>0</v>
      </c>
      <c r="I51" s="181">
        <v>0</v>
      </c>
      <c r="J51" s="182"/>
      <c r="K51" s="182"/>
      <c r="L51" s="182"/>
      <c r="M51" s="182"/>
      <c r="N51" s="182"/>
      <c r="AF51" s="175">
        <f t="shared" si="1"/>
        <v>188950688</v>
      </c>
      <c r="AH51" s="67"/>
      <c r="AI51" s="175"/>
    </row>
    <row r="52" spans="2:35" ht="16.5" customHeight="1" x14ac:dyDescent="0.2">
      <c r="B52" s="55" t="s">
        <v>176</v>
      </c>
      <c r="C52" s="54" t="s">
        <v>1</v>
      </c>
      <c r="D52" s="79">
        <v>188950688</v>
      </c>
      <c r="E52" s="59">
        <v>0</v>
      </c>
      <c r="F52" s="59">
        <v>0</v>
      </c>
      <c r="G52" s="185">
        <v>188950688</v>
      </c>
      <c r="H52" s="79">
        <v>0</v>
      </c>
      <c r="I52" s="181">
        <v>0</v>
      </c>
      <c r="J52" s="182"/>
      <c r="K52" s="182"/>
      <c r="L52" s="182"/>
      <c r="M52" s="182"/>
      <c r="N52" s="182"/>
      <c r="AF52" s="175">
        <f t="shared" si="1"/>
        <v>188950688</v>
      </c>
      <c r="AH52" s="107"/>
      <c r="AI52" s="175"/>
    </row>
    <row r="53" spans="2:35" ht="16.5" customHeight="1" x14ac:dyDescent="0.2">
      <c r="B53" s="53" t="s">
        <v>177</v>
      </c>
      <c r="C53" s="57" t="s">
        <v>178</v>
      </c>
      <c r="D53" s="115">
        <v>188950688</v>
      </c>
      <c r="E53" s="115">
        <v>0</v>
      </c>
      <c r="F53" s="116">
        <v>0</v>
      </c>
      <c r="G53" s="179">
        <v>188950688</v>
      </c>
      <c r="H53" s="189">
        <v>0</v>
      </c>
      <c r="I53" s="180">
        <v>0</v>
      </c>
      <c r="J53" s="182"/>
      <c r="K53" s="182"/>
      <c r="L53" s="182"/>
      <c r="M53" s="182"/>
      <c r="N53" s="182"/>
      <c r="AF53" s="175">
        <f t="shared" si="1"/>
        <v>188950688</v>
      </c>
      <c r="AH53" s="107"/>
      <c r="AI53" s="175"/>
    </row>
    <row r="54" spans="2:35" ht="16.5" customHeight="1" x14ac:dyDescent="0.2">
      <c r="B54" s="55" t="s">
        <v>179</v>
      </c>
      <c r="C54" s="54" t="s">
        <v>180</v>
      </c>
      <c r="D54" s="183">
        <v>441879613</v>
      </c>
      <c r="E54" s="183">
        <v>2582669810</v>
      </c>
      <c r="F54" s="183">
        <v>0</v>
      </c>
      <c r="G54" s="183">
        <v>3024549423</v>
      </c>
      <c r="H54" s="139">
        <v>3157626530</v>
      </c>
      <c r="I54" s="181">
        <v>1.0439989857623166</v>
      </c>
      <c r="J54" s="182"/>
      <c r="K54" s="182"/>
      <c r="L54" s="182"/>
      <c r="M54" s="182"/>
      <c r="N54" s="182"/>
      <c r="AF54" s="175">
        <f t="shared" si="1"/>
        <v>3024549421.9560008</v>
      </c>
      <c r="AH54" s="67"/>
      <c r="AI54" s="175"/>
    </row>
    <row r="55" spans="2:35" s="2" customFormat="1" ht="16.5" customHeight="1" x14ac:dyDescent="0.2">
      <c r="B55" s="55" t="s">
        <v>181</v>
      </c>
      <c r="C55" s="54" t="s">
        <v>182</v>
      </c>
      <c r="D55" s="59">
        <v>441879613</v>
      </c>
      <c r="E55" s="59">
        <v>0</v>
      </c>
      <c r="F55" s="59">
        <v>0</v>
      </c>
      <c r="G55" s="59">
        <v>441879613</v>
      </c>
      <c r="H55" s="79">
        <v>574956720</v>
      </c>
      <c r="I55" s="181">
        <v>1.3011614545792589</v>
      </c>
      <c r="J55" s="182"/>
      <c r="K55" s="182"/>
      <c r="L55" s="182"/>
      <c r="M55" s="182"/>
      <c r="N55" s="182"/>
      <c r="O55" s="187"/>
      <c r="AF55" s="175">
        <f>+G55-I55</f>
        <v>441879611.69883853</v>
      </c>
      <c r="AH55" s="68"/>
      <c r="AI55" s="175"/>
    </row>
    <row r="56" spans="2:35" s="2" customFormat="1" ht="16.5" customHeight="1" x14ac:dyDescent="0.2">
      <c r="B56" s="55" t="s">
        <v>183</v>
      </c>
      <c r="C56" s="54" t="s">
        <v>184</v>
      </c>
      <c r="D56" s="59">
        <v>434879613</v>
      </c>
      <c r="E56" s="59">
        <v>0</v>
      </c>
      <c r="F56" s="59">
        <v>0</v>
      </c>
      <c r="G56" s="59">
        <v>434879613</v>
      </c>
      <c r="H56" s="79">
        <v>574956720</v>
      </c>
      <c r="I56" s="181">
        <v>1.3221054811783048</v>
      </c>
      <c r="J56" s="182"/>
      <c r="K56" s="182"/>
      <c r="L56" s="182"/>
      <c r="M56" s="182"/>
      <c r="N56" s="182"/>
      <c r="O56" s="187"/>
      <c r="AF56" s="175">
        <f>+G56-I56</f>
        <v>434879611.67789453</v>
      </c>
      <c r="AH56" s="68"/>
      <c r="AI56" s="175"/>
    </row>
    <row r="57" spans="2:35" ht="16.5" customHeight="1" x14ac:dyDescent="0.2">
      <c r="B57" s="53" t="s">
        <v>185</v>
      </c>
      <c r="C57" s="57" t="s">
        <v>186</v>
      </c>
      <c r="D57" s="115">
        <v>434879613</v>
      </c>
      <c r="E57" s="115">
        <v>0</v>
      </c>
      <c r="F57" s="115">
        <v>0</v>
      </c>
      <c r="G57" s="115">
        <v>434879613</v>
      </c>
      <c r="H57" s="188">
        <v>574956720</v>
      </c>
      <c r="I57" s="180">
        <v>1.3221054811783048</v>
      </c>
      <c r="J57" s="182"/>
      <c r="K57" s="182"/>
      <c r="L57" s="182"/>
      <c r="M57" s="182"/>
      <c r="N57" s="182"/>
      <c r="AF57" s="175">
        <f t="shared" si="1"/>
        <v>434879611.67789453</v>
      </c>
      <c r="AH57" s="67"/>
      <c r="AI57" s="175"/>
    </row>
    <row r="58" spans="2:35" ht="16.5" customHeight="1" x14ac:dyDescent="0.2">
      <c r="B58" s="55" t="s">
        <v>248</v>
      </c>
      <c r="C58" s="54" t="s">
        <v>249</v>
      </c>
      <c r="D58" s="59">
        <v>330504613</v>
      </c>
      <c r="E58" s="115"/>
      <c r="F58" s="115"/>
      <c r="G58" s="139">
        <v>330504613</v>
      </c>
      <c r="H58" s="79">
        <v>414564250</v>
      </c>
      <c r="I58" s="181">
        <v>1.2543372579189991</v>
      </c>
      <c r="J58" s="182"/>
      <c r="K58" s="182"/>
      <c r="L58" s="182"/>
      <c r="M58" s="182"/>
      <c r="N58" s="182"/>
      <c r="AH58" s="67"/>
      <c r="AI58" s="175"/>
    </row>
    <row r="59" spans="2:35" ht="16.5" customHeight="1" x14ac:dyDescent="0.2">
      <c r="B59" s="55" t="s">
        <v>250</v>
      </c>
      <c r="C59" s="54" t="s">
        <v>251</v>
      </c>
      <c r="D59" s="59">
        <v>104375000</v>
      </c>
      <c r="E59" s="115"/>
      <c r="F59" s="115"/>
      <c r="G59" s="139">
        <v>104375000</v>
      </c>
      <c r="H59" s="79">
        <v>160392470</v>
      </c>
      <c r="I59" s="181">
        <v>1.5366943233532935</v>
      </c>
      <c r="J59" s="182"/>
      <c r="K59" s="182"/>
      <c r="L59" s="182"/>
      <c r="M59" s="182"/>
      <c r="N59" s="182"/>
      <c r="AH59" s="67"/>
      <c r="AI59" s="175"/>
    </row>
    <row r="60" spans="2:35" ht="16.5" customHeight="1" x14ac:dyDescent="0.2">
      <c r="B60" s="55" t="s">
        <v>187</v>
      </c>
      <c r="C60" s="54" t="s">
        <v>188</v>
      </c>
      <c r="D60" s="59">
        <v>7000000</v>
      </c>
      <c r="E60" s="59">
        <v>0</v>
      </c>
      <c r="F60" s="59">
        <v>0</v>
      </c>
      <c r="G60" s="59">
        <v>7000000</v>
      </c>
      <c r="H60" s="79">
        <v>0</v>
      </c>
      <c r="I60" s="181">
        <v>0</v>
      </c>
      <c r="J60" s="182"/>
      <c r="K60" s="182"/>
      <c r="L60" s="182"/>
      <c r="M60" s="182"/>
      <c r="N60" s="182"/>
      <c r="AF60" s="175">
        <f>+G60-I60</f>
        <v>7000000</v>
      </c>
      <c r="AH60" s="67"/>
      <c r="AI60" s="175"/>
    </row>
    <row r="61" spans="2:35" ht="16.5" customHeight="1" x14ac:dyDescent="0.2">
      <c r="B61" s="53" t="s">
        <v>189</v>
      </c>
      <c r="C61" s="57" t="s">
        <v>203</v>
      </c>
      <c r="D61" s="188">
        <v>7000000</v>
      </c>
      <c r="E61" s="115"/>
      <c r="F61" s="116"/>
      <c r="G61" s="179">
        <v>7000000</v>
      </c>
      <c r="H61" s="188">
        <v>0</v>
      </c>
      <c r="I61" s="181">
        <v>0</v>
      </c>
      <c r="J61" s="182"/>
      <c r="K61" s="182"/>
      <c r="L61" s="182"/>
      <c r="M61" s="182"/>
      <c r="N61" s="182"/>
      <c r="AF61" s="175">
        <f t="shared" si="1"/>
        <v>7000000</v>
      </c>
      <c r="AH61" s="67"/>
      <c r="AI61" s="175"/>
    </row>
    <row r="62" spans="2:35" ht="16.5" customHeight="1" x14ac:dyDescent="0.2">
      <c r="B62" s="55" t="s">
        <v>190</v>
      </c>
      <c r="C62" s="54" t="s">
        <v>191</v>
      </c>
      <c r="D62" s="59">
        <v>0</v>
      </c>
      <c r="E62" s="59">
        <v>2582669810</v>
      </c>
      <c r="F62" s="116">
        <v>0</v>
      </c>
      <c r="G62" s="139">
        <v>2582669810</v>
      </c>
      <c r="H62" s="139">
        <v>2582669810</v>
      </c>
      <c r="I62" s="181">
        <v>1</v>
      </c>
      <c r="J62" s="182"/>
      <c r="K62" s="182"/>
      <c r="L62" s="182"/>
      <c r="M62" s="182"/>
      <c r="N62" s="182"/>
      <c r="AF62" s="175">
        <f t="shared" si="1"/>
        <v>2582669809</v>
      </c>
      <c r="AH62" s="67"/>
      <c r="AI62" s="175"/>
    </row>
    <row r="63" spans="2:35" ht="16.5" customHeight="1" x14ac:dyDescent="0.2">
      <c r="B63" s="55" t="s">
        <v>192</v>
      </c>
      <c r="C63" s="54" t="s">
        <v>193</v>
      </c>
      <c r="D63" s="59">
        <v>0</v>
      </c>
      <c r="E63" s="59">
        <v>2582669810</v>
      </c>
      <c r="F63" s="116"/>
      <c r="G63" s="139">
        <v>2582669810</v>
      </c>
      <c r="H63" s="139">
        <v>2582669810</v>
      </c>
      <c r="I63" s="181">
        <v>1</v>
      </c>
      <c r="J63" s="182"/>
      <c r="K63" s="182"/>
      <c r="L63" s="182"/>
      <c r="M63" s="182"/>
      <c r="N63" s="182"/>
      <c r="AH63" s="67"/>
      <c r="AI63" s="175"/>
    </row>
    <row r="64" spans="2:35" ht="16.5" customHeight="1" x14ac:dyDescent="0.2">
      <c r="B64" s="55" t="s">
        <v>257</v>
      </c>
      <c r="C64" s="54" t="s">
        <v>137</v>
      </c>
      <c r="D64" s="59"/>
      <c r="E64" s="59">
        <v>2500000000</v>
      </c>
      <c r="F64" s="116"/>
      <c r="G64" s="139">
        <v>2500000000</v>
      </c>
      <c r="H64" s="132">
        <v>2500000000</v>
      </c>
      <c r="I64" s="181">
        <v>1</v>
      </c>
      <c r="J64" s="182"/>
      <c r="K64" s="182"/>
      <c r="L64" s="182"/>
      <c r="M64" s="182"/>
      <c r="N64" s="182"/>
      <c r="AH64" s="67"/>
      <c r="AI64" s="175"/>
    </row>
    <row r="65" spans="1:36" ht="16.5" customHeight="1" x14ac:dyDescent="0.2">
      <c r="B65" s="55" t="s">
        <v>293</v>
      </c>
      <c r="C65" s="54" t="s">
        <v>294</v>
      </c>
      <c r="D65" s="59"/>
      <c r="E65" s="59">
        <v>82669810</v>
      </c>
      <c r="F65" s="116"/>
      <c r="G65" s="139">
        <v>82669810</v>
      </c>
      <c r="H65" s="79">
        <v>82669810</v>
      </c>
      <c r="I65" s="181">
        <v>1</v>
      </c>
      <c r="J65" s="182"/>
      <c r="K65" s="182"/>
      <c r="L65" s="182"/>
      <c r="M65" s="182"/>
      <c r="N65" s="182"/>
      <c r="AH65" s="67"/>
      <c r="AI65" s="175"/>
    </row>
    <row r="66" spans="1:36" s="2" customFormat="1" ht="16.5" customHeight="1" x14ac:dyDescent="0.2">
      <c r="B66" s="53" t="s">
        <v>202</v>
      </c>
      <c r="C66" s="57" t="s">
        <v>194</v>
      </c>
      <c r="D66" s="115">
        <v>508466570</v>
      </c>
      <c r="E66" s="115">
        <v>0</v>
      </c>
      <c r="F66" s="115">
        <v>0</v>
      </c>
      <c r="G66" s="115">
        <v>508466570</v>
      </c>
      <c r="H66" s="188">
        <v>390558779</v>
      </c>
      <c r="I66" s="180">
        <v>0.76811102645351881</v>
      </c>
      <c r="J66" s="182"/>
      <c r="K66" s="182"/>
      <c r="L66" s="182"/>
      <c r="M66" s="182"/>
      <c r="N66" s="182"/>
      <c r="O66" s="187"/>
      <c r="AF66" s="175">
        <f t="shared" si="1"/>
        <v>508466569.23188895</v>
      </c>
      <c r="AH66" s="68"/>
      <c r="AI66" s="175"/>
    </row>
    <row r="67" spans="1:36" s="2" customFormat="1" ht="16.5" customHeight="1" x14ac:dyDescent="0.2">
      <c r="B67" s="55" t="s">
        <v>195</v>
      </c>
      <c r="C67" s="54" t="s">
        <v>196</v>
      </c>
      <c r="D67" s="59">
        <v>508466570</v>
      </c>
      <c r="E67" s="59">
        <v>0</v>
      </c>
      <c r="F67" s="59">
        <v>0</v>
      </c>
      <c r="G67" s="59">
        <v>508466570</v>
      </c>
      <c r="H67" s="79">
        <v>390558779</v>
      </c>
      <c r="I67" s="181">
        <v>0.76811102645351881</v>
      </c>
      <c r="J67" s="182"/>
      <c r="K67" s="182"/>
      <c r="L67" s="182"/>
      <c r="M67" s="182"/>
      <c r="N67" s="182"/>
      <c r="O67" s="187"/>
      <c r="AF67" s="175">
        <f t="shared" si="1"/>
        <v>508466569.23188895</v>
      </c>
      <c r="AH67" s="108"/>
      <c r="AI67" s="175"/>
    </row>
    <row r="68" spans="1:36" ht="16.5" customHeight="1" x14ac:dyDescent="0.2">
      <c r="B68" s="55" t="s">
        <v>197</v>
      </c>
      <c r="C68" s="54" t="s">
        <v>2</v>
      </c>
      <c r="D68" s="59">
        <v>508466570</v>
      </c>
      <c r="E68" s="59">
        <v>0</v>
      </c>
      <c r="F68" s="59"/>
      <c r="G68" s="59">
        <v>508466570</v>
      </c>
      <c r="H68" s="79">
        <v>390558779</v>
      </c>
      <c r="I68" s="181">
        <v>0.76811102645351881</v>
      </c>
      <c r="J68" s="182"/>
      <c r="K68" s="182"/>
      <c r="L68" s="182"/>
      <c r="M68" s="182"/>
      <c r="N68" s="182"/>
      <c r="AF68" s="175">
        <f t="shared" si="1"/>
        <v>508466569.23188895</v>
      </c>
      <c r="AH68" s="67"/>
    </row>
    <row r="69" spans="1:36" ht="16.5" customHeight="1" x14ac:dyDescent="0.2">
      <c r="B69" s="55" t="s">
        <v>198</v>
      </c>
      <c r="C69" s="54" t="s">
        <v>199</v>
      </c>
      <c r="D69" s="59">
        <v>508466570</v>
      </c>
      <c r="E69" s="59">
        <v>0</v>
      </c>
      <c r="F69" s="59"/>
      <c r="G69" s="59">
        <v>508466570</v>
      </c>
      <c r="H69" s="79">
        <v>390558779</v>
      </c>
      <c r="I69" s="181">
        <v>0.76811102645351881</v>
      </c>
      <c r="J69" s="182"/>
      <c r="K69" s="182"/>
      <c r="L69" s="182"/>
      <c r="M69" s="182"/>
      <c r="N69" s="182"/>
      <c r="AF69" s="175">
        <f t="shared" si="1"/>
        <v>508466569.23188895</v>
      </c>
      <c r="AH69" s="67"/>
    </row>
    <row r="70" spans="1:36" ht="16.5" customHeight="1" x14ac:dyDescent="0.2">
      <c r="A70" s="120"/>
      <c r="B70" s="118" t="s">
        <v>200</v>
      </c>
      <c r="C70" s="54" t="s">
        <v>201</v>
      </c>
      <c r="D70" s="59">
        <v>508466570</v>
      </c>
      <c r="E70" s="59">
        <v>0</v>
      </c>
      <c r="F70" s="59">
        <v>0</v>
      </c>
      <c r="G70" s="59">
        <v>508466570</v>
      </c>
      <c r="H70" s="79">
        <v>390558779</v>
      </c>
      <c r="I70" s="181">
        <v>0.76811102645351881</v>
      </c>
      <c r="J70" s="182"/>
      <c r="K70" s="182"/>
      <c r="L70" s="182"/>
      <c r="M70" s="182"/>
      <c r="N70" s="182"/>
      <c r="AF70" s="175">
        <f t="shared" si="1"/>
        <v>508466569.23188895</v>
      </c>
      <c r="AH70" s="2"/>
    </row>
    <row r="71" spans="1:36" ht="16.5" customHeight="1" x14ac:dyDescent="0.2">
      <c r="A71" s="120"/>
      <c r="B71" s="118" t="s">
        <v>252</v>
      </c>
      <c r="C71" s="54" t="s">
        <v>31</v>
      </c>
      <c r="D71" s="59">
        <v>220457054</v>
      </c>
      <c r="E71" s="59"/>
      <c r="F71" s="59"/>
      <c r="G71" s="79">
        <v>220457054</v>
      </c>
      <c r="H71" s="79">
        <v>201143595</v>
      </c>
      <c r="I71" s="181">
        <v>0.91239355398444177</v>
      </c>
      <c r="J71" s="182"/>
      <c r="K71" s="182"/>
      <c r="L71" s="182"/>
      <c r="M71" s="182"/>
      <c r="N71" s="182"/>
      <c r="AH71" s="68"/>
    </row>
    <row r="72" spans="1:36" ht="16.5" customHeight="1" x14ac:dyDescent="0.2">
      <c r="A72" s="120"/>
      <c r="B72" s="118" t="s">
        <v>253</v>
      </c>
      <c r="C72" s="54" t="s">
        <v>32</v>
      </c>
      <c r="D72" s="59">
        <v>288009516</v>
      </c>
      <c r="E72" s="59"/>
      <c r="F72" s="59"/>
      <c r="G72" s="79">
        <v>288009516</v>
      </c>
      <c r="H72" s="213">
        <v>189415184</v>
      </c>
      <c r="I72" s="181">
        <v>0.6576698806021396</v>
      </c>
      <c r="J72" s="182"/>
      <c r="K72" s="182"/>
      <c r="L72" s="182"/>
      <c r="M72" s="182"/>
      <c r="N72" s="182"/>
      <c r="AH72" s="68"/>
    </row>
    <row r="73" spans="1:36" ht="16.5" customHeight="1" x14ac:dyDescent="0.2">
      <c r="B73" s="233"/>
      <c r="C73" s="60" t="s">
        <v>3</v>
      </c>
      <c r="D73" s="190">
        <v>4768431000</v>
      </c>
      <c r="E73" s="190">
        <v>0</v>
      </c>
      <c r="F73" s="190">
        <v>0</v>
      </c>
      <c r="G73" s="190">
        <v>4768431000</v>
      </c>
      <c r="H73" s="190">
        <v>3630675814</v>
      </c>
      <c r="I73" s="191">
        <v>0.76139841679579723</v>
      </c>
      <c r="J73" s="182"/>
      <c r="K73" s="182"/>
      <c r="L73" s="182"/>
      <c r="M73" s="182"/>
      <c r="N73" s="182"/>
      <c r="AF73" s="175">
        <f t="shared" ref="AF73:AF78" si="2">+G73-I73</f>
        <v>4768430999.2386017</v>
      </c>
      <c r="AI73" s="12"/>
    </row>
    <row r="74" spans="1:36" ht="16.5" customHeight="1" x14ac:dyDescent="0.2">
      <c r="B74" s="61"/>
      <c r="C74" s="62" t="s">
        <v>4</v>
      </c>
      <c r="D74" s="192">
        <v>4768431000</v>
      </c>
      <c r="E74" s="192">
        <v>0</v>
      </c>
      <c r="F74" s="192">
        <v>0</v>
      </c>
      <c r="G74" s="192">
        <v>4768431000</v>
      </c>
      <c r="H74" s="188">
        <v>3630675814</v>
      </c>
      <c r="I74" s="181">
        <v>0.76139841679579723</v>
      </c>
      <c r="J74" s="182"/>
      <c r="K74" s="182"/>
      <c r="L74" s="182"/>
      <c r="M74" s="182"/>
      <c r="N74" s="182"/>
      <c r="P74" s="12"/>
      <c r="T74" s="175"/>
      <c r="X74" s="13"/>
      <c r="AF74" s="175">
        <f t="shared" si="2"/>
        <v>4768430999.2386017</v>
      </c>
    </row>
    <row r="75" spans="1:36" ht="16.5" customHeight="1" x14ac:dyDescent="0.2">
      <c r="B75" s="63"/>
      <c r="C75" s="64" t="s">
        <v>28</v>
      </c>
      <c r="D75" s="193">
        <v>4684600000</v>
      </c>
      <c r="E75" s="193"/>
      <c r="F75" s="193">
        <v>0</v>
      </c>
      <c r="G75" s="79">
        <v>4684600000</v>
      </c>
      <c r="H75" s="132">
        <v>3554667449</v>
      </c>
      <c r="I75" s="181">
        <v>0.75879849912479191</v>
      </c>
      <c r="J75" s="182"/>
      <c r="K75" s="182"/>
      <c r="L75" s="182"/>
      <c r="M75" s="182"/>
      <c r="N75" s="182"/>
      <c r="Q75" s="12"/>
      <c r="T75" s="13" t="str">
        <f>+[1]REP_PAC018_SituacionCupoPACActu!$Z$23</f>
        <v>1.896.610.358,67</v>
      </c>
      <c r="U75" s="13" t="e">
        <f>+T75-I75</f>
        <v>#VALUE!</v>
      </c>
      <c r="V75" s="13"/>
      <c r="X75" s="13"/>
      <c r="AF75" s="175">
        <f t="shared" si="2"/>
        <v>4684599999.2412014</v>
      </c>
      <c r="AH75" s="2"/>
      <c r="AI75" s="13"/>
      <c r="AJ75" s="13"/>
    </row>
    <row r="76" spans="1:36" ht="16.5" customHeight="1" x14ac:dyDescent="0.2">
      <c r="B76" s="63"/>
      <c r="C76" s="64" t="s">
        <v>26</v>
      </c>
      <c r="D76" s="193">
        <v>65600000</v>
      </c>
      <c r="E76" s="193">
        <v>0</v>
      </c>
      <c r="F76" s="193">
        <v>0</v>
      </c>
      <c r="G76" s="79">
        <v>65600000</v>
      </c>
      <c r="H76" s="213">
        <v>57777365</v>
      </c>
      <c r="I76" s="181">
        <v>0.88075251524390241</v>
      </c>
      <c r="J76" s="182"/>
      <c r="K76" s="182"/>
      <c r="L76" s="182"/>
      <c r="M76" s="182"/>
      <c r="N76" s="182"/>
      <c r="P76" s="12"/>
      <c r="Q76" s="12"/>
      <c r="T76" s="13" t="e">
        <f>+I75+#REF!+#REF!</f>
        <v>#REF!</v>
      </c>
      <c r="X76" s="12"/>
      <c r="AF76" s="175">
        <f t="shared" si="2"/>
        <v>65599999.119247481</v>
      </c>
      <c r="AH76" s="2"/>
      <c r="AI76" s="13"/>
      <c r="AJ76" s="13"/>
    </row>
    <row r="77" spans="1:36" ht="16.5" customHeight="1" x14ac:dyDescent="0.2">
      <c r="B77" s="63"/>
      <c r="C77" s="64" t="s">
        <v>27</v>
      </c>
      <c r="D77" s="193">
        <v>18231000</v>
      </c>
      <c r="E77" s="193">
        <v>0</v>
      </c>
      <c r="F77" s="193">
        <v>0</v>
      </c>
      <c r="G77" s="79">
        <v>18231000</v>
      </c>
      <c r="H77" s="79">
        <v>18231000</v>
      </c>
      <c r="I77" s="181">
        <v>1</v>
      </c>
      <c r="J77" s="182"/>
      <c r="K77" s="182"/>
      <c r="L77" s="182"/>
      <c r="M77" s="182"/>
      <c r="N77" s="182"/>
      <c r="T77" s="13"/>
      <c r="X77" s="12"/>
      <c r="AF77" s="175">
        <f t="shared" si="2"/>
        <v>18230999</v>
      </c>
      <c r="AH77" s="2"/>
      <c r="AI77" s="13"/>
    </row>
    <row r="78" spans="1:36" ht="16.5" customHeight="1" thickBot="1" x14ac:dyDescent="0.25">
      <c r="B78" s="65"/>
      <c r="C78" s="66" t="s">
        <v>103</v>
      </c>
      <c r="D78" s="122">
        <v>54244426389</v>
      </c>
      <c r="E78" s="122">
        <v>12118254500</v>
      </c>
      <c r="F78" s="122">
        <v>2919321768</v>
      </c>
      <c r="G78" s="122">
        <v>63443359121</v>
      </c>
      <c r="H78" s="194">
        <v>46929510185.979996</v>
      </c>
      <c r="I78" s="195">
        <v>0.73970721027673558</v>
      </c>
      <c r="J78" s="182"/>
      <c r="K78" s="182"/>
      <c r="L78" s="182"/>
      <c r="M78" s="182"/>
      <c r="N78" s="182"/>
      <c r="P78" s="12"/>
      <c r="AF78" s="175">
        <f t="shared" si="2"/>
        <v>63443359120.260292</v>
      </c>
      <c r="AH78" s="196"/>
      <c r="AI78" s="12"/>
    </row>
    <row r="79" spans="1:36" ht="16.5" customHeight="1" x14ac:dyDescent="0.2">
      <c r="B79" s="89"/>
      <c r="C79" s="90"/>
      <c r="D79" s="197"/>
      <c r="E79" s="197"/>
      <c r="F79" s="197"/>
      <c r="G79" s="197"/>
      <c r="H79" s="197"/>
      <c r="I79" s="197"/>
      <c r="J79" s="182"/>
      <c r="K79" s="182"/>
      <c r="L79" s="182"/>
      <c r="M79" s="182"/>
      <c r="N79" s="182"/>
      <c r="P79" s="12"/>
      <c r="AH79" s="86">
        <f>+I78-I79</f>
        <v>0.73970721027673558</v>
      </c>
      <c r="AI79" s="12"/>
    </row>
    <row r="80" spans="1:36" ht="16.5" customHeight="1" thickBot="1" x14ac:dyDescent="0.25">
      <c r="B80" s="126"/>
      <c r="C80" s="127"/>
      <c r="D80" s="128"/>
      <c r="E80" s="129"/>
      <c r="F80" s="129"/>
      <c r="G80" s="232"/>
      <c r="H80" s="137"/>
      <c r="I80" s="130"/>
      <c r="J80" s="182"/>
      <c r="K80" s="182"/>
      <c r="L80" s="182"/>
      <c r="M80" s="182"/>
      <c r="N80" s="182"/>
      <c r="P80" s="12"/>
      <c r="AH80" s="12"/>
      <c r="AI80" s="12"/>
    </row>
    <row r="81" spans="2:35" ht="16.5" customHeight="1" x14ac:dyDescent="0.2">
      <c r="B81" s="225" t="s">
        <v>102</v>
      </c>
      <c r="C81" s="226"/>
      <c r="D81" s="226"/>
      <c r="E81" s="226"/>
      <c r="F81" s="226"/>
      <c r="G81" s="226"/>
      <c r="H81" s="226"/>
      <c r="I81" s="227"/>
      <c r="J81" s="182"/>
      <c r="K81" s="182"/>
      <c r="L81" s="182"/>
      <c r="M81" s="182"/>
      <c r="N81" s="182"/>
      <c r="P81" s="12"/>
      <c r="AH81" s="12"/>
      <c r="AI81" s="12"/>
    </row>
    <row r="82" spans="2:35" ht="16.5" customHeight="1" x14ac:dyDescent="0.2">
      <c r="B82" s="82">
        <v>311001</v>
      </c>
      <c r="C82" s="78" t="s">
        <v>25</v>
      </c>
      <c r="D82" s="81"/>
      <c r="E82" s="80"/>
      <c r="F82" s="80"/>
      <c r="G82" s="80">
        <v>0</v>
      </c>
      <c r="H82" s="125"/>
      <c r="I82" s="123"/>
      <c r="J82" s="182"/>
      <c r="K82" s="182"/>
      <c r="L82" s="182"/>
      <c r="M82" s="182"/>
      <c r="N82" s="182"/>
      <c r="P82" s="12"/>
      <c r="AH82" s="67"/>
      <c r="AI82" s="12"/>
    </row>
    <row r="83" spans="2:35" ht="16.5" customHeight="1" x14ac:dyDescent="0.2">
      <c r="B83" s="82">
        <v>410001</v>
      </c>
      <c r="C83" s="78" t="s">
        <v>87</v>
      </c>
      <c r="D83" s="88">
        <v>9809286</v>
      </c>
      <c r="E83" s="80"/>
      <c r="F83" s="80"/>
      <c r="G83" s="80">
        <v>9809286</v>
      </c>
      <c r="H83" s="125">
        <v>9700000</v>
      </c>
      <c r="I83" s="123"/>
      <c r="J83" s="182"/>
      <c r="K83" s="182"/>
      <c r="L83" s="182"/>
      <c r="M83" s="182"/>
      <c r="N83" s="182"/>
      <c r="P83" s="12"/>
      <c r="AH83" s="86"/>
      <c r="AI83" s="12"/>
    </row>
    <row r="84" spans="2:35" ht="16.5" customHeight="1" x14ac:dyDescent="0.2">
      <c r="B84" s="82">
        <v>410002</v>
      </c>
      <c r="C84" s="78" t="s">
        <v>88</v>
      </c>
      <c r="D84" s="88">
        <v>1514460.9299999997</v>
      </c>
      <c r="E84" s="80"/>
      <c r="F84" s="80"/>
      <c r="G84" s="80">
        <v>1514988</v>
      </c>
      <c r="H84" s="125">
        <v>1514988</v>
      </c>
      <c r="I84" s="123"/>
      <c r="J84" s="182"/>
      <c r="K84" s="182"/>
      <c r="L84" s="182"/>
      <c r="M84" s="182"/>
      <c r="N84" s="182"/>
      <c r="P84" s="12"/>
      <c r="AH84" s="86"/>
      <c r="AI84" s="12"/>
    </row>
    <row r="85" spans="2:35" ht="16.5" customHeight="1" thickBot="1" x14ac:dyDescent="0.25">
      <c r="B85" s="83"/>
      <c r="C85" s="84" t="s">
        <v>104</v>
      </c>
      <c r="D85" s="85">
        <v>11323746.93</v>
      </c>
      <c r="E85" s="85">
        <v>0</v>
      </c>
      <c r="F85" s="85"/>
      <c r="G85" s="85">
        <v>11324274</v>
      </c>
      <c r="H85" s="85">
        <v>11214988</v>
      </c>
      <c r="I85" s="124"/>
      <c r="J85" s="182"/>
      <c r="K85" s="182"/>
      <c r="L85" s="182"/>
      <c r="M85" s="182"/>
      <c r="N85" s="182"/>
      <c r="P85" s="12"/>
      <c r="AH85" s="77"/>
      <c r="AI85" s="12"/>
    </row>
    <row r="86" spans="2:35" x14ac:dyDescent="0.2">
      <c r="B86" s="1"/>
      <c r="G86" s="1"/>
      <c r="J86" s="182"/>
      <c r="K86" s="182"/>
      <c r="L86" s="182"/>
      <c r="M86" s="182"/>
      <c r="N86" s="182"/>
      <c r="P86" s="12"/>
      <c r="AH86" s="77"/>
      <c r="AI86" s="12"/>
    </row>
    <row r="87" spans="2:35" ht="12.75" thickBot="1" x14ac:dyDescent="0.25">
      <c r="B87" s="1"/>
      <c r="G87" s="1"/>
      <c r="J87" s="182"/>
      <c r="K87" s="182"/>
      <c r="L87" s="182"/>
      <c r="M87" s="182"/>
      <c r="N87" s="182"/>
      <c r="P87" s="12"/>
      <c r="AH87" s="77"/>
      <c r="AI87" s="12"/>
    </row>
    <row r="88" spans="2:35" x14ac:dyDescent="0.2">
      <c r="B88" s="216" t="s">
        <v>22</v>
      </c>
      <c r="C88" s="217"/>
      <c r="D88" s="217"/>
      <c r="E88" s="217"/>
      <c r="F88" s="217"/>
      <c r="G88" s="217"/>
      <c r="H88" s="217"/>
      <c r="I88" s="218"/>
      <c r="J88" s="182"/>
      <c r="K88" s="182"/>
      <c r="L88" s="182"/>
      <c r="M88" s="182"/>
      <c r="N88" s="182"/>
      <c r="P88" s="12"/>
      <c r="AH88" s="77"/>
      <c r="AI88" s="12"/>
    </row>
    <row r="89" spans="2:35" x14ac:dyDescent="0.2">
      <c r="B89" s="219" t="s">
        <v>13</v>
      </c>
      <c r="C89" s="220"/>
      <c r="D89" s="220"/>
      <c r="E89" s="220"/>
      <c r="F89" s="220"/>
      <c r="G89" s="220"/>
      <c r="H89" s="220"/>
      <c r="I89" s="221"/>
      <c r="J89" s="182"/>
      <c r="K89" s="182"/>
      <c r="L89" s="182"/>
      <c r="M89" s="182"/>
      <c r="N89" s="182"/>
      <c r="P89" s="12"/>
      <c r="AH89" s="77"/>
      <c r="AI89" s="12"/>
    </row>
    <row r="90" spans="2:35" x14ac:dyDescent="0.2">
      <c r="B90" s="219" t="s">
        <v>91</v>
      </c>
      <c r="C90" s="220"/>
      <c r="D90" s="220"/>
      <c r="E90" s="220"/>
      <c r="F90" s="220"/>
      <c r="G90" s="220"/>
      <c r="H90" s="220"/>
      <c r="I90" s="221"/>
      <c r="J90" s="182"/>
      <c r="K90" s="182"/>
      <c r="L90" s="182"/>
      <c r="M90" s="182"/>
      <c r="N90" s="182"/>
      <c r="P90" s="12"/>
      <c r="AH90" s="77"/>
      <c r="AI90" s="12"/>
    </row>
    <row r="91" spans="2:35" ht="12.75" thickBot="1" x14ac:dyDescent="0.25">
      <c r="B91" s="222" t="s">
        <v>308</v>
      </c>
      <c r="C91" s="223"/>
      <c r="D91" s="223"/>
      <c r="E91" s="223"/>
      <c r="F91" s="223"/>
      <c r="G91" s="223"/>
      <c r="H91" s="223"/>
      <c r="I91" s="224"/>
      <c r="J91" s="182"/>
      <c r="K91" s="182"/>
      <c r="L91" s="182"/>
      <c r="M91" s="182"/>
      <c r="N91" s="182"/>
      <c r="P91" s="12"/>
      <c r="AH91" s="77"/>
      <c r="AI91" s="12"/>
    </row>
    <row r="92" spans="2:35" ht="31.5" customHeight="1" thickBot="1" x14ac:dyDescent="0.25">
      <c r="B92" s="24"/>
      <c r="C92" s="51" t="s">
        <v>0</v>
      </c>
      <c r="D92" s="51" t="s">
        <v>23</v>
      </c>
      <c r="E92" s="51" t="s">
        <v>89</v>
      </c>
      <c r="F92" s="51" t="s">
        <v>90</v>
      </c>
      <c r="G92" s="51" t="s">
        <v>24</v>
      </c>
      <c r="H92" s="131" t="s">
        <v>303</v>
      </c>
      <c r="I92" s="52" t="s">
        <v>266</v>
      </c>
      <c r="M92" s="175"/>
      <c r="P92" s="12"/>
      <c r="AH92" s="77"/>
      <c r="AI92" s="12"/>
    </row>
    <row r="93" spans="2:35" ht="15" customHeight="1" x14ac:dyDescent="0.2">
      <c r="B93" s="55" t="s">
        <v>254</v>
      </c>
      <c r="C93" s="121" t="s">
        <v>255</v>
      </c>
      <c r="D93" s="56">
        <v>79057608517</v>
      </c>
      <c r="E93" s="91">
        <v>0</v>
      </c>
      <c r="F93" s="97">
        <v>0</v>
      </c>
      <c r="G93" s="79">
        <v>79057608517</v>
      </c>
      <c r="H93" s="132">
        <v>33515219579</v>
      </c>
      <c r="I93" s="198">
        <v>0.42393414381859423</v>
      </c>
      <c r="J93" s="87"/>
      <c r="M93" s="175"/>
      <c r="P93" s="12"/>
      <c r="AH93" s="77"/>
      <c r="AI93" s="12"/>
    </row>
    <row r="94" spans="2:35" ht="15" customHeight="1" thickBot="1" x14ac:dyDescent="0.25">
      <c r="B94" s="65"/>
      <c r="C94" s="66" t="s">
        <v>256</v>
      </c>
      <c r="D94" s="122">
        <v>79057608517</v>
      </c>
      <c r="E94" s="122">
        <v>0</v>
      </c>
      <c r="F94" s="122">
        <v>0</v>
      </c>
      <c r="G94" s="122">
        <v>79057608517</v>
      </c>
      <c r="H94" s="122">
        <v>33515219579</v>
      </c>
      <c r="I94" s="195">
        <v>0.42393414381859423</v>
      </c>
      <c r="M94" s="175"/>
      <c r="P94" s="12"/>
      <c r="AH94" s="77"/>
      <c r="AI94" s="12"/>
    </row>
    <row r="95" spans="2:35" x14ac:dyDescent="0.2">
      <c r="B95" s="1"/>
      <c r="G95" s="1"/>
      <c r="M95" s="175"/>
      <c r="P95" s="12"/>
      <c r="AH95" s="77"/>
      <c r="AI95" s="12"/>
    </row>
    <row r="96" spans="2:35" x14ac:dyDescent="0.2">
      <c r="B96" s="1"/>
      <c r="G96" s="1"/>
      <c r="M96" s="175"/>
      <c r="P96" s="12"/>
      <c r="AH96" s="77"/>
      <c r="AI96" s="12"/>
    </row>
    <row r="97" spans="2:35" x14ac:dyDescent="0.2">
      <c r="B97" s="1"/>
      <c r="G97" s="1"/>
      <c r="H97" s="175"/>
      <c r="M97" s="175"/>
      <c r="P97" s="12"/>
      <c r="AH97" s="77"/>
      <c r="AI97" s="12"/>
    </row>
    <row r="98" spans="2:35" x14ac:dyDescent="0.2">
      <c r="B98" s="1"/>
      <c r="G98" s="1"/>
      <c r="H98" s="175"/>
      <c r="J98" s="12"/>
      <c r="L98" s="175"/>
      <c r="M98" s="175"/>
      <c r="P98" s="12"/>
      <c r="AH98" s="77"/>
      <c r="AI98" s="12"/>
    </row>
    <row r="99" spans="2:35" x14ac:dyDescent="0.2">
      <c r="B99" s="1"/>
      <c r="G99" s="1"/>
      <c r="H99" s="175"/>
      <c r="J99" s="12"/>
      <c r="L99" s="175"/>
      <c r="M99" s="175"/>
      <c r="P99" s="12"/>
      <c r="AH99" s="77"/>
      <c r="AI99" s="12"/>
    </row>
    <row r="100" spans="2:35" x14ac:dyDescent="0.2">
      <c r="B100" s="1"/>
      <c r="G100" s="1"/>
      <c r="H100" s="175"/>
      <c r="J100" s="12"/>
      <c r="L100" s="175"/>
      <c r="M100" s="175"/>
      <c r="P100" s="12"/>
      <c r="AH100" s="77"/>
      <c r="AI100" s="12"/>
    </row>
    <row r="101" spans="2:35" x14ac:dyDescent="0.2">
      <c r="B101" s="1"/>
      <c r="G101" s="1"/>
      <c r="J101" s="12"/>
      <c r="L101" s="175"/>
      <c r="M101" s="175"/>
      <c r="P101" s="12"/>
      <c r="AH101" s="77"/>
      <c r="AI101" s="12"/>
    </row>
    <row r="102" spans="2:35" x14ac:dyDescent="0.2">
      <c r="B102" s="1"/>
      <c r="G102" s="1"/>
      <c r="J102" s="3"/>
      <c r="AI102" s="12"/>
    </row>
    <row r="103" spans="2:35" x14ac:dyDescent="0.2">
      <c r="B103" s="1"/>
      <c r="G103" s="1"/>
      <c r="J103" s="3"/>
    </row>
    <row r="104" spans="2:35" x14ac:dyDescent="0.2">
      <c r="B104" s="1"/>
      <c r="G104" s="1"/>
      <c r="J104" s="3"/>
    </row>
    <row r="105" spans="2:35" x14ac:dyDescent="0.2">
      <c r="B105" s="1"/>
      <c r="G105" s="1"/>
      <c r="J105" s="3"/>
    </row>
    <row r="106" spans="2:35" x14ac:dyDescent="0.2">
      <c r="B106" s="1"/>
      <c r="G106" s="1"/>
      <c r="AI106" s="12"/>
    </row>
    <row r="107" spans="2:35" x14ac:dyDescent="0.2">
      <c r="B107" s="1"/>
      <c r="G107" s="1"/>
    </row>
    <row r="108" spans="2:35" x14ac:dyDescent="0.2">
      <c r="B108" s="1"/>
      <c r="G108" s="1"/>
    </row>
    <row r="109" spans="2:35" x14ac:dyDescent="0.2">
      <c r="B109" s="1"/>
      <c r="G109" s="1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</sheetData>
  <mergeCells count="5">
    <mergeCell ref="B1:I1"/>
    <mergeCell ref="B2:I2"/>
    <mergeCell ref="B3:I3"/>
    <mergeCell ref="B4:I4"/>
    <mergeCell ref="B5:I5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4"/>
  <sheetViews>
    <sheetView zoomScaleNormal="100" workbookViewId="0">
      <pane ySplit="1" topLeftCell="A2" activePane="bottomLeft" state="frozen"/>
      <selection pane="bottomLeft" activeCell="A8" sqref="A8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8" width="8.140625" style="4" customWidth="1"/>
    <col min="9" max="9" width="16.140625" style="4" customWidth="1"/>
    <col min="10" max="10" width="16.28515625" style="4" customWidth="1"/>
    <col min="11" max="11" width="17.85546875" style="4" customWidth="1"/>
    <col min="12" max="12" width="16.85546875" style="4" bestFit="1" customWidth="1"/>
    <col min="13" max="13" width="17.140625" style="4" customWidth="1"/>
    <col min="14" max="14" width="8.5703125" style="4" customWidth="1"/>
    <col min="15" max="15" width="16.140625" style="4" bestFit="1" customWidth="1"/>
    <col min="16" max="16" width="16.85546875" style="4" bestFit="1" customWidth="1"/>
    <col min="17" max="17" width="18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6" t="s">
        <v>15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</row>
    <row r="2" spans="1:22" x14ac:dyDescent="0.2">
      <c r="A2" s="257" t="s">
        <v>16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9"/>
    </row>
    <row r="3" spans="1:22" x14ac:dyDescent="0.2">
      <c r="A3" s="260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2"/>
    </row>
    <row r="4" spans="1:22" x14ac:dyDescent="0.2">
      <c r="A4" s="260" t="s">
        <v>91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2"/>
    </row>
    <row r="5" spans="1:22" ht="13.5" thickBot="1" x14ac:dyDescent="0.25">
      <c r="A5" s="263" t="s">
        <v>306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5"/>
    </row>
    <row r="6" spans="1:22" s="19" customFormat="1" ht="42" customHeight="1" thickBot="1" x14ac:dyDescent="0.25">
      <c r="A6" s="18"/>
      <c r="B6" s="254" t="s">
        <v>5</v>
      </c>
      <c r="C6" s="251" t="s">
        <v>6</v>
      </c>
      <c r="D6" s="252"/>
      <c r="E6" s="252"/>
      <c r="F6" s="252"/>
      <c r="G6" s="252"/>
      <c r="H6" s="211"/>
      <c r="I6" s="251" t="s">
        <v>7</v>
      </c>
      <c r="J6" s="252"/>
      <c r="K6" s="252"/>
      <c r="L6" s="252"/>
      <c r="M6" s="252"/>
      <c r="N6" s="211"/>
      <c r="O6" s="251" t="s">
        <v>290</v>
      </c>
      <c r="P6" s="255"/>
      <c r="Q6" s="255"/>
      <c r="R6" s="253"/>
    </row>
    <row r="7" spans="1:22" s="19" customFormat="1" ht="35.25" customHeight="1" thickBot="1" x14ac:dyDescent="0.25">
      <c r="A7" s="23"/>
      <c r="B7" s="250"/>
      <c r="C7" s="210" t="s">
        <v>301</v>
      </c>
      <c r="D7" s="32" t="s">
        <v>288</v>
      </c>
      <c r="E7" s="32" t="s">
        <v>289</v>
      </c>
      <c r="F7" s="32" t="s">
        <v>18</v>
      </c>
      <c r="G7" s="32" t="s">
        <v>19</v>
      </c>
      <c r="H7" s="32" t="s">
        <v>302</v>
      </c>
      <c r="I7" s="210" t="s">
        <v>301</v>
      </c>
      <c r="J7" s="32" t="s">
        <v>288</v>
      </c>
      <c r="K7" s="32" t="s">
        <v>289</v>
      </c>
      <c r="L7" s="32" t="s">
        <v>18</v>
      </c>
      <c r="M7" s="212" t="s">
        <v>19</v>
      </c>
      <c r="N7" s="210" t="s">
        <v>302</v>
      </c>
      <c r="O7" s="210" t="s">
        <v>17</v>
      </c>
      <c r="P7" s="210" t="s">
        <v>19</v>
      </c>
      <c r="Q7" s="32" t="s">
        <v>20</v>
      </c>
      <c r="R7" s="32" t="s">
        <v>302</v>
      </c>
    </row>
    <row r="8" spans="1:22" s="6" customFormat="1" ht="16.899999999999999" customHeight="1" x14ac:dyDescent="0.2">
      <c r="A8" s="22" t="s">
        <v>105</v>
      </c>
      <c r="B8" s="33" t="s">
        <v>8</v>
      </c>
      <c r="C8" s="34">
        <v>5304251864</v>
      </c>
      <c r="D8" s="34">
        <v>45517428</v>
      </c>
      <c r="E8" s="34">
        <v>320278764</v>
      </c>
      <c r="F8" s="34">
        <v>5029490528</v>
      </c>
      <c r="G8" s="34">
        <v>3480713072</v>
      </c>
      <c r="H8" s="152">
        <v>0.69206076691511764</v>
      </c>
      <c r="I8" s="162"/>
      <c r="J8" s="35"/>
      <c r="K8" s="35"/>
      <c r="L8" s="35"/>
      <c r="M8" s="35"/>
      <c r="N8" s="169"/>
      <c r="O8" s="174">
        <v>5029490528</v>
      </c>
      <c r="P8" s="36">
        <v>3480713072</v>
      </c>
      <c r="Q8" s="36">
        <v>1548777456</v>
      </c>
      <c r="R8" s="152">
        <v>0.69206076691511764</v>
      </c>
      <c r="S8" s="5"/>
      <c r="T8" s="5"/>
      <c r="U8" s="5"/>
    </row>
    <row r="9" spans="1:22" s="6" customFormat="1" ht="13.9" customHeight="1" x14ac:dyDescent="0.2">
      <c r="A9" s="22" t="s">
        <v>106</v>
      </c>
      <c r="B9" s="37" t="s">
        <v>8</v>
      </c>
      <c r="C9" s="34">
        <v>0</v>
      </c>
      <c r="D9" s="34"/>
      <c r="E9" s="34"/>
      <c r="F9" s="34">
        <v>0</v>
      </c>
      <c r="G9" s="34"/>
      <c r="H9" s="152"/>
      <c r="I9" s="162"/>
      <c r="J9" s="34"/>
      <c r="K9" s="34"/>
      <c r="L9" s="35"/>
      <c r="M9" s="34"/>
      <c r="N9" s="169"/>
      <c r="O9" s="163">
        <v>0</v>
      </c>
      <c r="P9" s="38">
        <v>0</v>
      </c>
      <c r="Q9" s="38">
        <v>0</v>
      </c>
      <c r="R9" s="151"/>
      <c r="T9" s="93"/>
    </row>
    <row r="10" spans="1:22" s="6" customFormat="1" ht="13.9" customHeight="1" x14ac:dyDescent="0.2">
      <c r="A10" s="98" t="s">
        <v>107</v>
      </c>
      <c r="B10" s="37" t="s">
        <v>8</v>
      </c>
      <c r="C10" s="34"/>
      <c r="D10" s="34"/>
      <c r="E10" s="34"/>
      <c r="F10" s="34"/>
      <c r="G10" s="34"/>
      <c r="H10" s="208"/>
      <c r="I10" s="162">
        <v>4684600000</v>
      </c>
      <c r="J10" s="35">
        <v>0</v>
      </c>
      <c r="K10" s="35">
        <v>0</v>
      </c>
      <c r="L10" s="35">
        <v>4684600000</v>
      </c>
      <c r="M10" s="35">
        <v>3600940463</v>
      </c>
      <c r="N10" s="169">
        <v>0.76867618644067792</v>
      </c>
      <c r="O10" s="163">
        <v>4684600000</v>
      </c>
      <c r="P10" s="38">
        <v>3600940463</v>
      </c>
      <c r="Q10" s="38">
        <v>1083659537</v>
      </c>
      <c r="R10" s="152">
        <v>0.76867618644067792</v>
      </c>
      <c r="T10" s="93"/>
    </row>
    <row r="11" spans="1:22" s="6" customFormat="1" ht="10.9" customHeight="1" x14ac:dyDescent="0.2">
      <c r="A11" s="7"/>
      <c r="B11" s="39"/>
      <c r="C11" s="34"/>
      <c r="D11" s="34"/>
      <c r="E11" s="34"/>
      <c r="F11" s="34"/>
      <c r="G11" s="34"/>
      <c r="H11" s="153"/>
      <c r="I11" s="162"/>
      <c r="J11" s="34"/>
      <c r="K11" s="34"/>
      <c r="L11" s="34"/>
      <c r="M11" s="34"/>
      <c r="N11" s="153"/>
      <c r="O11" s="163"/>
      <c r="P11" s="38"/>
      <c r="Q11" s="38"/>
      <c r="R11" s="151"/>
      <c r="T11" s="93"/>
    </row>
    <row r="12" spans="1:22" s="6" customFormat="1" ht="16.149999999999999" customHeight="1" x14ac:dyDescent="0.2">
      <c r="A12" s="7" t="s">
        <v>108</v>
      </c>
      <c r="B12" s="37" t="s">
        <v>109</v>
      </c>
      <c r="C12" s="38">
        <v>8930418808</v>
      </c>
      <c r="D12" s="38">
        <v>860712623</v>
      </c>
      <c r="E12" s="38">
        <v>0</v>
      </c>
      <c r="F12" s="38">
        <v>9791131431</v>
      </c>
      <c r="G12" s="38">
        <v>8467867051</v>
      </c>
      <c r="H12" s="152">
        <v>0.86485071829284488</v>
      </c>
      <c r="I12" s="163"/>
      <c r="J12" s="38"/>
      <c r="K12" s="38"/>
      <c r="L12" s="38"/>
      <c r="M12" s="38"/>
      <c r="N12" s="169"/>
      <c r="O12" s="163">
        <v>9791131431</v>
      </c>
      <c r="P12" s="38">
        <v>8467867051</v>
      </c>
      <c r="Q12" s="38">
        <v>1323264380</v>
      </c>
      <c r="R12" s="152">
        <v>0.86485071829284488</v>
      </c>
      <c r="S12" s="5"/>
      <c r="T12" s="93"/>
      <c r="U12" s="5"/>
      <c r="V12" s="5"/>
    </row>
    <row r="13" spans="1:22" s="6" customFormat="1" ht="13.15" customHeight="1" x14ac:dyDescent="0.2">
      <c r="A13" s="8" t="s">
        <v>111</v>
      </c>
      <c r="B13" s="40" t="s">
        <v>110</v>
      </c>
      <c r="C13" s="41">
        <v>36107173</v>
      </c>
      <c r="D13" s="41">
        <v>3800000</v>
      </c>
      <c r="E13" s="41"/>
      <c r="F13" s="34">
        <v>39907173</v>
      </c>
      <c r="G13" s="41">
        <v>1445501</v>
      </c>
      <c r="H13" s="151">
        <v>3.6221583523343037E-2</v>
      </c>
      <c r="I13" s="164"/>
      <c r="J13" s="41"/>
      <c r="K13" s="41"/>
      <c r="L13" s="35"/>
      <c r="M13" s="41"/>
      <c r="N13" s="170"/>
      <c r="O13" s="27">
        <v>39907173</v>
      </c>
      <c r="P13" s="30">
        <v>1445501</v>
      </c>
      <c r="Q13" s="30">
        <v>38461672</v>
      </c>
      <c r="R13" s="151">
        <v>3.6221583523343037E-2</v>
      </c>
      <c r="T13" s="94"/>
    </row>
    <row r="14" spans="1:22" s="6" customFormat="1" ht="13.15" customHeight="1" x14ac:dyDescent="0.2">
      <c r="A14" s="8" t="s">
        <v>116</v>
      </c>
      <c r="B14" s="40" t="s">
        <v>115</v>
      </c>
      <c r="C14" s="41">
        <v>8894311635</v>
      </c>
      <c r="D14" s="41">
        <v>270900000</v>
      </c>
      <c r="E14" s="41"/>
      <c r="F14" s="34">
        <v>9165211635</v>
      </c>
      <c r="G14" s="41">
        <v>8086420990</v>
      </c>
      <c r="H14" s="151">
        <v>0.88229506442815486</v>
      </c>
      <c r="I14" s="164"/>
      <c r="J14" s="41"/>
      <c r="K14" s="41"/>
      <c r="L14" s="35"/>
      <c r="M14" s="41"/>
      <c r="N14" s="170"/>
      <c r="O14" s="27">
        <v>9165211635</v>
      </c>
      <c r="P14" s="30">
        <v>8086420990</v>
      </c>
      <c r="Q14" s="30">
        <v>1078790645</v>
      </c>
      <c r="R14" s="151">
        <v>0.88229506442815486</v>
      </c>
    </row>
    <row r="15" spans="1:22" s="6" customFormat="1" ht="13.15" customHeight="1" x14ac:dyDescent="0.2">
      <c r="A15" s="8" t="s">
        <v>117</v>
      </c>
      <c r="B15" s="40" t="s">
        <v>115</v>
      </c>
      <c r="C15" s="41"/>
      <c r="D15" s="41">
        <v>586012623</v>
      </c>
      <c r="E15" s="41"/>
      <c r="F15" s="34">
        <v>586012623</v>
      </c>
      <c r="G15" s="41">
        <v>380000560</v>
      </c>
      <c r="H15" s="151">
        <v>0.64845115119644792</v>
      </c>
      <c r="I15" s="164"/>
      <c r="J15" s="41"/>
      <c r="K15" s="41"/>
      <c r="L15" s="41"/>
      <c r="M15" s="41"/>
      <c r="N15" s="144"/>
      <c r="O15" s="27">
        <v>586012623</v>
      </c>
      <c r="P15" s="30">
        <v>380000560</v>
      </c>
      <c r="Q15" s="30">
        <v>206012063</v>
      </c>
      <c r="R15" s="151">
        <v>0.64845115119644792</v>
      </c>
    </row>
    <row r="16" spans="1:22" s="6" customFormat="1" ht="13.15" customHeight="1" x14ac:dyDescent="0.2">
      <c r="A16" s="8"/>
      <c r="B16" s="40"/>
      <c r="C16" s="41"/>
      <c r="D16" s="41"/>
      <c r="E16" s="41"/>
      <c r="F16" s="34"/>
      <c r="G16" s="41"/>
      <c r="H16" s="144"/>
      <c r="I16" s="164"/>
      <c r="J16" s="41"/>
      <c r="K16" s="41"/>
      <c r="L16" s="35"/>
      <c r="M16" s="41"/>
      <c r="N16" s="144"/>
      <c r="O16" s="27"/>
      <c r="P16" s="30"/>
      <c r="Q16" s="30"/>
      <c r="R16" s="147"/>
    </row>
    <row r="17" spans="1:21" s="6" customFormat="1" ht="13.15" customHeight="1" x14ac:dyDescent="0.2">
      <c r="A17" s="98" t="s">
        <v>112</v>
      </c>
      <c r="B17" s="37" t="s">
        <v>109</v>
      </c>
      <c r="C17" s="41"/>
      <c r="D17" s="41"/>
      <c r="E17" s="41"/>
      <c r="F17" s="34"/>
      <c r="G17" s="41"/>
      <c r="H17" s="144"/>
      <c r="I17" s="162">
        <v>65600000</v>
      </c>
      <c r="J17" s="34">
        <v>0</v>
      </c>
      <c r="K17" s="34">
        <v>0</v>
      </c>
      <c r="L17" s="34">
        <v>65600000</v>
      </c>
      <c r="M17" s="34">
        <v>65600000</v>
      </c>
      <c r="N17" s="169">
        <v>1</v>
      </c>
      <c r="O17" s="163">
        <v>65600000</v>
      </c>
      <c r="P17" s="38">
        <v>65600000</v>
      </c>
      <c r="Q17" s="38">
        <v>0</v>
      </c>
      <c r="R17" s="152">
        <v>1</v>
      </c>
    </row>
    <row r="18" spans="1:21" s="6" customFormat="1" ht="13.15" customHeight="1" x14ac:dyDescent="0.2">
      <c r="A18" s="98" t="s">
        <v>113</v>
      </c>
      <c r="B18" s="40" t="s">
        <v>114</v>
      </c>
      <c r="C18" s="41"/>
      <c r="D18" s="41"/>
      <c r="E18" s="41"/>
      <c r="F18" s="34"/>
      <c r="G18" s="41"/>
      <c r="H18" s="144"/>
      <c r="I18" s="164">
        <v>65600000</v>
      </c>
      <c r="J18" s="41"/>
      <c r="K18" s="41"/>
      <c r="L18" s="35">
        <v>65600000</v>
      </c>
      <c r="M18" s="41">
        <v>65600000</v>
      </c>
      <c r="N18" s="170">
        <v>1</v>
      </c>
      <c r="O18" s="27">
        <v>65600000</v>
      </c>
      <c r="P18" s="30">
        <v>65600000</v>
      </c>
      <c r="Q18" s="30">
        <v>0</v>
      </c>
      <c r="R18" s="151">
        <v>1</v>
      </c>
    </row>
    <row r="19" spans="1:21" s="6" customFormat="1" ht="10.9" customHeight="1" x14ac:dyDescent="0.2">
      <c r="A19" s="8"/>
      <c r="B19" s="40"/>
      <c r="C19" s="41"/>
      <c r="D19" s="41"/>
      <c r="E19" s="41"/>
      <c r="F19" s="41"/>
      <c r="G19" s="41"/>
      <c r="H19" s="144"/>
      <c r="I19" s="164"/>
      <c r="J19" s="41"/>
      <c r="K19" s="41"/>
      <c r="L19" s="41"/>
      <c r="M19" s="41"/>
      <c r="N19" s="144"/>
      <c r="O19" s="27"/>
      <c r="P19" s="30"/>
      <c r="Q19" s="30"/>
      <c r="R19" s="147"/>
    </row>
    <row r="20" spans="1:21" s="6" customFormat="1" ht="12" x14ac:dyDescent="0.2">
      <c r="A20" s="7" t="s">
        <v>118</v>
      </c>
      <c r="B20" s="37" t="s">
        <v>119</v>
      </c>
      <c r="C20" s="38">
        <v>1505703064</v>
      </c>
      <c r="D20" s="38">
        <v>0</v>
      </c>
      <c r="E20" s="38">
        <v>499406547</v>
      </c>
      <c r="F20" s="38">
        <v>1006296517</v>
      </c>
      <c r="G20" s="38">
        <v>460414359</v>
      </c>
      <c r="H20" s="152">
        <v>0.45753349159212087</v>
      </c>
      <c r="I20" s="163"/>
      <c r="J20" s="38"/>
      <c r="K20" s="38"/>
      <c r="L20" s="38"/>
      <c r="M20" s="38"/>
      <c r="N20" s="169"/>
      <c r="O20" s="163">
        <v>1006296517</v>
      </c>
      <c r="P20" s="38">
        <v>460414359</v>
      </c>
      <c r="Q20" s="38">
        <v>545882158</v>
      </c>
      <c r="R20" s="152">
        <v>0.45753349159212087</v>
      </c>
      <c r="S20" s="5"/>
      <c r="T20" s="5"/>
      <c r="U20" s="5"/>
    </row>
    <row r="21" spans="1:21" s="6" customFormat="1" ht="15" customHeight="1" x14ac:dyDescent="0.2">
      <c r="A21" s="8" t="s">
        <v>121</v>
      </c>
      <c r="B21" s="40" t="s">
        <v>120</v>
      </c>
      <c r="C21" s="41">
        <v>22022389</v>
      </c>
      <c r="D21" s="41"/>
      <c r="E21" s="41"/>
      <c r="F21" s="41">
        <v>22022389</v>
      </c>
      <c r="G21" s="41">
        <v>22022389</v>
      </c>
      <c r="H21" s="151">
        <v>1</v>
      </c>
      <c r="I21" s="164"/>
      <c r="J21" s="41"/>
      <c r="K21" s="41"/>
      <c r="L21" s="35"/>
      <c r="M21" s="41"/>
      <c r="N21" s="170"/>
      <c r="O21" s="27">
        <v>22022389</v>
      </c>
      <c r="P21" s="30">
        <v>22022389</v>
      </c>
      <c r="Q21" s="30">
        <v>0</v>
      </c>
      <c r="R21" s="151">
        <v>1</v>
      </c>
    </row>
    <row r="22" spans="1:21" s="6" customFormat="1" ht="15" customHeight="1" x14ac:dyDescent="0.2">
      <c r="A22" s="8" t="s">
        <v>122</v>
      </c>
      <c r="B22" s="40" t="s">
        <v>123</v>
      </c>
      <c r="C22" s="41">
        <v>1112812115</v>
      </c>
      <c r="D22" s="41"/>
      <c r="E22" s="41">
        <v>291932177</v>
      </c>
      <c r="F22" s="41">
        <v>820879938</v>
      </c>
      <c r="G22" s="41">
        <v>387794324</v>
      </c>
      <c r="H22" s="151">
        <v>0.47241296327064092</v>
      </c>
      <c r="I22" s="164"/>
      <c r="J22" s="41"/>
      <c r="K22" s="41"/>
      <c r="L22" s="41"/>
      <c r="M22" s="41"/>
      <c r="N22" s="170"/>
      <c r="O22" s="27">
        <v>820879938</v>
      </c>
      <c r="P22" s="30">
        <v>387794324</v>
      </c>
      <c r="Q22" s="30">
        <v>433085614</v>
      </c>
      <c r="R22" s="151">
        <v>0.47241296327064092</v>
      </c>
    </row>
    <row r="23" spans="1:21" s="6" customFormat="1" ht="13.15" customHeight="1" x14ac:dyDescent="0.2">
      <c r="A23" s="8" t="s">
        <v>131</v>
      </c>
      <c r="B23" s="40" t="s">
        <v>124</v>
      </c>
      <c r="C23" s="41">
        <v>101203889</v>
      </c>
      <c r="D23" s="41"/>
      <c r="E23" s="41"/>
      <c r="F23" s="41">
        <v>101203889</v>
      </c>
      <c r="G23" s="41">
        <v>50597646</v>
      </c>
      <c r="H23" s="151">
        <v>0.49995752633577156</v>
      </c>
      <c r="I23" s="164"/>
      <c r="J23" s="41"/>
      <c r="K23" s="41"/>
      <c r="L23" s="35"/>
      <c r="M23" s="41"/>
      <c r="N23" s="170"/>
      <c r="O23" s="27">
        <v>101203889</v>
      </c>
      <c r="P23" s="30">
        <v>50597646</v>
      </c>
      <c r="Q23" s="30">
        <v>50606243</v>
      </c>
      <c r="R23" s="151">
        <v>0.49995752633577156</v>
      </c>
    </row>
    <row r="24" spans="1:21" s="6" customFormat="1" ht="12" x14ac:dyDescent="0.2">
      <c r="A24" s="8" t="s">
        <v>132</v>
      </c>
      <c r="B24" s="40" t="s">
        <v>9</v>
      </c>
      <c r="C24" s="133">
        <v>269664671</v>
      </c>
      <c r="D24" s="41"/>
      <c r="E24" s="41">
        <v>207474370</v>
      </c>
      <c r="F24" s="41">
        <v>62190301</v>
      </c>
      <c r="G24" s="41">
        <v>0</v>
      </c>
      <c r="H24" s="144"/>
      <c r="I24" s="164"/>
      <c r="J24" s="41"/>
      <c r="K24" s="41"/>
      <c r="L24" s="35"/>
      <c r="M24" s="41"/>
      <c r="N24" s="144"/>
      <c r="O24" s="27">
        <v>62190301</v>
      </c>
      <c r="P24" s="30">
        <v>0</v>
      </c>
      <c r="Q24" s="30">
        <v>62190301</v>
      </c>
      <c r="R24" s="151">
        <v>0</v>
      </c>
    </row>
    <row r="25" spans="1:21" s="6" customFormat="1" ht="12" x14ac:dyDescent="0.2">
      <c r="A25" s="8"/>
      <c r="B25" s="37"/>
      <c r="C25" s="41"/>
      <c r="D25" s="41"/>
      <c r="E25" s="41"/>
      <c r="F25" s="41"/>
      <c r="G25" s="41" t="s">
        <v>30</v>
      </c>
      <c r="H25" s="144"/>
      <c r="I25" s="164"/>
      <c r="J25" s="41"/>
      <c r="K25" s="41"/>
      <c r="L25" s="35"/>
      <c r="M25" s="41"/>
      <c r="N25" s="144"/>
      <c r="O25" s="27"/>
      <c r="P25" s="30"/>
      <c r="Q25" s="30"/>
      <c r="R25" s="147"/>
    </row>
    <row r="26" spans="1:21" s="6" customFormat="1" ht="12" customHeight="1" x14ac:dyDescent="0.2">
      <c r="A26" s="8" t="s">
        <v>125</v>
      </c>
      <c r="B26" s="37" t="s">
        <v>126</v>
      </c>
      <c r="C26" s="34">
        <v>75594845</v>
      </c>
      <c r="D26" s="34">
        <v>207535706</v>
      </c>
      <c r="E26" s="34">
        <v>0</v>
      </c>
      <c r="F26" s="34">
        <v>283130551</v>
      </c>
      <c r="G26" s="34">
        <v>276703562</v>
      </c>
      <c r="H26" s="152">
        <v>0.97730026315669483</v>
      </c>
      <c r="I26" s="164">
        <v>0</v>
      </c>
      <c r="J26" s="41">
        <v>0</v>
      </c>
      <c r="K26" s="41">
        <v>0</v>
      </c>
      <c r="L26" s="41">
        <v>0</v>
      </c>
      <c r="M26" s="41">
        <v>0</v>
      </c>
      <c r="N26" s="169"/>
      <c r="O26" s="162">
        <v>283130551</v>
      </c>
      <c r="P26" s="34">
        <v>276703562</v>
      </c>
      <c r="Q26" s="34">
        <v>6426989</v>
      </c>
      <c r="R26" s="152">
        <v>0.97730026315669483</v>
      </c>
    </row>
    <row r="27" spans="1:21" s="6" customFormat="1" ht="12" customHeight="1" x14ac:dyDescent="0.2">
      <c r="A27" s="8" t="s">
        <v>129</v>
      </c>
      <c r="B27" s="40" t="s">
        <v>127</v>
      </c>
      <c r="C27" s="41">
        <v>31601075</v>
      </c>
      <c r="D27" s="41">
        <v>61336</v>
      </c>
      <c r="E27" s="41"/>
      <c r="F27" s="41">
        <v>31662411</v>
      </c>
      <c r="G27" s="41">
        <v>25235422</v>
      </c>
      <c r="H27" s="151">
        <v>0.79701517360759422</v>
      </c>
      <c r="I27" s="164"/>
      <c r="J27" s="41"/>
      <c r="K27" s="41"/>
      <c r="L27" s="41"/>
      <c r="M27" s="41"/>
      <c r="N27" s="170"/>
      <c r="O27" s="27">
        <v>31662411</v>
      </c>
      <c r="P27" s="30">
        <v>25235422</v>
      </c>
      <c r="Q27" s="30">
        <v>6426989</v>
      </c>
      <c r="R27" s="151">
        <v>0.79701517360759422</v>
      </c>
    </row>
    <row r="28" spans="1:21" s="6" customFormat="1" ht="12" customHeight="1" x14ac:dyDescent="0.2">
      <c r="A28" s="8" t="s">
        <v>130</v>
      </c>
      <c r="B28" s="40" t="s">
        <v>128</v>
      </c>
      <c r="C28" s="41">
        <v>43993770</v>
      </c>
      <c r="D28" s="41">
        <v>207474370</v>
      </c>
      <c r="E28" s="41"/>
      <c r="F28" s="41">
        <v>251468140</v>
      </c>
      <c r="G28" s="41">
        <v>251468140</v>
      </c>
      <c r="H28" s="144"/>
      <c r="I28" s="164"/>
      <c r="J28" s="41"/>
      <c r="K28" s="41"/>
      <c r="L28" s="41"/>
      <c r="M28" s="41"/>
      <c r="N28" s="144"/>
      <c r="O28" s="27">
        <v>251468140</v>
      </c>
      <c r="P28" s="30">
        <v>251468140</v>
      </c>
      <c r="Q28" s="30">
        <v>0</v>
      </c>
      <c r="R28" s="151">
        <v>1</v>
      </c>
    </row>
    <row r="29" spans="1:21" s="6" customFormat="1" ht="12" customHeight="1" x14ac:dyDescent="0.2">
      <c r="A29" s="8"/>
      <c r="B29" s="40"/>
      <c r="C29" s="41"/>
      <c r="D29" s="41"/>
      <c r="E29" s="41"/>
      <c r="F29" s="41"/>
      <c r="G29" s="41"/>
      <c r="H29" s="144"/>
      <c r="I29" s="164"/>
      <c r="J29" s="41"/>
      <c r="K29" s="41"/>
      <c r="L29" s="41"/>
      <c r="M29" s="41"/>
      <c r="N29" s="144"/>
      <c r="O29" s="27"/>
      <c r="P29" s="30"/>
      <c r="Q29" s="30"/>
      <c r="R29" s="147"/>
    </row>
    <row r="30" spans="1:21" s="6" customFormat="1" ht="12" customHeight="1" x14ac:dyDescent="0.2">
      <c r="A30" s="98" t="s">
        <v>133</v>
      </c>
      <c r="B30" s="37" t="s">
        <v>126</v>
      </c>
      <c r="C30" s="34">
        <v>0</v>
      </c>
      <c r="D30" s="41">
        <v>0</v>
      </c>
      <c r="E30" s="41">
        <v>0</v>
      </c>
      <c r="F30" s="34">
        <v>0</v>
      </c>
      <c r="G30" s="34">
        <v>0</v>
      </c>
      <c r="H30" s="144"/>
      <c r="I30" s="162">
        <v>18231000</v>
      </c>
      <c r="J30" s="41">
        <v>0</v>
      </c>
      <c r="K30" s="41">
        <v>0</v>
      </c>
      <c r="L30" s="34">
        <v>18231000</v>
      </c>
      <c r="M30" s="34">
        <v>18231000</v>
      </c>
      <c r="N30" s="169">
        <v>1</v>
      </c>
      <c r="O30" s="162">
        <v>18231000</v>
      </c>
      <c r="P30" s="34">
        <v>18231000</v>
      </c>
      <c r="Q30" s="34">
        <v>0</v>
      </c>
      <c r="R30" s="152">
        <v>1</v>
      </c>
    </row>
    <row r="31" spans="1:21" s="6" customFormat="1" ht="12" customHeight="1" x14ac:dyDescent="0.2">
      <c r="A31" s="99" t="s">
        <v>134</v>
      </c>
      <c r="B31" s="40" t="s">
        <v>127</v>
      </c>
      <c r="C31" s="41"/>
      <c r="D31" s="41"/>
      <c r="E31" s="41"/>
      <c r="F31" s="41">
        <v>0</v>
      </c>
      <c r="G31" s="41"/>
      <c r="H31" s="144"/>
      <c r="I31" s="164">
        <v>2884000</v>
      </c>
      <c r="J31" s="41">
        <v>0</v>
      </c>
      <c r="K31" s="41">
        <v>0</v>
      </c>
      <c r="L31" s="100">
        <v>2884000</v>
      </c>
      <c r="M31" s="41">
        <v>2884000</v>
      </c>
      <c r="N31" s="170">
        <v>1</v>
      </c>
      <c r="O31" s="27">
        <v>2884000</v>
      </c>
      <c r="P31" s="30">
        <v>2884000</v>
      </c>
      <c r="Q31" s="30">
        <v>0</v>
      </c>
      <c r="R31" s="151">
        <v>1</v>
      </c>
    </row>
    <row r="32" spans="1:21" s="6" customFormat="1" ht="12" customHeight="1" x14ac:dyDescent="0.2">
      <c r="A32" s="99" t="s">
        <v>135</v>
      </c>
      <c r="B32" s="40" t="s">
        <v>136</v>
      </c>
      <c r="C32" s="41"/>
      <c r="D32" s="41"/>
      <c r="E32" s="41"/>
      <c r="F32" s="41">
        <v>0</v>
      </c>
      <c r="G32" s="41"/>
      <c r="H32" s="144"/>
      <c r="I32" s="164">
        <v>15347000</v>
      </c>
      <c r="J32" s="41"/>
      <c r="K32" s="41"/>
      <c r="L32" s="100">
        <v>15347000</v>
      </c>
      <c r="M32" s="41">
        <v>15347000</v>
      </c>
      <c r="N32" s="170">
        <v>1</v>
      </c>
      <c r="O32" s="27">
        <v>15347000</v>
      </c>
      <c r="P32" s="30">
        <v>15347000</v>
      </c>
      <c r="Q32" s="30">
        <v>0</v>
      </c>
      <c r="R32" s="151">
        <v>1</v>
      </c>
    </row>
    <row r="33" spans="1:21" s="6" customFormat="1" ht="12" x14ac:dyDescent="0.2">
      <c r="A33" s="8"/>
      <c r="B33" s="39"/>
      <c r="C33" s="41"/>
      <c r="D33" s="41"/>
      <c r="E33" s="41"/>
      <c r="F33" s="41"/>
      <c r="G33" s="41"/>
      <c r="H33" s="144"/>
      <c r="I33" s="164"/>
      <c r="J33" s="41"/>
      <c r="K33" s="41"/>
      <c r="L33" s="41"/>
      <c r="M33" s="41"/>
      <c r="N33" s="144"/>
      <c r="O33" s="27"/>
      <c r="P33" s="30"/>
      <c r="Q33" s="30">
        <v>0</v>
      </c>
      <c r="R33" s="151"/>
      <c r="S33" s="5"/>
      <c r="T33" s="5"/>
      <c r="U33" s="5"/>
    </row>
    <row r="34" spans="1:21" ht="18.600000000000001" customHeight="1" x14ac:dyDescent="0.2">
      <c r="A34" s="17"/>
      <c r="B34" s="42" t="s">
        <v>10</v>
      </c>
      <c r="C34" s="43">
        <v>15815968581</v>
      </c>
      <c r="D34" s="43">
        <v>1113765757</v>
      </c>
      <c r="E34" s="43">
        <v>819685311</v>
      </c>
      <c r="F34" s="43">
        <v>16110049027</v>
      </c>
      <c r="G34" s="43">
        <v>12685698044</v>
      </c>
      <c r="H34" s="154">
        <v>0.78744006444295223</v>
      </c>
      <c r="I34" s="165">
        <v>4768431000</v>
      </c>
      <c r="J34" s="43">
        <v>0</v>
      </c>
      <c r="K34" s="43">
        <v>0</v>
      </c>
      <c r="L34" s="43">
        <v>4768431000</v>
      </c>
      <c r="M34" s="43">
        <v>3684771463</v>
      </c>
      <c r="N34" s="171">
        <v>0.77274295528235593</v>
      </c>
      <c r="O34" s="165">
        <v>20878480027</v>
      </c>
      <c r="P34" s="43">
        <v>16370469507</v>
      </c>
      <c r="Q34" s="43">
        <v>4508010520</v>
      </c>
      <c r="R34" s="157">
        <v>0.78408339523900916</v>
      </c>
    </row>
    <row r="35" spans="1:21" s="6" customFormat="1" ht="12" x14ac:dyDescent="0.2">
      <c r="A35" s="9"/>
      <c r="B35" s="40"/>
      <c r="C35" s="30"/>
      <c r="D35" s="30"/>
      <c r="E35" s="30"/>
      <c r="F35" s="30"/>
      <c r="G35" s="30"/>
      <c r="H35" s="31"/>
      <c r="I35" s="27"/>
      <c r="J35" s="30"/>
      <c r="K35" s="30"/>
      <c r="L35" s="30"/>
      <c r="M35" s="30"/>
      <c r="N35" s="31"/>
      <c r="O35" s="27"/>
      <c r="P35" s="30"/>
      <c r="Q35" s="30"/>
      <c r="R35" s="147"/>
    </row>
    <row r="36" spans="1:21" s="6" customFormat="1" ht="12" x14ac:dyDescent="0.2">
      <c r="A36" s="9"/>
      <c r="B36" s="40"/>
      <c r="C36" s="30"/>
      <c r="D36" s="30"/>
      <c r="E36" s="30"/>
      <c r="F36" s="30"/>
      <c r="G36" s="30"/>
      <c r="H36" s="31"/>
      <c r="I36" s="27"/>
      <c r="J36" s="30"/>
      <c r="K36" s="30"/>
      <c r="L36" s="30"/>
      <c r="M36" s="30"/>
      <c r="N36" s="31"/>
      <c r="O36" s="27"/>
      <c r="P36" s="30"/>
      <c r="Q36" s="30"/>
      <c r="R36" s="147"/>
    </row>
    <row r="37" spans="1:21" s="16" customFormat="1" ht="19.149999999999999" customHeight="1" x14ac:dyDescent="0.2">
      <c r="A37" s="20"/>
      <c r="B37" s="44" t="s">
        <v>29</v>
      </c>
      <c r="C37" s="45">
        <v>33660026808</v>
      </c>
      <c r="D37" s="45">
        <v>16058540782.860001</v>
      </c>
      <c r="E37" s="45">
        <v>7153688497.2999992</v>
      </c>
      <c r="F37" s="45">
        <v>42564879093.559998</v>
      </c>
      <c r="G37" s="45">
        <v>27353462826</v>
      </c>
      <c r="H37" s="155">
        <v>0.64262987252649184</v>
      </c>
      <c r="I37" s="166">
        <v>0</v>
      </c>
      <c r="J37" s="45">
        <v>0</v>
      </c>
      <c r="K37" s="45">
        <v>0</v>
      </c>
      <c r="L37" s="45">
        <v>0</v>
      </c>
      <c r="M37" s="45">
        <v>0</v>
      </c>
      <c r="N37" s="172"/>
      <c r="O37" s="166">
        <v>42564879093.559998</v>
      </c>
      <c r="P37" s="45">
        <v>27353462826</v>
      </c>
      <c r="Q37" s="45">
        <v>15211416267.559999</v>
      </c>
      <c r="R37" s="158">
        <v>0.64262987252649184</v>
      </c>
    </row>
    <row r="38" spans="1:21" s="6" customFormat="1" ht="12" x14ac:dyDescent="0.2">
      <c r="A38" s="9"/>
      <c r="B38" s="37"/>
      <c r="C38" s="30"/>
      <c r="D38" s="30"/>
      <c r="E38" s="30"/>
      <c r="F38" s="30"/>
      <c r="G38" s="30"/>
      <c r="H38" s="31"/>
      <c r="I38" s="27"/>
      <c r="J38" s="30"/>
      <c r="K38" s="30"/>
      <c r="L38" s="30"/>
      <c r="M38" s="30"/>
      <c r="N38" s="31"/>
      <c r="O38" s="27"/>
      <c r="P38" s="30"/>
      <c r="Q38" s="30"/>
      <c r="R38" s="147"/>
      <c r="S38" s="5"/>
      <c r="T38" s="5"/>
    </row>
    <row r="39" spans="1:21" s="26" customFormat="1" ht="12" x14ac:dyDescent="0.2">
      <c r="A39" s="27"/>
      <c r="B39" s="30"/>
      <c r="C39" s="30"/>
      <c r="D39" s="30"/>
      <c r="E39" s="30"/>
      <c r="F39" s="30"/>
      <c r="G39" s="30"/>
      <c r="H39" s="31"/>
      <c r="I39" s="27"/>
      <c r="J39" s="30"/>
      <c r="K39" s="30"/>
      <c r="L39" s="30"/>
      <c r="M39" s="30"/>
      <c r="N39" s="31"/>
      <c r="O39" s="27"/>
      <c r="P39" s="30"/>
      <c r="Q39" s="30"/>
      <c r="R39" s="148"/>
      <c r="S39" s="5"/>
      <c r="T39" s="5"/>
    </row>
    <row r="40" spans="1:21" s="26" customFormat="1" ht="27" customHeight="1" x14ac:dyDescent="0.2">
      <c r="A40" s="25"/>
      <c r="B40" s="46" t="s">
        <v>33</v>
      </c>
      <c r="C40" s="47">
        <v>33660026808</v>
      </c>
      <c r="D40" s="47">
        <v>16058540782.860001</v>
      </c>
      <c r="E40" s="47">
        <v>7153688497.2999992</v>
      </c>
      <c r="F40" s="47">
        <v>42564879093.559998</v>
      </c>
      <c r="G40" s="47">
        <v>27353462826</v>
      </c>
      <c r="H40" s="155">
        <v>0.64262987252649184</v>
      </c>
      <c r="I40" s="167"/>
      <c r="J40" s="47"/>
      <c r="K40" s="47"/>
      <c r="L40" s="47">
        <v>0</v>
      </c>
      <c r="M40" s="47">
        <v>0</v>
      </c>
      <c r="N40" s="172"/>
      <c r="O40" s="167">
        <v>42564879093.559998</v>
      </c>
      <c r="P40" s="47">
        <v>27353462826</v>
      </c>
      <c r="Q40" s="47">
        <v>15211416267.559999</v>
      </c>
      <c r="R40" s="158">
        <v>0.64262987252649184</v>
      </c>
      <c r="S40" s="5"/>
      <c r="T40" s="5"/>
    </row>
    <row r="41" spans="1:21" s="26" customFormat="1" ht="13.15" customHeight="1" x14ac:dyDescent="0.2">
      <c r="A41" s="27"/>
      <c r="B41" s="29"/>
      <c r="C41" s="30"/>
      <c r="D41" s="30"/>
      <c r="E41" s="30"/>
      <c r="F41" s="30"/>
      <c r="G41" s="30"/>
      <c r="H41" s="31"/>
      <c r="I41" s="27"/>
      <c r="J41" s="30"/>
      <c r="K41" s="30"/>
      <c r="L41" s="30"/>
      <c r="M41" s="30"/>
      <c r="N41" s="31"/>
      <c r="O41" s="27"/>
      <c r="P41" s="30"/>
      <c r="Q41" s="146"/>
      <c r="R41" s="148"/>
      <c r="S41" s="5"/>
      <c r="T41" s="5"/>
    </row>
    <row r="42" spans="1:21" s="26" customFormat="1" ht="16.5" customHeight="1" x14ac:dyDescent="0.2">
      <c r="A42" s="25"/>
      <c r="B42" s="28" t="s">
        <v>34</v>
      </c>
      <c r="C42" s="73">
        <v>600000000</v>
      </c>
      <c r="D42" s="73">
        <v>677369000</v>
      </c>
      <c r="E42" s="73">
        <v>0</v>
      </c>
      <c r="F42" s="73">
        <v>1277369000</v>
      </c>
      <c r="G42" s="73">
        <v>673440876</v>
      </c>
      <c r="H42" s="155">
        <v>0.52720934671187414</v>
      </c>
      <c r="I42" s="25">
        <v>0</v>
      </c>
      <c r="J42" s="73">
        <v>0</v>
      </c>
      <c r="K42" s="73">
        <v>0</v>
      </c>
      <c r="L42" s="73">
        <v>0</v>
      </c>
      <c r="M42" s="73">
        <v>0</v>
      </c>
      <c r="N42" s="172"/>
      <c r="O42" s="167">
        <v>1277369000</v>
      </c>
      <c r="P42" s="47">
        <v>673440876</v>
      </c>
      <c r="Q42" s="47">
        <v>603928124</v>
      </c>
      <c r="R42" s="158">
        <v>0.52720934671187414</v>
      </c>
      <c r="S42" s="5"/>
      <c r="T42" s="5"/>
    </row>
    <row r="43" spans="1:21" s="26" customFormat="1" ht="27" customHeight="1" x14ac:dyDescent="0.2">
      <c r="A43" s="27" t="s">
        <v>37</v>
      </c>
      <c r="B43" s="29" t="s">
        <v>86</v>
      </c>
      <c r="C43" s="30">
        <v>500000000</v>
      </c>
      <c r="D43" s="30">
        <v>157369000</v>
      </c>
      <c r="E43" s="30"/>
      <c r="F43" s="30">
        <v>657369000</v>
      </c>
      <c r="G43" s="30">
        <v>478179266</v>
      </c>
      <c r="H43" s="151">
        <v>0.72741377521605066</v>
      </c>
      <c r="I43" s="27"/>
      <c r="J43" s="30"/>
      <c r="K43" s="30"/>
      <c r="L43" s="30"/>
      <c r="M43" s="30"/>
      <c r="N43" s="170"/>
      <c r="O43" s="27">
        <v>657369000</v>
      </c>
      <c r="P43" s="30">
        <v>478179266</v>
      </c>
      <c r="Q43" s="146">
        <v>179189734</v>
      </c>
      <c r="R43" s="151">
        <v>0.72741377521605066</v>
      </c>
      <c r="S43" s="5"/>
      <c r="T43" s="5"/>
    </row>
    <row r="44" spans="1:21" s="26" customFormat="1" ht="27" customHeight="1" x14ac:dyDescent="0.2">
      <c r="A44" s="27" t="s">
        <v>267</v>
      </c>
      <c r="B44" s="29" t="s">
        <v>86</v>
      </c>
      <c r="C44" s="30"/>
      <c r="D44" s="30">
        <v>300000000</v>
      </c>
      <c r="E44" s="30"/>
      <c r="F44" s="30">
        <v>300000000</v>
      </c>
      <c r="G44" s="30">
        <v>150761610</v>
      </c>
      <c r="H44" s="151">
        <v>0.5025387</v>
      </c>
      <c r="I44" s="27"/>
      <c r="J44" s="30"/>
      <c r="K44" s="30"/>
      <c r="L44" s="30"/>
      <c r="M44" s="30"/>
      <c r="N44" s="170"/>
      <c r="O44" s="27">
        <v>300000000</v>
      </c>
      <c r="P44" s="30">
        <v>150761610</v>
      </c>
      <c r="Q44" s="146">
        <v>149238390</v>
      </c>
      <c r="R44" s="151">
        <v>0.5025387</v>
      </c>
      <c r="S44" s="5"/>
      <c r="T44" s="5"/>
    </row>
    <row r="45" spans="1:21" s="26" customFormat="1" ht="25.5" customHeight="1" x14ac:dyDescent="0.2">
      <c r="A45" s="27" t="s">
        <v>38</v>
      </c>
      <c r="B45" s="29" t="s">
        <v>35</v>
      </c>
      <c r="C45" s="30">
        <v>100000000</v>
      </c>
      <c r="D45" s="30"/>
      <c r="E45" s="30"/>
      <c r="F45" s="30">
        <v>100000000</v>
      </c>
      <c r="G45" s="30">
        <v>44500000</v>
      </c>
      <c r="H45" s="151">
        <v>0.44500000000000001</v>
      </c>
      <c r="I45" s="27"/>
      <c r="J45" s="30"/>
      <c r="K45" s="30"/>
      <c r="L45" s="30"/>
      <c r="M45" s="30"/>
      <c r="N45" s="170"/>
      <c r="O45" s="27">
        <v>100000000</v>
      </c>
      <c r="P45" s="30">
        <v>44500000</v>
      </c>
      <c r="Q45" s="146">
        <v>55500000</v>
      </c>
      <c r="R45" s="151">
        <v>0.44500000000000001</v>
      </c>
      <c r="S45" s="5"/>
      <c r="T45" s="5"/>
    </row>
    <row r="46" spans="1:21" s="26" customFormat="1" ht="25.5" customHeight="1" x14ac:dyDescent="0.2">
      <c r="A46" s="27" t="s">
        <v>268</v>
      </c>
      <c r="B46" s="29" t="s">
        <v>35</v>
      </c>
      <c r="C46" s="30"/>
      <c r="D46" s="30">
        <v>220000000</v>
      </c>
      <c r="E46" s="30"/>
      <c r="F46" s="30">
        <v>220000000</v>
      </c>
      <c r="G46" s="30">
        <v>0</v>
      </c>
      <c r="H46" s="151">
        <v>0</v>
      </c>
      <c r="I46" s="27"/>
      <c r="J46" s="30"/>
      <c r="K46" s="30"/>
      <c r="L46" s="30"/>
      <c r="M46" s="30"/>
      <c r="N46" s="170"/>
      <c r="O46" s="27">
        <v>220000000</v>
      </c>
      <c r="P46" s="30">
        <v>0</v>
      </c>
      <c r="Q46" s="146">
        <v>220000000</v>
      </c>
      <c r="R46" s="151">
        <v>0</v>
      </c>
      <c r="S46" s="5"/>
      <c r="T46" s="5"/>
    </row>
    <row r="47" spans="1:21" s="26" customFormat="1" ht="13.15" customHeight="1" x14ac:dyDescent="0.2">
      <c r="A47" s="27"/>
      <c r="B47" s="29"/>
      <c r="C47" s="30"/>
      <c r="D47" s="30"/>
      <c r="E47" s="30"/>
      <c r="F47" s="30"/>
      <c r="G47" s="30"/>
      <c r="H47" s="31"/>
      <c r="I47" s="27"/>
      <c r="J47" s="30"/>
      <c r="K47" s="30"/>
      <c r="L47" s="30"/>
      <c r="M47" s="30"/>
      <c r="N47" s="31"/>
      <c r="O47" s="27"/>
      <c r="P47" s="30"/>
      <c r="Q47" s="146"/>
      <c r="R47" s="148"/>
      <c r="S47" s="5"/>
      <c r="T47" s="5"/>
    </row>
    <row r="48" spans="1:21" s="26" customFormat="1" ht="36" customHeight="1" x14ac:dyDescent="0.2">
      <c r="A48" s="25"/>
      <c r="B48" s="28" t="s">
        <v>36</v>
      </c>
      <c r="C48" s="73">
        <v>3280037467</v>
      </c>
      <c r="D48" s="73">
        <v>1955000000</v>
      </c>
      <c r="E48" s="73">
        <v>13500000</v>
      </c>
      <c r="F48" s="73">
        <v>5221537467</v>
      </c>
      <c r="G48" s="73">
        <v>3820080341</v>
      </c>
      <c r="H48" s="155">
        <v>0.73160067607344048</v>
      </c>
      <c r="I48" s="25">
        <v>0</v>
      </c>
      <c r="J48" s="73">
        <v>0</v>
      </c>
      <c r="K48" s="73">
        <v>0</v>
      </c>
      <c r="L48" s="73">
        <v>0</v>
      </c>
      <c r="M48" s="73">
        <v>0</v>
      </c>
      <c r="N48" s="172"/>
      <c r="O48" s="167">
        <v>5221537467</v>
      </c>
      <c r="P48" s="47">
        <v>3820080341</v>
      </c>
      <c r="Q48" s="47">
        <v>1401457126</v>
      </c>
      <c r="R48" s="158">
        <v>0.73160067607344048</v>
      </c>
      <c r="S48" s="5"/>
      <c r="T48" s="5"/>
    </row>
    <row r="49" spans="1:20" s="26" customFormat="1" ht="23.25" customHeight="1" x14ac:dyDescent="0.2">
      <c r="A49" s="27" t="s">
        <v>47</v>
      </c>
      <c r="B49" s="29" t="s">
        <v>42</v>
      </c>
      <c r="C49" s="30">
        <v>120000000</v>
      </c>
      <c r="D49" s="30"/>
      <c r="E49" s="30"/>
      <c r="F49" s="30">
        <v>120000000</v>
      </c>
      <c r="G49" s="30">
        <v>86400000</v>
      </c>
      <c r="H49" s="151">
        <v>0.72</v>
      </c>
      <c r="I49" s="27"/>
      <c r="J49" s="30"/>
      <c r="K49" s="30"/>
      <c r="L49" s="30"/>
      <c r="M49" s="30"/>
      <c r="N49" s="170"/>
      <c r="O49" s="27">
        <v>120000000</v>
      </c>
      <c r="P49" s="30">
        <v>86400000</v>
      </c>
      <c r="Q49" s="146">
        <v>33600000</v>
      </c>
      <c r="R49" s="151">
        <v>0.72</v>
      </c>
      <c r="S49" s="5"/>
      <c r="T49" s="5"/>
    </row>
    <row r="50" spans="1:20" s="26" customFormat="1" ht="23.25" customHeight="1" x14ac:dyDescent="0.2">
      <c r="A50" s="27" t="s">
        <v>273</v>
      </c>
      <c r="B50" s="29" t="s">
        <v>42</v>
      </c>
      <c r="C50" s="30"/>
      <c r="D50" s="30">
        <v>55000000</v>
      </c>
      <c r="E50" s="30"/>
      <c r="F50" s="30">
        <v>55000000</v>
      </c>
      <c r="G50" s="30">
        <v>16661200</v>
      </c>
      <c r="H50" s="151">
        <v>0.30293090909090908</v>
      </c>
      <c r="I50" s="27"/>
      <c r="J50" s="30"/>
      <c r="K50" s="30"/>
      <c r="L50" s="30"/>
      <c r="M50" s="30"/>
      <c r="N50" s="170"/>
      <c r="O50" s="27">
        <v>55000000</v>
      </c>
      <c r="P50" s="30">
        <v>16661200</v>
      </c>
      <c r="Q50" s="146">
        <v>38338800</v>
      </c>
      <c r="R50" s="151">
        <v>0.30293090909090908</v>
      </c>
      <c r="S50" s="5"/>
      <c r="T50" s="5"/>
    </row>
    <row r="51" spans="1:20" s="26" customFormat="1" ht="39.75" customHeight="1" x14ac:dyDescent="0.2">
      <c r="A51" s="27" t="s">
        <v>48</v>
      </c>
      <c r="B51" s="29" t="s">
        <v>39</v>
      </c>
      <c r="C51" s="30">
        <v>660000000</v>
      </c>
      <c r="D51" s="30">
        <v>150000000</v>
      </c>
      <c r="E51" s="30"/>
      <c r="F51" s="30">
        <v>810000000</v>
      </c>
      <c r="G51" s="30">
        <v>503250000</v>
      </c>
      <c r="H51" s="151">
        <v>0.62129629629629635</v>
      </c>
      <c r="I51" s="27"/>
      <c r="J51" s="30"/>
      <c r="K51" s="30"/>
      <c r="L51" s="30"/>
      <c r="M51" s="30"/>
      <c r="N51" s="170"/>
      <c r="O51" s="27">
        <v>810000000</v>
      </c>
      <c r="P51" s="30">
        <v>503250000</v>
      </c>
      <c r="Q51" s="146">
        <v>306750000</v>
      </c>
      <c r="R51" s="151">
        <v>0.62129629629629635</v>
      </c>
      <c r="S51" s="5"/>
      <c r="T51" s="5"/>
    </row>
    <row r="52" spans="1:20" s="26" customFormat="1" ht="39" customHeight="1" x14ac:dyDescent="0.2">
      <c r="A52" s="27" t="s">
        <v>49</v>
      </c>
      <c r="B52" s="29" t="s">
        <v>43</v>
      </c>
      <c r="C52" s="30">
        <v>30000000</v>
      </c>
      <c r="D52" s="30"/>
      <c r="E52" s="30"/>
      <c r="F52" s="30">
        <v>30000000</v>
      </c>
      <c r="G52" s="30">
        <v>0</v>
      </c>
      <c r="H52" s="151">
        <v>0</v>
      </c>
      <c r="I52" s="27"/>
      <c r="J52" s="30"/>
      <c r="K52" s="30"/>
      <c r="L52" s="30"/>
      <c r="M52" s="30"/>
      <c r="N52" s="170"/>
      <c r="O52" s="27">
        <v>30000000</v>
      </c>
      <c r="P52" s="30">
        <v>0</v>
      </c>
      <c r="Q52" s="146">
        <v>30000000</v>
      </c>
      <c r="R52" s="151">
        <v>0</v>
      </c>
      <c r="S52" s="5"/>
      <c r="T52" s="5"/>
    </row>
    <row r="53" spans="1:20" s="26" customFormat="1" ht="25.5" customHeight="1" x14ac:dyDescent="0.2">
      <c r="A53" s="140" t="s">
        <v>50</v>
      </c>
      <c r="B53" s="141" t="s">
        <v>40</v>
      </c>
      <c r="C53" s="142">
        <v>1691570897</v>
      </c>
      <c r="D53" s="142"/>
      <c r="E53" s="142"/>
      <c r="F53" s="142">
        <v>1691570897</v>
      </c>
      <c r="G53" s="142">
        <v>1581064095</v>
      </c>
      <c r="H53" s="151">
        <v>0.93467208368506238</v>
      </c>
      <c r="I53" s="27"/>
      <c r="J53" s="30"/>
      <c r="K53" s="30"/>
      <c r="L53" s="30"/>
      <c r="M53" s="30"/>
      <c r="N53" s="170"/>
      <c r="O53" s="27">
        <v>1691570897</v>
      </c>
      <c r="P53" s="30">
        <v>1581064095</v>
      </c>
      <c r="Q53" s="146">
        <v>110506802</v>
      </c>
      <c r="R53" s="151">
        <v>0.93467208368506238</v>
      </c>
      <c r="S53" s="5"/>
      <c r="T53" s="5"/>
    </row>
    <row r="54" spans="1:20" s="26" customFormat="1" ht="25.5" customHeight="1" x14ac:dyDescent="0.2">
      <c r="A54" s="27" t="s">
        <v>272</v>
      </c>
      <c r="B54" s="29" t="s">
        <v>40</v>
      </c>
      <c r="C54" s="30"/>
      <c r="D54" s="30">
        <v>1500000000</v>
      </c>
      <c r="E54" s="30">
        <v>13500000</v>
      </c>
      <c r="F54" s="30">
        <v>1486500000</v>
      </c>
      <c r="G54" s="30">
        <v>1067955151</v>
      </c>
      <c r="H54" s="151">
        <v>0.71843602489068281</v>
      </c>
      <c r="I54" s="27"/>
      <c r="J54" s="30"/>
      <c r="K54" s="30"/>
      <c r="L54" s="30"/>
      <c r="M54" s="30"/>
      <c r="N54" s="170"/>
      <c r="O54" s="27">
        <v>1486500000</v>
      </c>
      <c r="P54" s="30">
        <v>1067955151</v>
      </c>
      <c r="Q54" s="146">
        <v>418544849</v>
      </c>
      <c r="R54" s="151">
        <v>0.71843602489068281</v>
      </c>
      <c r="S54" s="5"/>
      <c r="T54" s="5"/>
    </row>
    <row r="55" spans="1:20" s="26" customFormat="1" ht="25.5" customHeight="1" x14ac:dyDescent="0.2">
      <c r="A55" s="27" t="s">
        <v>92</v>
      </c>
      <c r="B55" s="29" t="s">
        <v>93</v>
      </c>
      <c r="C55" s="30">
        <v>55000000</v>
      </c>
      <c r="D55" s="30"/>
      <c r="E55" s="30"/>
      <c r="F55" s="30">
        <v>55000000</v>
      </c>
      <c r="G55" s="30">
        <v>0</v>
      </c>
      <c r="H55" s="151">
        <v>0</v>
      </c>
      <c r="I55" s="27"/>
      <c r="J55" s="30"/>
      <c r="K55" s="30"/>
      <c r="L55" s="30"/>
      <c r="M55" s="30"/>
      <c r="N55" s="170"/>
      <c r="O55" s="27">
        <v>55000000</v>
      </c>
      <c r="P55" s="30">
        <v>0</v>
      </c>
      <c r="Q55" s="146">
        <v>55000000</v>
      </c>
      <c r="R55" s="151">
        <v>0</v>
      </c>
      <c r="S55" s="5"/>
      <c r="T55" s="5"/>
    </row>
    <row r="56" spans="1:20" s="26" customFormat="1" ht="21.75" customHeight="1" x14ac:dyDescent="0.2">
      <c r="A56" s="27" t="s">
        <v>51</v>
      </c>
      <c r="B56" s="29" t="s">
        <v>41</v>
      </c>
      <c r="C56" s="30">
        <v>723466570</v>
      </c>
      <c r="D56" s="30"/>
      <c r="E56" s="30"/>
      <c r="F56" s="30">
        <v>723466570</v>
      </c>
      <c r="G56" s="30">
        <v>424649219</v>
      </c>
      <c r="H56" s="151">
        <v>0.58696453520996827</v>
      </c>
      <c r="I56" s="27"/>
      <c r="J56" s="30"/>
      <c r="K56" s="30"/>
      <c r="L56" s="30"/>
      <c r="M56" s="30"/>
      <c r="N56" s="170"/>
      <c r="O56" s="27">
        <v>723466570</v>
      </c>
      <c r="P56" s="30">
        <v>424649219</v>
      </c>
      <c r="Q56" s="146">
        <v>298817351</v>
      </c>
      <c r="R56" s="151">
        <v>0.58696453520996827</v>
      </c>
      <c r="S56" s="5"/>
      <c r="T56" s="5"/>
    </row>
    <row r="57" spans="1:20" s="26" customFormat="1" ht="21.75" customHeight="1" x14ac:dyDescent="0.2">
      <c r="A57" s="27" t="s">
        <v>274</v>
      </c>
      <c r="B57" s="29" t="s">
        <v>41</v>
      </c>
      <c r="C57" s="30"/>
      <c r="D57" s="30">
        <v>250000000</v>
      </c>
      <c r="E57" s="30"/>
      <c r="F57" s="30">
        <v>250000000</v>
      </c>
      <c r="G57" s="30">
        <v>140100676</v>
      </c>
      <c r="H57" s="151">
        <v>0.56040270400000003</v>
      </c>
      <c r="I57" s="27"/>
      <c r="J57" s="30"/>
      <c r="K57" s="30"/>
      <c r="L57" s="30"/>
      <c r="M57" s="30"/>
      <c r="N57" s="170"/>
      <c r="O57" s="27">
        <v>250000000</v>
      </c>
      <c r="P57" s="30">
        <v>140100676</v>
      </c>
      <c r="Q57" s="146">
        <v>109899324</v>
      </c>
      <c r="R57" s="151">
        <v>0.56040270400000003</v>
      </c>
      <c r="S57" s="5"/>
      <c r="T57" s="5"/>
    </row>
    <row r="58" spans="1:20" s="26" customFormat="1" ht="13.15" customHeight="1" x14ac:dyDescent="0.2">
      <c r="A58" s="27"/>
      <c r="B58" s="29"/>
      <c r="C58" s="30"/>
      <c r="D58" s="30"/>
      <c r="E58" s="30"/>
      <c r="F58" s="30"/>
      <c r="G58" s="30"/>
      <c r="H58" s="31"/>
      <c r="I58" s="27"/>
      <c r="J58" s="30"/>
      <c r="K58" s="30"/>
      <c r="L58" s="30"/>
      <c r="M58" s="30"/>
      <c r="N58" s="31"/>
      <c r="O58" s="27"/>
      <c r="P58" s="30"/>
      <c r="Q58" s="146"/>
      <c r="R58" s="148"/>
      <c r="S58" s="5"/>
      <c r="T58" s="5"/>
    </row>
    <row r="59" spans="1:20" s="26" customFormat="1" ht="36" customHeight="1" x14ac:dyDescent="0.2">
      <c r="A59" s="25"/>
      <c r="B59" s="28" t="s">
        <v>79</v>
      </c>
      <c r="C59" s="73">
        <v>15428111154</v>
      </c>
      <c r="D59" s="73">
        <v>3138379677.2900004</v>
      </c>
      <c r="E59" s="73">
        <v>2769632663.5599999</v>
      </c>
      <c r="F59" s="73">
        <v>15796858167.73</v>
      </c>
      <c r="G59" s="73">
        <v>13164538218</v>
      </c>
      <c r="H59" s="155">
        <v>0.83336433601035098</v>
      </c>
      <c r="I59" s="25">
        <v>0</v>
      </c>
      <c r="J59" s="73">
        <v>0</v>
      </c>
      <c r="K59" s="73">
        <v>0</v>
      </c>
      <c r="L59" s="73">
        <v>0</v>
      </c>
      <c r="M59" s="73">
        <v>0</v>
      </c>
      <c r="N59" s="172"/>
      <c r="O59" s="167">
        <v>15796858167.73</v>
      </c>
      <c r="P59" s="47">
        <v>13164538218</v>
      </c>
      <c r="Q59" s="47">
        <v>2632319949.7300005</v>
      </c>
      <c r="R59" s="158">
        <v>0.83336433601035098</v>
      </c>
      <c r="S59" s="5"/>
      <c r="T59" s="5"/>
    </row>
    <row r="60" spans="1:20" s="26" customFormat="1" ht="23.25" customHeight="1" x14ac:dyDescent="0.2">
      <c r="A60" s="27" t="s">
        <v>52</v>
      </c>
      <c r="B60" s="29" t="s">
        <v>57</v>
      </c>
      <c r="C60" s="30">
        <v>2274677977</v>
      </c>
      <c r="D60" s="30"/>
      <c r="E60" s="30">
        <v>840918579</v>
      </c>
      <c r="F60" s="30">
        <v>1433759398</v>
      </c>
      <c r="G60" s="30">
        <v>0</v>
      </c>
      <c r="H60" s="151">
        <v>0</v>
      </c>
      <c r="I60" s="27"/>
      <c r="J60" s="30"/>
      <c r="K60" s="30"/>
      <c r="L60" s="30"/>
      <c r="M60" s="30"/>
      <c r="N60" s="170"/>
      <c r="O60" s="27">
        <v>1433759398</v>
      </c>
      <c r="P60" s="30">
        <v>0</v>
      </c>
      <c r="Q60" s="146">
        <v>1433759398</v>
      </c>
      <c r="R60" s="151">
        <v>0</v>
      </c>
      <c r="S60" s="5"/>
      <c r="T60" s="5"/>
    </row>
    <row r="61" spans="1:20" s="26" customFormat="1" ht="23.25" customHeight="1" x14ac:dyDescent="0.2">
      <c r="A61" s="27" t="s">
        <v>275</v>
      </c>
      <c r="B61" s="29" t="s">
        <v>57</v>
      </c>
      <c r="C61" s="30"/>
      <c r="D61" s="30">
        <v>2937209867.2600002</v>
      </c>
      <c r="E61" s="30">
        <v>1782715822.53</v>
      </c>
      <c r="F61" s="30">
        <v>1154494044.7300003</v>
      </c>
      <c r="G61" s="30">
        <v>0</v>
      </c>
      <c r="H61" s="151">
        <v>0</v>
      </c>
      <c r="I61" s="27"/>
      <c r="J61" s="30"/>
      <c r="K61" s="30"/>
      <c r="L61" s="30"/>
      <c r="M61" s="30"/>
      <c r="N61" s="170"/>
      <c r="O61" s="27">
        <v>1154494044.7300003</v>
      </c>
      <c r="P61" s="30">
        <v>0</v>
      </c>
      <c r="Q61" s="146">
        <v>1154494044.7300003</v>
      </c>
      <c r="R61" s="151">
        <v>0</v>
      </c>
      <c r="S61" s="5"/>
      <c r="T61" s="5"/>
    </row>
    <row r="62" spans="1:20" s="26" customFormat="1" ht="22.5" customHeight="1" x14ac:dyDescent="0.2">
      <c r="A62" s="27" t="s">
        <v>53</v>
      </c>
      <c r="B62" s="29" t="s">
        <v>44</v>
      </c>
      <c r="C62" s="30">
        <v>400000000</v>
      </c>
      <c r="D62" s="30"/>
      <c r="E62" s="30"/>
      <c r="F62" s="30">
        <v>400000000</v>
      </c>
      <c r="G62" s="30">
        <v>399953712</v>
      </c>
      <c r="H62" s="151">
        <v>0.99988427999999996</v>
      </c>
      <c r="I62" s="27"/>
      <c r="J62" s="30"/>
      <c r="K62" s="30"/>
      <c r="L62" s="30"/>
      <c r="M62" s="30"/>
      <c r="N62" s="170"/>
      <c r="O62" s="27">
        <v>400000000</v>
      </c>
      <c r="P62" s="30">
        <v>399953712</v>
      </c>
      <c r="Q62" s="146">
        <v>46288</v>
      </c>
      <c r="R62" s="151">
        <v>0.99988427999999996</v>
      </c>
      <c r="S62" s="5"/>
      <c r="T62" s="5"/>
    </row>
    <row r="63" spans="1:20" s="26" customFormat="1" ht="22.5" customHeight="1" x14ac:dyDescent="0.2">
      <c r="A63" s="27" t="s">
        <v>276</v>
      </c>
      <c r="B63" s="29" t="s">
        <v>44</v>
      </c>
      <c r="C63" s="30"/>
      <c r="D63" s="30">
        <v>118500000</v>
      </c>
      <c r="E63" s="30"/>
      <c r="F63" s="30">
        <v>118500000</v>
      </c>
      <c r="G63" s="30">
        <v>118500000</v>
      </c>
      <c r="H63" s="151">
        <v>1</v>
      </c>
      <c r="I63" s="27"/>
      <c r="J63" s="30"/>
      <c r="K63" s="30"/>
      <c r="L63" s="30"/>
      <c r="M63" s="30"/>
      <c r="N63" s="170"/>
      <c r="O63" s="27">
        <v>118500000</v>
      </c>
      <c r="P63" s="30">
        <v>118500000</v>
      </c>
      <c r="Q63" s="146">
        <v>0</v>
      </c>
      <c r="R63" s="151">
        <v>1</v>
      </c>
      <c r="S63" s="5"/>
      <c r="T63" s="5"/>
    </row>
    <row r="64" spans="1:20" s="26" customFormat="1" ht="27.75" customHeight="1" x14ac:dyDescent="0.2">
      <c r="A64" s="27" t="s">
        <v>54</v>
      </c>
      <c r="B64" s="29" t="s">
        <v>55</v>
      </c>
      <c r="C64" s="30">
        <v>12723433177</v>
      </c>
      <c r="D64" s="30"/>
      <c r="E64" s="30">
        <v>55998262</v>
      </c>
      <c r="F64" s="30">
        <v>12667434915</v>
      </c>
      <c r="G64" s="30">
        <v>12625084506</v>
      </c>
      <c r="H64" s="151">
        <v>0.99665674943000093</v>
      </c>
      <c r="I64" s="27"/>
      <c r="J64" s="30"/>
      <c r="K64" s="30"/>
      <c r="L64" s="30"/>
      <c r="M64" s="30"/>
      <c r="N64" s="170"/>
      <c r="O64" s="27">
        <v>12667434915</v>
      </c>
      <c r="P64" s="30">
        <v>12625084506</v>
      </c>
      <c r="Q64" s="146">
        <v>42350409</v>
      </c>
      <c r="R64" s="151">
        <v>0.99665674943000093</v>
      </c>
      <c r="S64" s="5"/>
      <c r="T64" s="5"/>
    </row>
    <row r="65" spans="1:20" s="26" customFormat="1" ht="36" x14ac:dyDescent="0.2">
      <c r="A65" s="27" t="s">
        <v>56</v>
      </c>
      <c r="B65" s="29" t="s">
        <v>291</v>
      </c>
      <c r="C65" s="30">
        <v>30000000</v>
      </c>
      <c r="D65" s="30"/>
      <c r="E65" s="30">
        <v>7330190</v>
      </c>
      <c r="F65" s="30">
        <v>22669810</v>
      </c>
      <c r="G65" s="30">
        <v>21000000</v>
      </c>
      <c r="H65" s="151">
        <v>0.92634212637865077</v>
      </c>
      <c r="I65" s="27"/>
      <c r="J65" s="30"/>
      <c r="K65" s="30"/>
      <c r="L65" s="30"/>
      <c r="M65" s="30"/>
      <c r="N65" s="170"/>
      <c r="O65" s="27">
        <v>22669810</v>
      </c>
      <c r="P65" s="30">
        <v>21000000</v>
      </c>
      <c r="Q65" s="146">
        <v>1669810</v>
      </c>
      <c r="R65" s="151">
        <v>0.92634212637865077</v>
      </c>
      <c r="S65" s="5"/>
      <c r="T65" s="5"/>
    </row>
    <row r="66" spans="1:20" s="26" customFormat="1" ht="43.5" customHeight="1" x14ac:dyDescent="0.2">
      <c r="A66" s="27" t="s">
        <v>277</v>
      </c>
      <c r="B66" s="29" t="s">
        <v>291</v>
      </c>
      <c r="C66" s="30"/>
      <c r="D66" s="30">
        <v>82669810.030000001</v>
      </c>
      <c r="E66" s="30">
        <v>82669810.030000001</v>
      </c>
      <c r="F66" s="30">
        <v>0</v>
      </c>
      <c r="G66" s="30">
        <v>0</v>
      </c>
      <c r="H66" s="151"/>
      <c r="I66" s="27"/>
      <c r="J66" s="30"/>
      <c r="K66" s="30"/>
      <c r="L66" s="30"/>
      <c r="M66" s="30"/>
      <c r="N66" s="170"/>
      <c r="O66" s="27">
        <v>0</v>
      </c>
      <c r="P66" s="30">
        <v>0</v>
      </c>
      <c r="Q66" s="146">
        <v>0</v>
      </c>
      <c r="R66" s="151"/>
      <c r="S66" s="5"/>
      <c r="T66" s="5"/>
    </row>
    <row r="67" spans="1:20" s="26" customFormat="1" ht="13.15" customHeight="1" x14ac:dyDescent="0.2">
      <c r="A67" s="27"/>
      <c r="B67" s="29"/>
      <c r="C67" s="30"/>
      <c r="D67" s="30"/>
      <c r="E67" s="30"/>
      <c r="F67" s="30"/>
      <c r="G67" s="30"/>
      <c r="H67" s="31"/>
      <c r="I67" s="27"/>
      <c r="J67" s="30"/>
      <c r="K67" s="30"/>
      <c r="L67" s="30"/>
      <c r="M67" s="30"/>
      <c r="N67" s="31"/>
      <c r="O67" s="27"/>
      <c r="P67" s="30"/>
      <c r="Q67" s="146"/>
      <c r="R67" s="148"/>
      <c r="S67" s="5"/>
      <c r="T67" s="5"/>
    </row>
    <row r="68" spans="1:20" s="26" customFormat="1" ht="24" customHeight="1" x14ac:dyDescent="0.2">
      <c r="A68" s="25"/>
      <c r="B68" s="28" t="s">
        <v>14</v>
      </c>
      <c r="C68" s="73">
        <v>6362667983</v>
      </c>
      <c r="D68" s="73">
        <v>3880474894.1100001</v>
      </c>
      <c r="E68" s="73">
        <v>3500186833.7399998</v>
      </c>
      <c r="F68" s="73">
        <v>6742956043.3699999</v>
      </c>
      <c r="G68" s="73">
        <v>1611874855</v>
      </c>
      <c r="H68" s="155">
        <v>0.23904573077928828</v>
      </c>
      <c r="I68" s="25">
        <v>0</v>
      </c>
      <c r="J68" s="73">
        <v>0</v>
      </c>
      <c r="K68" s="73">
        <v>0</v>
      </c>
      <c r="L68" s="73">
        <v>0</v>
      </c>
      <c r="M68" s="73">
        <v>0</v>
      </c>
      <c r="N68" s="172"/>
      <c r="O68" s="167">
        <v>6742956043.3699999</v>
      </c>
      <c r="P68" s="47">
        <v>1611874855</v>
      </c>
      <c r="Q68" s="47">
        <v>5131081188.3699999</v>
      </c>
      <c r="R68" s="158">
        <v>0.23904573077928828</v>
      </c>
      <c r="S68" s="5"/>
      <c r="T68" s="5"/>
    </row>
    <row r="69" spans="1:20" s="26" customFormat="1" ht="19.5" customHeight="1" x14ac:dyDescent="0.2">
      <c r="A69" s="27" t="s">
        <v>58</v>
      </c>
      <c r="B69" s="29" t="s">
        <v>45</v>
      </c>
      <c r="C69" s="30">
        <v>500000000</v>
      </c>
      <c r="D69" s="30"/>
      <c r="E69" s="30"/>
      <c r="F69" s="30">
        <v>500000000</v>
      </c>
      <c r="G69" s="30">
        <v>0</v>
      </c>
      <c r="H69" s="151">
        <v>0</v>
      </c>
      <c r="I69" s="27"/>
      <c r="J69" s="30"/>
      <c r="K69" s="30"/>
      <c r="L69" s="30"/>
      <c r="M69" s="30"/>
      <c r="N69" s="170"/>
      <c r="O69" s="27">
        <v>500000000</v>
      </c>
      <c r="P69" s="30">
        <v>0</v>
      </c>
      <c r="Q69" s="146">
        <v>500000000</v>
      </c>
      <c r="R69" s="151">
        <v>0</v>
      </c>
      <c r="S69" s="5"/>
      <c r="T69" s="5"/>
    </row>
    <row r="70" spans="1:20" s="26" customFormat="1" ht="19.5" customHeight="1" x14ac:dyDescent="0.2">
      <c r="A70" s="27" t="s">
        <v>278</v>
      </c>
      <c r="B70" s="29" t="s">
        <v>45</v>
      </c>
      <c r="C70" s="30"/>
      <c r="D70" s="30">
        <v>3448265614.1500001</v>
      </c>
      <c r="E70" s="30">
        <v>1638715822.53</v>
      </c>
      <c r="F70" s="30">
        <v>1809549791.6200001</v>
      </c>
      <c r="G70" s="30">
        <v>808357636</v>
      </c>
      <c r="H70" s="151">
        <v>0.44671754253101681</v>
      </c>
      <c r="I70" s="27"/>
      <c r="J70" s="30"/>
      <c r="K70" s="30"/>
      <c r="L70" s="30"/>
      <c r="M70" s="30"/>
      <c r="N70" s="170"/>
      <c r="O70" s="27">
        <v>1809549791.6200001</v>
      </c>
      <c r="P70" s="30">
        <v>808357636</v>
      </c>
      <c r="Q70" s="146">
        <v>1001192155.6200001</v>
      </c>
      <c r="R70" s="151">
        <v>0.44671754253101681</v>
      </c>
      <c r="S70" s="5"/>
      <c r="T70" s="5"/>
    </row>
    <row r="71" spans="1:20" s="26" customFormat="1" ht="23.25" customHeight="1" x14ac:dyDescent="0.2">
      <c r="A71" s="27" t="s">
        <v>59</v>
      </c>
      <c r="B71" s="29" t="s">
        <v>46</v>
      </c>
      <c r="C71" s="30">
        <v>5862667983</v>
      </c>
      <c r="D71" s="30"/>
      <c r="E71" s="30">
        <v>1786471012</v>
      </c>
      <c r="F71" s="30">
        <v>4076196971</v>
      </c>
      <c r="G71" s="30">
        <v>473517219</v>
      </c>
      <c r="H71" s="151">
        <v>0.11616642237085849</v>
      </c>
      <c r="I71" s="27"/>
      <c r="J71" s="30"/>
      <c r="K71" s="30"/>
      <c r="L71" s="30"/>
      <c r="M71" s="30"/>
      <c r="N71" s="170"/>
      <c r="O71" s="27">
        <v>4076196971</v>
      </c>
      <c r="P71" s="30">
        <v>473517219</v>
      </c>
      <c r="Q71" s="146">
        <v>3602679752</v>
      </c>
      <c r="R71" s="151">
        <v>0.11616642237085849</v>
      </c>
      <c r="S71" s="5"/>
      <c r="T71" s="5"/>
    </row>
    <row r="72" spans="1:20" s="26" customFormat="1" ht="23.25" customHeight="1" x14ac:dyDescent="0.2">
      <c r="A72" s="27" t="s">
        <v>279</v>
      </c>
      <c r="B72" s="29" t="s">
        <v>46</v>
      </c>
      <c r="C72" s="30"/>
      <c r="D72" s="30">
        <v>432209279.95999998</v>
      </c>
      <c r="E72" s="30">
        <v>74999999.209999993</v>
      </c>
      <c r="F72" s="30">
        <v>357209280.75</v>
      </c>
      <c r="G72" s="30">
        <v>330000000</v>
      </c>
      <c r="H72" s="151">
        <v>0.92382818079958295</v>
      </c>
      <c r="I72" s="27"/>
      <c r="J72" s="30"/>
      <c r="K72" s="30"/>
      <c r="L72" s="30"/>
      <c r="M72" s="30"/>
      <c r="N72" s="170"/>
      <c r="O72" s="27">
        <v>357209280.75</v>
      </c>
      <c r="P72" s="30">
        <v>330000000</v>
      </c>
      <c r="Q72" s="146">
        <v>27209280.75</v>
      </c>
      <c r="R72" s="151">
        <v>0.92382818079958295</v>
      </c>
      <c r="S72" s="5"/>
      <c r="T72" s="5"/>
    </row>
    <row r="73" spans="1:20" s="26" customFormat="1" ht="13.15" customHeight="1" x14ac:dyDescent="0.2">
      <c r="A73" s="27"/>
      <c r="B73" s="29"/>
      <c r="C73" s="30"/>
      <c r="D73" s="30"/>
      <c r="E73" s="30"/>
      <c r="F73" s="30"/>
      <c r="G73" s="30"/>
      <c r="H73" s="31"/>
      <c r="I73" s="27"/>
      <c r="J73" s="30"/>
      <c r="K73" s="30"/>
      <c r="L73" s="30"/>
      <c r="M73" s="30"/>
      <c r="N73" s="31"/>
      <c r="O73" s="27"/>
      <c r="P73" s="30"/>
      <c r="Q73" s="146"/>
      <c r="R73" s="148"/>
      <c r="S73" s="5"/>
      <c r="T73" s="5"/>
    </row>
    <row r="74" spans="1:20" s="26" customFormat="1" ht="24" customHeight="1" x14ac:dyDescent="0.2">
      <c r="A74" s="25"/>
      <c r="B74" s="28" t="s">
        <v>80</v>
      </c>
      <c r="C74" s="73">
        <v>25000000</v>
      </c>
      <c r="D74" s="73">
        <v>0</v>
      </c>
      <c r="E74" s="73">
        <v>0</v>
      </c>
      <c r="F74" s="73">
        <v>25000000</v>
      </c>
      <c r="G74" s="73">
        <v>25000000</v>
      </c>
      <c r="H74" s="155">
        <v>1</v>
      </c>
      <c r="I74" s="25">
        <v>0</v>
      </c>
      <c r="J74" s="73">
        <v>0</v>
      </c>
      <c r="K74" s="73"/>
      <c r="L74" s="73">
        <v>0</v>
      </c>
      <c r="M74" s="73">
        <v>0</v>
      </c>
      <c r="N74" s="172"/>
      <c r="O74" s="25">
        <v>25000000</v>
      </c>
      <c r="P74" s="47">
        <v>25000000</v>
      </c>
      <c r="Q74" s="73">
        <v>0</v>
      </c>
      <c r="R74" s="158">
        <v>1</v>
      </c>
      <c r="S74" s="5"/>
      <c r="T74" s="5"/>
    </row>
    <row r="75" spans="1:20" s="26" customFormat="1" ht="26.25" customHeight="1" x14ac:dyDescent="0.2">
      <c r="A75" s="27" t="s">
        <v>61</v>
      </c>
      <c r="B75" s="29" t="s">
        <v>60</v>
      </c>
      <c r="C75" s="30">
        <v>25000000</v>
      </c>
      <c r="D75" s="30"/>
      <c r="E75" s="30"/>
      <c r="F75" s="30">
        <v>25000000</v>
      </c>
      <c r="G75" s="30">
        <v>25000000</v>
      </c>
      <c r="H75" s="151">
        <v>1</v>
      </c>
      <c r="I75" s="27"/>
      <c r="J75" s="30"/>
      <c r="K75" s="30"/>
      <c r="L75" s="30"/>
      <c r="M75" s="30"/>
      <c r="N75" s="170"/>
      <c r="O75" s="27">
        <v>25000000</v>
      </c>
      <c r="P75" s="30">
        <v>25000000</v>
      </c>
      <c r="Q75" s="146">
        <v>0</v>
      </c>
      <c r="R75" s="151">
        <v>1</v>
      </c>
      <c r="S75" s="5"/>
      <c r="T75" s="5"/>
    </row>
    <row r="76" spans="1:20" s="26" customFormat="1" ht="13.15" customHeight="1" x14ac:dyDescent="0.2">
      <c r="A76" s="27"/>
      <c r="B76" s="29"/>
      <c r="C76" s="30"/>
      <c r="D76" s="30"/>
      <c r="E76" s="30"/>
      <c r="F76" s="30"/>
      <c r="G76" s="30"/>
      <c r="H76" s="31"/>
      <c r="I76" s="27"/>
      <c r="J76" s="30"/>
      <c r="K76" s="30"/>
      <c r="L76" s="30"/>
      <c r="M76" s="30"/>
      <c r="N76" s="31"/>
      <c r="O76" s="27"/>
      <c r="P76" s="30"/>
      <c r="Q76" s="146"/>
      <c r="R76" s="148"/>
      <c r="S76" s="5"/>
      <c r="T76" s="5"/>
    </row>
    <row r="77" spans="1:20" s="26" customFormat="1" ht="24" customHeight="1" x14ac:dyDescent="0.2">
      <c r="A77" s="25"/>
      <c r="B77" s="28" t="s">
        <v>84</v>
      </c>
      <c r="C77" s="73">
        <v>6441253047</v>
      </c>
      <c r="D77" s="73">
        <v>2520000000</v>
      </c>
      <c r="E77" s="73">
        <v>477369000</v>
      </c>
      <c r="F77" s="73">
        <v>8483884047</v>
      </c>
      <c r="G77" s="73">
        <v>4622452925</v>
      </c>
      <c r="H77" s="155">
        <v>0.5448510257085083</v>
      </c>
      <c r="I77" s="25">
        <v>0</v>
      </c>
      <c r="J77" s="73">
        <v>0</v>
      </c>
      <c r="K77" s="73">
        <v>0</v>
      </c>
      <c r="L77" s="73">
        <v>0</v>
      </c>
      <c r="M77" s="73">
        <v>0</v>
      </c>
      <c r="N77" s="172"/>
      <c r="O77" s="167">
        <v>8483884047</v>
      </c>
      <c r="P77" s="47">
        <v>4622452925</v>
      </c>
      <c r="Q77" s="47">
        <v>3861431122</v>
      </c>
      <c r="R77" s="158">
        <v>0.5448510257085083</v>
      </c>
      <c r="S77" s="5"/>
      <c r="T77" s="5"/>
    </row>
    <row r="78" spans="1:20" s="26" customFormat="1" ht="24" customHeight="1" x14ac:dyDescent="0.2">
      <c r="A78" s="27" t="s">
        <v>94</v>
      </c>
      <c r="B78" s="29" t="s">
        <v>99</v>
      </c>
      <c r="C78" s="30">
        <v>100000000</v>
      </c>
      <c r="D78" s="30"/>
      <c r="E78" s="30"/>
      <c r="F78" s="30">
        <v>100000000</v>
      </c>
      <c r="G78" s="30">
        <v>0</v>
      </c>
      <c r="H78" s="151">
        <v>0</v>
      </c>
      <c r="I78" s="27"/>
      <c r="J78" s="30"/>
      <c r="K78" s="30"/>
      <c r="L78" s="30"/>
      <c r="M78" s="30"/>
      <c r="N78" s="170"/>
      <c r="O78" s="27">
        <v>100000000</v>
      </c>
      <c r="P78" s="30">
        <v>0</v>
      </c>
      <c r="Q78" s="146">
        <v>100000000</v>
      </c>
      <c r="R78" s="151">
        <v>0</v>
      </c>
      <c r="S78" s="5"/>
      <c r="T78" s="5"/>
    </row>
    <row r="79" spans="1:20" s="26" customFormat="1" ht="24" customHeight="1" x14ac:dyDescent="0.2">
      <c r="A79" s="27" t="s">
        <v>70</v>
      </c>
      <c r="B79" s="29" t="s">
        <v>69</v>
      </c>
      <c r="C79" s="30">
        <v>520000000</v>
      </c>
      <c r="D79" s="30"/>
      <c r="E79" s="30"/>
      <c r="F79" s="30">
        <v>520000000</v>
      </c>
      <c r="G79" s="30">
        <v>504961500</v>
      </c>
      <c r="H79" s="151">
        <v>0.97107980769230773</v>
      </c>
      <c r="I79" s="27"/>
      <c r="J79" s="30"/>
      <c r="K79" s="30"/>
      <c r="L79" s="30"/>
      <c r="M79" s="30"/>
      <c r="N79" s="170"/>
      <c r="O79" s="27">
        <v>520000000</v>
      </c>
      <c r="P79" s="30">
        <v>504961500</v>
      </c>
      <c r="Q79" s="146">
        <v>15038500</v>
      </c>
      <c r="R79" s="151">
        <v>0.97107980769230773</v>
      </c>
      <c r="S79" s="5"/>
      <c r="T79" s="5"/>
    </row>
    <row r="80" spans="1:20" s="26" customFormat="1" ht="24" customHeight="1" x14ac:dyDescent="0.2">
      <c r="A80" s="27" t="s">
        <v>71</v>
      </c>
      <c r="B80" s="29" t="s">
        <v>63</v>
      </c>
      <c r="C80" s="30">
        <v>150000000</v>
      </c>
      <c r="D80" s="30"/>
      <c r="E80" s="30"/>
      <c r="F80" s="30">
        <v>150000000</v>
      </c>
      <c r="G80" s="30">
        <v>100000000</v>
      </c>
      <c r="H80" s="151">
        <v>0.66666666666666663</v>
      </c>
      <c r="I80" s="27"/>
      <c r="J80" s="30"/>
      <c r="K80" s="30"/>
      <c r="L80" s="30"/>
      <c r="M80" s="30"/>
      <c r="N80" s="170"/>
      <c r="O80" s="27">
        <v>150000000</v>
      </c>
      <c r="P80" s="30">
        <v>100000000</v>
      </c>
      <c r="Q80" s="146">
        <v>50000000</v>
      </c>
      <c r="R80" s="151">
        <v>0.66666666666666663</v>
      </c>
      <c r="S80" s="5"/>
      <c r="T80" s="5"/>
    </row>
    <row r="81" spans="1:20" s="26" customFormat="1" ht="23.25" customHeight="1" x14ac:dyDescent="0.2">
      <c r="A81" s="27" t="s">
        <v>72</v>
      </c>
      <c r="B81" s="29" t="s">
        <v>64</v>
      </c>
      <c r="C81" s="30">
        <v>5671253047</v>
      </c>
      <c r="D81" s="30">
        <v>2520000000</v>
      </c>
      <c r="E81" s="30">
        <v>477369000</v>
      </c>
      <c r="F81" s="142">
        <v>7713884047</v>
      </c>
      <c r="G81" s="30">
        <v>4017491425</v>
      </c>
      <c r="H81" s="151">
        <v>0.52081304314684884</v>
      </c>
      <c r="I81" s="27"/>
      <c r="J81" s="30"/>
      <c r="K81" s="30"/>
      <c r="L81" s="30"/>
      <c r="M81" s="30"/>
      <c r="N81" s="170"/>
      <c r="O81" s="27">
        <v>7713884047</v>
      </c>
      <c r="P81" s="30">
        <v>4017491425</v>
      </c>
      <c r="Q81" s="146">
        <v>3696392622</v>
      </c>
      <c r="R81" s="151">
        <v>0.52081304314684884</v>
      </c>
      <c r="S81" s="5"/>
      <c r="T81" s="5"/>
    </row>
    <row r="82" spans="1:20" s="26" customFormat="1" ht="13.15" customHeight="1" x14ac:dyDescent="0.2">
      <c r="A82" s="27"/>
      <c r="B82" s="29"/>
      <c r="C82" s="30"/>
      <c r="D82" s="30"/>
      <c r="E82" s="30"/>
      <c r="F82" s="30"/>
      <c r="G82" s="30"/>
      <c r="H82" s="31"/>
      <c r="I82" s="27"/>
      <c r="J82" s="30"/>
      <c r="K82" s="30"/>
      <c r="L82" s="30"/>
      <c r="M82" s="30"/>
      <c r="N82" s="31"/>
      <c r="O82" s="27">
        <v>0</v>
      </c>
      <c r="P82" s="30"/>
      <c r="Q82" s="146"/>
      <c r="R82" s="148"/>
      <c r="S82" s="5"/>
      <c r="T82" s="5"/>
    </row>
    <row r="83" spans="1:20" s="26" customFormat="1" ht="37.5" customHeight="1" x14ac:dyDescent="0.2">
      <c r="A83" s="25"/>
      <c r="B83" s="28" t="s">
        <v>85</v>
      </c>
      <c r="C83" s="73">
        <v>342957157</v>
      </c>
      <c r="D83" s="73">
        <v>190197992.72</v>
      </c>
      <c r="E83" s="73">
        <v>40000000</v>
      </c>
      <c r="F83" s="73">
        <v>493155149.72000003</v>
      </c>
      <c r="G83" s="73">
        <v>190000000</v>
      </c>
      <c r="H83" s="155">
        <v>0.38527428965889698</v>
      </c>
      <c r="I83" s="25">
        <v>0</v>
      </c>
      <c r="J83" s="73">
        <v>0</v>
      </c>
      <c r="K83" s="73">
        <v>0</v>
      </c>
      <c r="L83" s="73">
        <v>0</v>
      </c>
      <c r="M83" s="73">
        <v>0</v>
      </c>
      <c r="N83" s="172"/>
      <c r="O83" s="167">
        <v>493155149.72000003</v>
      </c>
      <c r="P83" s="47">
        <v>190000000</v>
      </c>
      <c r="Q83" s="47">
        <v>303155149.72000003</v>
      </c>
      <c r="R83" s="158">
        <v>0.38527428965889698</v>
      </c>
      <c r="S83" s="5"/>
      <c r="T83" s="5"/>
    </row>
    <row r="84" spans="1:20" s="26" customFormat="1" ht="37.5" customHeight="1" x14ac:dyDescent="0.2">
      <c r="A84" s="27" t="s">
        <v>95</v>
      </c>
      <c r="B84" s="29" t="s">
        <v>96</v>
      </c>
      <c r="C84" s="30">
        <v>100000000</v>
      </c>
      <c r="D84" s="30"/>
      <c r="E84" s="30"/>
      <c r="F84" s="30">
        <v>100000000</v>
      </c>
      <c r="G84" s="30">
        <v>0</v>
      </c>
      <c r="H84" s="151">
        <v>0</v>
      </c>
      <c r="I84" s="27"/>
      <c r="J84" s="30"/>
      <c r="K84" s="30"/>
      <c r="L84" s="30"/>
      <c r="M84" s="30"/>
      <c r="N84" s="170"/>
      <c r="O84" s="27">
        <v>100000000</v>
      </c>
      <c r="P84" s="30">
        <v>0</v>
      </c>
      <c r="Q84" s="146">
        <v>100000000</v>
      </c>
      <c r="R84" s="151">
        <v>0</v>
      </c>
      <c r="S84" s="5"/>
      <c r="T84" s="5"/>
    </row>
    <row r="85" spans="1:20" s="26" customFormat="1" ht="23.25" customHeight="1" x14ac:dyDescent="0.2">
      <c r="A85" s="27" t="s">
        <v>73</v>
      </c>
      <c r="B85" s="29" t="s">
        <v>62</v>
      </c>
      <c r="C85" s="30">
        <v>242957157</v>
      </c>
      <c r="D85" s="30"/>
      <c r="E85" s="30"/>
      <c r="F85" s="30">
        <v>242957157</v>
      </c>
      <c r="G85" s="30">
        <v>165000000</v>
      </c>
      <c r="H85" s="151">
        <v>0.67913208253420576</v>
      </c>
      <c r="I85" s="27"/>
      <c r="J85" s="30"/>
      <c r="K85" s="30"/>
      <c r="L85" s="30"/>
      <c r="M85" s="30"/>
      <c r="N85" s="170"/>
      <c r="O85" s="27">
        <v>242957157</v>
      </c>
      <c r="P85" s="30">
        <v>165000000</v>
      </c>
      <c r="Q85" s="146">
        <v>77957157</v>
      </c>
      <c r="R85" s="151">
        <v>0.67913208253420576</v>
      </c>
      <c r="S85" s="5"/>
      <c r="T85" s="5"/>
    </row>
    <row r="86" spans="1:20" s="26" customFormat="1" ht="23.25" customHeight="1" x14ac:dyDescent="0.2">
      <c r="A86" s="27" t="s">
        <v>280</v>
      </c>
      <c r="B86" s="29" t="s">
        <v>62</v>
      </c>
      <c r="C86" s="30"/>
      <c r="D86" s="30">
        <v>190197992.72</v>
      </c>
      <c r="E86" s="30">
        <v>40000000</v>
      </c>
      <c r="F86" s="30">
        <v>150197992.72</v>
      </c>
      <c r="G86" s="30">
        <v>25000000</v>
      </c>
      <c r="H86" s="151">
        <v>0.16644696475142082</v>
      </c>
      <c r="I86" s="27"/>
      <c r="J86" s="30"/>
      <c r="K86" s="30"/>
      <c r="L86" s="30"/>
      <c r="M86" s="30"/>
      <c r="N86" s="170"/>
      <c r="O86" s="27">
        <v>150197992.72</v>
      </c>
      <c r="P86" s="30">
        <v>25000000</v>
      </c>
      <c r="Q86" s="146">
        <v>125197992.72</v>
      </c>
      <c r="R86" s="151">
        <v>0.16644696475142082</v>
      </c>
      <c r="S86" s="5"/>
      <c r="T86" s="5"/>
    </row>
    <row r="87" spans="1:20" s="26" customFormat="1" ht="13.15" customHeight="1" x14ac:dyDescent="0.2">
      <c r="A87" s="27"/>
      <c r="B87" s="29"/>
      <c r="C87" s="30"/>
      <c r="D87" s="30"/>
      <c r="E87" s="30"/>
      <c r="F87" s="30"/>
      <c r="G87" s="30"/>
      <c r="H87" s="31"/>
      <c r="I87" s="27"/>
      <c r="J87" s="30"/>
      <c r="K87" s="30"/>
      <c r="L87" s="30"/>
      <c r="M87" s="30"/>
      <c r="N87" s="31"/>
      <c r="O87" s="27"/>
      <c r="P87" s="30"/>
      <c r="Q87" s="146"/>
      <c r="R87" s="148"/>
      <c r="S87" s="5"/>
      <c r="T87" s="5"/>
    </row>
    <row r="88" spans="1:20" s="26" customFormat="1" ht="24.75" customHeight="1" x14ac:dyDescent="0.2">
      <c r="A88" s="25"/>
      <c r="B88" s="28" t="s">
        <v>81</v>
      </c>
      <c r="C88" s="73">
        <v>150000000</v>
      </c>
      <c r="D88" s="73">
        <v>0</v>
      </c>
      <c r="E88" s="73">
        <v>0</v>
      </c>
      <c r="F88" s="73">
        <v>150000000</v>
      </c>
      <c r="G88" s="73">
        <v>0</v>
      </c>
      <c r="H88" s="155">
        <v>0</v>
      </c>
      <c r="I88" s="25">
        <v>0</v>
      </c>
      <c r="J88" s="73">
        <v>0</v>
      </c>
      <c r="K88" s="73">
        <v>0</v>
      </c>
      <c r="L88" s="73">
        <v>0</v>
      </c>
      <c r="M88" s="73">
        <v>0</v>
      </c>
      <c r="N88" s="172"/>
      <c r="O88" s="167">
        <v>150000000</v>
      </c>
      <c r="P88" s="47">
        <v>0</v>
      </c>
      <c r="Q88" s="47">
        <v>150000000</v>
      </c>
      <c r="R88" s="158">
        <v>0</v>
      </c>
      <c r="S88" s="5"/>
      <c r="T88" s="5"/>
    </row>
    <row r="89" spans="1:20" s="26" customFormat="1" ht="23.25" customHeight="1" x14ac:dyDescent="0.2">
      <c r="A89" s="27" t="s">
        <v>74</v>
      </c>
      <c r="B89" s="29" t="s">
        <v>65</v>
      </c>
      <c r="C89" s="30">
        <v>100000000</v>
      </c>
      <c r="D89" s="30"/>
      <c r="E89" s="30"/>
      <c r="F89" s="30">
        <v>100000000</v>
      </c>
      <c r="G89" s="30">
        <v>0</v>
      </c>
      <c r="H89" s="151">
        <v>0</v>
      </c>
      <c r="I89" s="27"/>
      <c r="J89" s="30"/>
      <c r="K89" s="30"/>
      <c r="L89" s="30"/>
      <c r="M89" s="30"/>
      <c r="N89" s="170"/>
      <c r="O89" s="27">
        <v>100000000</v>
      </c>
      <c r="P89" s="30">
        <v>0</v>
      </c>
      <c r="Q89" s="146">
        <v>100000000</v>
      </c>
      <c r="R89" s="151">
        <v>0</v>
      </c>
      <c r="S89" s="5"/>
      <c r="T89" s="5"/>
    </row>
    <row r="90" spans="1:20" s="26" customFormat="1" ht="24" customHeight="1" x14ac:dyDescent="0.2">
      <c r="A90" s="27" t="s">
        <v>97</v>
      </c>
      <c r="B90" s="29" t="s">
        <v>98</v>
      </c>
      <c r="C90" s="30">
        <v>50000000</v>
      </c>
      <c r="D90" s="30"/>
      <c r="E90" s="30"/>
      <c r="F90" s="30">
        <v>50000000</v>
      </c>
      <c r="G90" s="30">
        <v>0</v>
      </c>
      <c r="H90" s="151">
        <v>0</v>
      </c>
      <c r="I90" s="27"/>
      <c r="J90" s="30"/>
      <c r="K90" s="30"/>
      <c r="L90" s="30"/>
      <c r="M90" s="30"/>
      <c r="N90" s="170"/>
      <c r="O90" s="27">
        <v>50000000</v>
      </c>
      <c r="P90" s="30">
        <v>0</v>
      </c>
      <c r="Q90" s="146">
        <v>50000000</v>
      </c>
      <c r="R90" s="151">
        <v>0</v>
      </c>
      <c r="S90" s="5"/>
      <c r="T90" s="5"/>
    </row>
    <row r="91" spans="1:20" s="26" customFormat="1" ht="35.25" customHeight="1" x14ac:dyDescent="0.2">
      <c r="A91" s="25"/>
      <c r="B91" s="28" t="s">
        <v>82</v>
      </c>
      <c r="C91" s="73">
        <v>1030000000</v>
      </c>
      <c r="D91" s="73">
        <v>1603000000</v>
      </c>
      <c r="E91" s="73">
        <v>353000000</v>
      </c>
      <c r="F91" s="73">
        <v>2280000000</v>
      </c>
      <c r="G91" s="73">
        <v>1452361527</v>
      </c>
      <c r="H91" s="155">
        <v>0.63700066973684211</v>
      </c>
      <c r="I91" s="25">
        <v>0</v>
      </c>
      <c r="J91" s="73">
        <v>0</v>
      </c>
      <c r="K91" s="73">
        <v>0</v>
      </c>
      <c r="L91" s="73">
        <v>0</v>
      </c>
      <c r="M91" s="73">
        <v>0</v>
      </c>
      <c r="N91" s="172"/>
      <c r="O91" s="167">
        <v>2280000000</v>
      </c>
      <c r="P91" s="47">
        <v>1452361527</v>
      </c>
      <c r="Q91" s="47">
        <v>827638473</v>
      </c>
      <c r="R91" s="159">
        <v>0.63700066973684211</v>
      </c>
      <c r="S91" s="5"/>
      <c r="T91" s="5"/>
    </row>
    <row r="92" spans="1:20" s="26" customFormat="1" ht="24" customHeight="1" x14ac:dyDescent="0.2">
      <c r="A92" s="27" t="s">
        <v>75</v>
      </c>
      <c r="B92" s="29" t="s">
        <v>66</v>
      </c>
      <c r="C92" s="30">
        <v>50000000</v>
      </c>
      <c r="D92" s="76">
        <v>0</v>
      </c>
      <c r="E92" s="76"/>
      <c r="F92" s="30">
        <v>50000000</v>
      </c>
      <c r="G92" s="30">
        <v>50000000</v>
      </c>
      <c r="H92" s="151">
        <v>1</v>
      </c>
      <c r="I92" s="27"/>
      <c r="J92" s="30"/>
      <c r="K92" s="30"/>
      <c r="L92" s="30"/>
      <c r="M92" s="30"/>
      <c r="N92" s="170"/>
      <c r="O92" s="27">
        <v>50000000</v>
      </c>
      <c r="P92" s="30">
        <v>50000000</v>
      </c>
      <c r="Q92" s="146">
        <v>0</v>
      </c>
      <c r="R92" s="151">
        <v>1</v>
      </c>
      <c r="S92" s="5"/>
      <c r="T92" s="5"/>
    </row>
    <row r="93" spans="1:20" s="26" customFormat="1" ht="24" customHeight="1" x14ac:dyDescent="0.2">
      <c r="A93" s="27" t="s">
        <v>269</v>
      </c>
      <c r="B93" s="29" t="s">
        <v>66</v>
      </c>
      <c r="C93" s="30"/>
      <c r="D93" s="30">
        <v>80000000</v>
      </c>
      <c r="E93" s="76"/>
      <c r="F93" s="30">
        <v>80000000</v>
      </c>
      <c r="G93" s="30">
        <v>69635000</v>
      </c>
      <c r="H93" s="151">
        <v>0.87043749999999998</v>
      </c>
      <c r="I93" s="27"/>
      <c r="J93" s="30"/>
      <c r="K93" s="30"/>
      <c r="L93" s="30"/>
      <c r="M93" s="30"/>
      <c r="N93" s="170"/>
      <c r="O93" s="27">
        <v>80000000</v>
      </c>
      <c r="P93" s="30">
        <v>69635000</v>
      </c>
      <c r="Q93" s="146">
        <v>10365000</v>
      </c>
      <c r="R93" s="151">
        <v>0.87043749999999998</v>
      </c>
      <c r="S93" s="5"/>
      <c r="T93" s="5"/>
    </row>
    <row r="94" spans="1:20" s="26" customFormat="1" ht="20.25" customHeight="1" x14ac:dyDescent="0.2">
      <c r="A94" s="27" t="s">
        <v>76</v>
      </c>
      <c r="B94" s="29" t="s">
        <v>67</v>
      </c>
      <c r="C94" s="30">
        <v>200000000</v>
      </c>
      <c r="D94" s="30">
        <v>503000000</v>
      </c>
      <c r="E94" s="30">
        <v>353000000</v>
      </c>
      <c r="F94" s="30">
        <v>350000000</v>
      </c>
      <c r="G94" s="30">
        <v>195000000</v>
      </c>
      <c r="H94" s="151">
        <v>0.55714285714285716</v>
      </c>
      <c r="I94" s="27"/>
      <c r="J94" s="30"/>
      <c r="K94" s="30"/>
      <c r="L94" s="30"/>
      <c r="M94" s="30"/>
      <c r="N94" s="170"/>
      <c r="O94" s="27">
        <v>350000000</v>
      </c>
      <c r="P94" s="30">
        <v>195000000</v>
      </c>
      <c r="Q94" s="146">
        <v>155000000</v>
      </c>
      <c r="R94" s="151">
        <v>0.55714285714285716</v>
      </c>
      <c r="S94" s="5"/>
      <c r="T94" s="5"/>
    </row>
    <row r="95" spans="1:20" s="26" customFormat="1" ht="20.25" customHeight="1" x14ac:dyDescent="0.2">
      <c r="A95" s="27" t="s">
        <v>270</v>
      </c>
      <c r="B95" s="29" t="s">
        <v>67</v>
      </c>
      <c r="C95" s="30"/>
      <c r="D95" s="30">
        <v>515000000</v>
      </c>
      <c r="E95" s="30"/>
      <c r="F95" s="30">
        <v>515000000</v>
      </c>
      <c r="G95" s="30">
        <v>68868470</v>
      </c>
      <c r="H95" s="151">
        <v>0.13372518446601941</v>
      </c>
      <c r="I95" s="27"/>
      <c r="J95" s="30"/>
      <c r="K95" s="30"/>
      <c r="L95" s="30"/>
      <c r="M95" s="30"/>
      <c r="N95" s="170"/>
      <c r="O95" s="27">
        <v>515000000</v>
      </c>
      <c r="P95" s="30">
        <v>68868470</v>
      </c>
      <c r="Q95" s="146">
        <v>446131530</v>
      </c>
      <c r="R95" s="151">
        <v>0.13372518446601941</v>
      </c>
      <c r="S95" s="5"/>
      <c r="T95" s="5"/>
    </row>
    <row r="96" spans="1:20" s="26" customFormat="1" ht="13.15" customHeight="1" x14ac:dyDescent="0.2">
      <c r="A96" s="27" t="s">
        <v>77</v>
      </c>
      <c r="B96" s="29" t="s">
        <v>83</v>
      </c>
      <c r="C96" s="30">
        <v>630000000</v>
      </c>
      <c r="D96" s="30"/>
      <c r="E96" s="30"/>
      <c r="F96" s="30">
        <v>630000000</v>
      </c>
      <c r="G96" s="30">
        <v>596903092</v>
      </c>
      <c r="H96" s="151">
        <v>0.94746522539682543</v>
      </c>
      <c r="I96" s="27"/>
      <c r="J96" s="30"/>
      <c r="K96" s="30"/>
      <c r="L96" s="30"/>
      <c r="M96" s="30"/>
      <c r="N96" s="170"/>
      <c r="O96" s="27">
        <v>630000000</v>
      </c>
      <c r="P96" s="30">
        <v>596903092</v>
      </c>
      <c r="Q96" s="146">
        <v>33096908</v>
      </c>
      <c r="R96" s="151">
        <v>0.94746522539682543</v>
      </c>
      <c r="S96" s="5"/>
      <c r="T96" s="5"/>
    </row>
    <row r="97" spans="1:20" s="26" customFormat="1" ht="13.15" customHeight="1" x14ac:dyDescent="0.2">
      <c r="A97" s="27" t="s">
        <v>271</v>
      </c>
      <c r="B97" s="29" t="s">
        <v>83</v>
      </c>
      <c r="C97" s="30"/>
      <c r="D97" s="30">
        <v>505000000</v>
      </c>
      <c r="E97" s="30"/>
      <c r="F97" s="30">
        <v>505000000</v>
      </c>
      <c r="G97" s="30">
        <v>338957100</v>
      </c>
      <c r="H97" s="151">
        <v>0.6712021782178218</v>
      </c>
      <c r="I97" s="27"/>
      <c r="J97" s="30"/>
      <c r="K97" s="30"/>
      <c r="L97" s="30"/>
      <c r="M97" s="30"/>
      <c r="N97" s="170"/>
      <c r="O97" s="27">
        <v>505000000</v>
      </c>
      <c r="P97" s="30">
        <v>338957100</v>
      </c>
      <c r="Q97" s="146">
        <v>166042900</v>
      </c>
      <c r="R97" s="151">
        <v>0.6712021782178218</v>
      </c>
      <c r="S97" s="5"/>
      <c r="T97" s="5"/>
    </row>
    <row r="98" spans="1:20" s="26" customFormat="1" ht="13.15" customHeight="1" x14ac:dyDescent="0.2">
      <c r="A98" s="27" t="s">
        <v>78</v>
      </c>
      <c r="B98" s="29" t="s">
        <v>68</v>
      </c>
      <c r="C98" s="30">
        <v>150000000</v>
      </c>
      <c r="D98" s="30"/>
      <c r="E98" s="30"/>
      <c r="F98" s="30">
        <v>150000000</v>
      </c>
      <c r="G98" s="30">
        <v>132997865</v>
      </c>
      <c r="H98" s="151">
        <v>0.88665243333333332</v>
      </c>
      <c r="I98" s="27"/>
      <c r="J98" s="30"/>
      <c r="K98" s="30"/>
      <c r="L98" s="30"/>
      <c r="M98" s="30"/>
      <c r="N98" s="170"/>
      <c r="O98" s="27">
        <v>150000000</v>
      </c>
      <c r="P98" s="30">
        <v>132997865</v>
      </c>
      <c r="Q98" s="146">
        <v>17002135</v>
      </c>
      <c r="R98" s="151">
        <v>0.88665243333333332</v>
      </c>
      <c r="S98" s="5"/>
      <c r="T98" s="5"/>
    </row>
    <row r="99" spans="1:20" s="26" customFormat="1" ht="13.15" customHeight="1" x14ac:dyDescent="0.2">
      <c r="A99" s="27"/>
      <c r="B99" s="29"/>
      <c r="C99" s="30"/>
      <c r="D99" s="30"/>
      <c r="E99" s="30"/>
      <c r="F99" s="30"/>
      <c r="G99" s="30"/>
      <c r="H99" s="31"/>
      <c r="I99" s="27"/>
      <c r="J99" s="30"/>
      <c r="K99" s="30"/>
      <c r="L99" s="30"/>
      <c r="M99" s="30"/>
      <c r="N99" s="31"/>
      <c r="O99" s="27"/>
      <c r="P99" s="30"/>
      <c r="Q99" s="146"/>
      <c r="R99" s="148"/>
      <c r="S99" s="5"/>
      <c r="T99" s="5"/>
    </row>
    <row r="100" spans="1:20" s="26" customFormat="1" ht="31.5" customHeight="1" x14ac:dyDescent="0.2">
      <c r="A100" s="134"/>
      <c r="B100" s="135" t="s">
        <v>286</v>
      </c>
      <c r="C100" s="136">
        <v>0</v>
      </c>
      <c r="D100" s="136">
        <v>2094119218.74</v>
      </c>
      <c r="E100" s="136">
        <v>0</v>
      </c>
      <c r="F100" s="136">
        <v>2094119218.74</v>
      </c>
      <c r="G100" s="136">
        <v>1793714084</v>
      </c>
      <c r="H100" s="156">
        <v>0.85654821747887433</v>
      </c>
      <c r="I100" s="134">
        <v>0</v>
      </c>
      <c r="J100" s="136">
        <v>0</v>
      </c>
      <c r="K100" s="136">
        <v>0</v>
      </c>
      <c r="L100" s="136">
        <v>0</v>
      </c>
      <c r="M100" s="136">
        <v>0</v>
      </c>
      <c r="N100" s="173"/>
      <c r="O100" s="134">
        <v>2094119218.74</v>
      </c>
      <c r="P100" s="136">
        <v>1793714084</v>
      </c>
      <c r="Q100" s="136">
        <v>300405134.73999995</v>
      </c>
      <c r="R100" s="160">
        <v>0.85654821747887433</v>
      </c>
      <c r="S100" s="5"/>
      <c r="T100" s="5"/>
    </row>
    <row r="101" spans="1:20" s="26" customFormat="1" ht="19.5" customHeight="1" x14ac:dyDescent="0.2">
      <c r="A101" s="27" t="s">
        <v>287</v>
      </c>
      <c r="B101" s="29" t="s">
        <v>286</v>
      </c>
      <c r="C101" s="30"/>
      <c r="D101" s="30">
        <v>50405135</v>
      </c>
      <c r="E101" s="30"/>
      <c r="F101" s="30">
        <v>50405135</v>
      </c>
      <c r="G101" s="30">
        <v>0</v>
      </c>
      <c r="H101" s="151">
        <v>0</v>
      </c>
      <c r="I101" s="27"/>
      <c r="J101" s="30"/>
      <c r="K101" s="30"/>
      <c r="L101" s="30"/>
      <c r="M101" s="30"/>
      <c r="N101" s="170"/>
      <c r="O101" s="27">
        <v>50405135</v>
      </c>
      <c r="P101" s="30">
        <v>0</v>
      </c>
      <c r="Q101" s="146">
        <v>50405135</v>
      </c>
      <c r="R101" s="151">
        <v>0</v>
      </c>
      <c r="S101" s="5"/>
      <c r="T101" s="5"/>
    </row>
    <row r="102" spans="1:20" s="26" customFormat="1" ht="36" x14ac:dyDescent="0.2">
      <c r="A102" s="27" t="s">
        <v>275</v>
      </c>
      <c r="B102" s="29" t="s">
        <v>281</v>
      </c>
      <c r="C102" s="30"/>
      <c r="D102" s="30">
        <v>1782715822.53</v>
      </c>
      <c r="E102" s="30"/>
      <c r="F102" s="30">
        <v>1782715822.53</v>
      </c>
      <c r="G102" s="30">
        <v>1638715823</v>
      </c>
      <c r="H102" s="151">
        <v>0.91922436671615015</v>
      </c>
      <c r="I102" s="27"/>
      <c r="J102" s="30"/>
      <c r="K102" s="30"/>
      <c r="L102" s="30"/>
      <c r="M102" s="30"/>
      <c r="N102" s="170"/>
      <c r="O102" s="27">
        <v>1782715822.53</v>
      </c>
      <c r="P102" s="30">
        <v>1638715823</v>
      </c>
      <c r="Q102" s="146">
        <v>143999999.52999997</v>
      </c>
      <c r="R102" s="151">
        <v>0.91922436671615015</v>
      </c>
      <c r="S102" s="5"/>
      <c r="T102" s="5"/>
    </row>
    <row r="103" spans="1:20" s="26" customFormat="1" ht="48" x14ac:dyDescent="0.2">
      <c r="A103" s="27" t="s">
        <v>54</v>
      </c>
      <c r="B103" s="29" t="s">
        <v>285</v>
      </c>
      <c r="C103" s="30"/>
      <c r="D103" s="30">
        <v>55998262</v>
      </c>
      <c r="E103" s="30"/>
      <c r="F103" s="30">
        <v>55998262</v>
      </c>
      <c r="G103" s="30">
        <v>55998262</v>
      </c>
      <c r="H103" s="151">
        <v>1</v>
      </c>
      <c r="I103" s="27"/>
      <c r="J103" s="30"/>
      <c r="K103" s="30"/>
      <c r="L103" s="30"/>
      <c r="M103" s="30"/>
      <c r="N103" s="170"/>
      <c r="O103" s="27">
        <v>55998262</v>
      </c>
      <c r="P103" s="30">
        <v>55998262</v>
      </c>
      <c r="Q103" s="146">
        <v>0</v>
      </c>
      <c r="R103" s="151">
        <v>1</v>
      </c>
      <c r="S103" s="5"/>
      <c r="T103" s="5"/>
    </row>
    <row r="104" spans="1:20" s="26" customFormat="1" ht="48" x14ac:dyDescent="0.2">
      <c r="A104" s="27" t="s">
        <v>56</v>
      </c>
      <c r="B104" s="29" t="s">
        <v>292</v>
      </c>
      <c r="C104" s="30"/>
      <c r="D104" s="30">
        <v>7330189.9699999997</v>
      </c>
      <c r="E104" s="30"/>
      <c r="F104" s="30">
        <v>7330189.9699999997</v>
      </c>
      <c r="G104" s="30">
        <v>0</v>
      </c>
      <c r="H104" s="151">
        <v>0</v>
      </c>
      <c r="I104" s="27"/>
      <c r="J104" s="30"/>
      <c r="K104" s="30"/>
      <c r="L104" s="30"/>
      <c r="M104" s="30"/>
      <c r="N104" s="170"/>
      <c r="O104" s="27">
        <v>7330189.9699999997</v>
      </c>
      <c r="P104" s="30">
        <v>0</v>
      </c>
      <c r="Q104" s="146">
        <v>7330189.9699999997</v>
      </c>
      <c r="R104" s="151">
        <v>0</v>
      </c>
      <c r="S104" s="5"/>
      <c r="T104" s="5"/>
    </row>
    <row r="105" spans="1:20" s="26" customFormat="1" ht="48" x14ac:dyDescent="0.2">
      <c r="A105" s="27" t="s">
        <v>277</v>
      </c>
      <c r="B105" s="29" t="s">
        <v>282</v>
      </c>
      <c r="C105" s="30"/>
      <c r="D105" s="30">
        <v>82669810.030000001</v>
      </c>
      <c r="E105" s="30"/>
      <c r="F105" s="30">
        <v>82669810.030000001</v>
      </c>
      <c r="G105" s="30">
        <v>0</v>
      </c>
      <c r="H105" s="151">
        <v>0</v>
      </c>
      <c r="I105" s="27"/>
      <c r="J105" s="30"/>
      <c r="K105" s="30"/>
      <c r="L105" s="30"/>
      <c r="M105" s="30"/>
      <c r="N105" s="170"/>
      <c r="O105" s="27">
        <v>82669810.030000001</v>
      </c>
      <c r="P105" s="30">
        <v>0</v>
      </c>
      <c r="Q105" s="146">
        <v>82669810.030000001</v>
      </c>
      <c r="R105" s="151">
        <v>0</v>
      </c>
      <c r="S105" s="5"/>
      <c r="T105" s="5"/>
    </row>
    <row r="106" spans="1:20" s="26" customFormat="1" ht="48" x14ac:dyDescent="0.2">
      <c r="A106" s="27" t="s">
        <v>279</v>
      </c>
      <c r="B106" s="29" t="s">
        <v>284</v>
      </c>
      <c r="C106" s="30"/>
      <c r="D106" s="30">
        <v>74999999.209999993</v>
      </c>
      <c r="E106" s="30"/>
      <c r="F106" s="30">
        <v>74999999.209999993</v>
      </c>
      <c r="G106" s="30">
        <v>74999999</v>
      </c>
      <c r="H106" s="151">
        <v>0.9999999972000001</v>
      </c>
      <c r="I106" s="27"/>
      <c r="J106" s="30"/>
      <c r="K106" s="30"/>
      <c r="L106" s="30"/>
      <c r="M106" s="30"/>
      <c r="N106" s="170"/>
      <c r="O106" s="27">
        <v>74999999.209999993</v>
      </c>
      <c r="P106" s="30">
        <v>74999999</v>
      </c>
      <c r="Q106" s="146">
        <v>0.20999999344348907</v>
      </c>
      <c r="R106" s="151">
        <v>0.9999999972000001</v>
      </c>
      <c r="S106" s="5"/>
      <c r="T106" s="5"/>
    </row>
    <row r="107" spans="1:20" s="26" customFormat="1" ht="48" x14ac:dyDescent="0.2">
      <c r="A107" s="27" t="s">
        <v>280</v>
      </c>
      <c r="B107" s="29" t="s">
        <v>283</v>
      </c>
      <c r="C107" s="30"/>
      <c r="D107" s="30">
        <v>40000000</v>
      </c>
      <c r="E107" s="30"/>
      <c r="F107" s="30">
        <v>40000000</v>
      </c>
      <c r="G107" s="30">
        <v>24000000</v>
      </c>
      <c r="H107" s="151">
        <v>0.6</v>
      </c>
      <c r="I107" s="27"/>
      <c r="J107" s="30"/>
      <c r="K107" s="30"/>
      <c r="L107" s="30"/>
      <c r="M107" s="30"/>
      <c r="N107" s="170"/>
      <c r="O107" s="27">
        <v>40000000</v>
      </c>
      <c r="P107" s="30">
        <v>24000000</v>
      </c>
      <c r="Q107" s="146">
        <v>16000000</v>
      </c>
      <c r="R107" s="151">
        <v>0.6</v>
      </c>
      <c r="S107" s="5"/>
      <c r="T107" s="5"/>
    </row>
    <row r="108" spans="1:20" s="26" customFormat="1" ht="12" x14ac:dyDescent="0.2">
      <c r="A108" s="27"/>
      <c r="B108" s="29"/>
      <c r="C108" s="30"/>
      <c r="D108" s="30"/>
      <c r="E108" s="30"/>
      <c r="F108" s="30"/>
      <c r="G108" s="30"/>
      <c r="H108" s="31"/>
      <c r="I108" s="27"/>
      <c r="J108" s="30"/>
      <c r="K108" s="30"/>
      <c r="L108" s="30"/>
      <c r="M108" s="30"/>
      <c r="N108" s="31"/>
      <c r="O108" s="27"/>
      <c r="P108" s="30"/>
      <c r="Q108" s="146"/>
      <c r="R108" s="148"/>
      <c r="S108" s="5"/>
      <c r="T108" s="5"/>
    </row>
    <row r="109" spans="1:20" s="6" customFormat="1" thickBot="1" x14ac:dyDescent="0.25">
      <c r="A109" s="95">
        <v>7</v>
      </c>
      <c r="B109" s="96" t="s">
        <v>11</v>
      </c>
      <c r="C109" s="48">
        <v>0</v>
      </c>
      <c r="D109" s="48">
        <v>0</v>
      </c>
      <c r="E109" s="48"/>
      <c r="F109" s="48">
        <v>0</v>
      </c>
      <c r="G109" s="48">
        <v>0</v>
      </c>
      <c r="H109" s="145"/>
      <c r="I109" s="168">
        <v>0</v>
      </c>
      <c r="J109" s="48">
        <v>0</v>
      </c>
      <c r="K109" s="48"/>
      <c r="L109" s="48">
        <v>0</v>
      </c>
      <c r="M109" s="48">
        <v>0</v>
      </c>
      <c r="N109" s="145"/>
      <c r="O109" s="168">
        <v>0</v>
      </c>
      <c r="P109" s="70">
        <v>0</v>
      </c>
      <c r="Q109" s="70">
        <v>0</v>
      </c>
      <c r="R109" s="149"/>
      <c r="S109" s="5"/>
      <c r="T109" s="5"/>
    </row>
    <row r="110" spans="1:20" ht="13.5" thickBot="1" x14ac:dyDescent="0.25">
      <c r="A110" s="15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50"/>
      <c r="S110" s="5"/>
      <c r="T110" s="5"/>
    </row>
    <row r="111" spans="1:20" ht="13.5" thickBot="1" x14ac:dyDescent="0.25">
      <c r="A111" s="21"/>
      <c r="B111" s="49" t="s">
        <v>12</v>
      </c>
      <c r="C111" s="50">
        <v>49475995389</v>
      </c>
      <c r="D111" s="50">
        <v>17172306539.860001</v>
      </c>
      <c r="E111" s="50">
        <v>7973373808.2999992</v>
      </c>
      <c r="F111" s="50">
        <v>58674928120.559998</v>
      </c>
      <c r="G111" s="50">
        <v>40039160870</v>
      </c>
      <c r="H111" s="50"/>
      <c r="I111" s="50">
        <v>4768431000</v>
      </c>
      <c r="J111" s="50">
        <v>0</v>
      </c>
      <c r="K111" s="50">
        <v>0</v>
      </c>
      <c r="L111" s="50">
        <v>4768431000</v>
      </c>
      <c r="M111" s="50">
        <v>3684771463</v>
      </c>
      <c r="N111" s="50"/>
      <c r="O111" s="50">
        <v>63443359120.559998</v>
      </c>
      <c r="P111" s="50">
        <v>43723932333</v>
      </c>
      <c r="Q111" s="50">
        <v>19719426787.559998</v>
      </c>
      <c r="R111" s="161">
        <v>0.68918060044570451</v>
      </c>
      <c r="S111" s="11"/>
      <c r="T111" s="11"/>
    </row>
    <row r="112" spans="1:20" x14ac:dyDescent="0.2">
      <c r="F112" s="11"/>
      <c r="G112" s="11"/>
      <c r="H112" s="11"/>
      <c r="O112" s="11"/>
      <c r="P112" s="11"/>
      <c r="Q112" s="11"/>
      <c r="R112" s="11"/>
    </row>
    <row r="113" spans="1:18" x14ac:dyDescent="0.2">
      <c r="G113" s="11"/>
      <c r="H113" s="11"/>
      <c r="I113" s="11"/>
    </row>
    <row r="114" spans="1:18" ht="13.5" thickBot="1" x14ac:dyDescent="0.25">
      <c r="C114" s="71"/>
      <c r="F114" s="11"/>
      <c r="G114" s="11"/>
      <c r="H114" s="11"/>
      <c r="I114" s="11"/>
    </row>
    <row r="115" spans="1:18" ht="13.5" thickBot="1" x14ac:dyDescent="0.25">
      <c r="A115" s="246" t="s">
        <v>16</v>
      </c>
      <c r="B115" s="247"/>
      <c r="C115" s="247"/>
      <c r="D115" s="247"/>
      <c r="E115" s="247"/>
      <c r="F115" s="247"/>
      <c r="G115" s="248"/>
    </row>
    <row r="116" spans="1:18" ht="13.5" thickBot="1" x14ac:dyDescent="0.25">
      <c r="A116" s="246" t="s">
        <v>13</v>
      </c>
      <c r="B116" s="247"/>
      <c r="C116" s="247"/>
      <c r="D116" s="247"/>
      <c r="E116" s="247"/>
      <c r="F116" s="247"/>
      <c r="G116" s="248"/>
      <c r="H116" s="16"/>
      <c r="I116" s="16"/>
      <c r="J116" s="16"/>
      <c r="K116" s="16"/>
      <c r="L116" s="16"/>
      <c r="M116" s="16"/>
      <c r="O116" s="11"/>
      <c r="P116" s="11"/>
      <c r="R116" s="74"/>
    </row>
    <row r="117" spans="1:18" ht="13.5" thickBot="1" x14ac:dyDescent="0.25">
      <c r="A117" s="246" t="s">
        <v>91</v>
      </c>
      <c r="B117" s="247"/>
      <c r="C117" s="247"/>
      <c r="D117" s="247"/>
      <c r="E117" s="247"/>
      <c r="F117" s="247"/>
      <c r="G117" s="248"/>
      <c r="H117" s="16"/>
      <c r="I117" s="16"/>
      <c r="J117" s="16"/>
      <c r="K117" s="16"/>
      <c r="L117" s="16"/>
      <c r="M117" s="16"/>
      <c r="O117" s="11"/>
      <c r="P117" s="11"/>
      <c r="R117" s="75"/>
    </row>
    <row r="118" spans="1:18" ht="13.5" thickBot="1" x14ac:dyDescent="0.25">
      <c r="A118" s="246" t="s">
        <v>305</v>
      </c>
      <c r="B118" s="247"/>
      <c r="C118" s="247"/>
      <c r="D118" s="247"/>
      <c r="E118" s="247"/>
      <c r="F118" s="247"/>
      <c r="G118" s="248"/>
      <c r="H118" s="16"/>
      <c r="I118" s="16"/>
      <c r="J118" s="16"/>
      <c r="K118" s="16"/>
      <c r="L118" s="16"/>
      <c r="O118" s="11"/>
    </row>
    <row r="119" spans="1:18" ht="21.75" customHeight="1" thickBot="1" x14ac:dyDescent="0.25">
      <c r="A119" s="199"/>
      <c r="B119" s="249" t="s">
        <v>5</v>
      </c>
      <c r="C119" s="251" t="s">
        <v>258</v>
      </c>
      <c r="D119" s="252"/>
      <c r="E119" s="252"/>
      <c r="F119" s="252"/>
      <c r="G119" s="253"/>
      <c r="P119" s="72"/>
    </row>
    <row r="120" spans="1:18" ht="23.25" thickBot="1" x14ac:dyDescent="0.25">
      <c r="A120" s="23"/>
      <c r="B120" s="250"/>
      <c r="C120" s="215" t="s">
        <v>17</v>
      </c>
      <c r="D120" s="32" t="s">
        <v>100</v>
      </c>
      <c r="E120" s="32" t="s">
        <v>101</v>
      </c>
      <c r="F120" s="32" t="s">
        <v>18</v>
      </c>
      <c r="G120" s="32" t="s">
        <v>19</v>
      </c>
      <c r="P120" s="72"/>
    </row>
    <row r="121" spans="1:18" ht="36" x14ac:dyDescent="0.2">
      <c r="A121" s="200" t="s">
        <v>259</v>
      </c>
      <c r="B121" s="201" t="s">
        <v>260</v>
      </c>
      <c r="C121" s="202">
        <v>40781172378</v>
      </c>
      <c r="D121" s="202">
        <v>0</v>
      </c>
      <c r="E121" s="202">
        <v>0</v>
      </c>
      <c r="F121" s="202">
        <v>40781172378</v>
      </c>
      <c r="G121" s="203">
        <v>40734120648</v>
      </c>
      <c r="P121" s="72"/>
    </row>
    <row r="122" spans="1:18" ht="36" x14ac:dyDescent="0.2">
      <c r="A122" s="27" t="s">
        <v>261</v>
      </c>
      <c r="B122" s="29" t="s">
        <v>262</v>
      </c>
      <c r="C122" s="30">
        <v>25375830600</v>
      </c>
      <c r="D122" s="30">
        <v>0</v>
      </c>
      <c r="E122" s="30">
        <v>0</v>
      </c>
      <c r="F122" s="30">
        <v>25375830600</v>
      </c>
      <c r="G122" s="146">
        <v>25328436664</v>
      </c>
      <c r="J122" s="11"/>
    </row>
    <row r="123" spans="1:18" ht="36.75" thickBot="1" x14ac:dyDescent="0.25">
      <c r="A123" s="205" t="s">
        <v>263</v>
      </c>
      <c r="B123" s="206" t="s">
        <v>264</v>
      </c>
      <c r="C123" s="207">
        <v>12900605539</v>
      </c>
      <c r="D123" s="207">
        <v>0</v>
      </c>
      <c r="E123" s="207">
        <v>0</v>
      </c>
      <c r="F123" s="207">
        <v>12900605539</v>
      </c>
      <c r="G123" s="204">
        <v>12869613369</v>
      </c>
    </row>
    <row r="124" spans="1:18" ht="13.5" thickBot="1" x14ac:dyDescent="0.25">
      <c r="A124" s="21"/>
      <c r="B124" s="49" t="s">
        <v>265</v>
      </c>
      <c r="C124" s="50">
        <v>79057608517</v>
      </c>
      <c r="D124" s="50">
        <v>0</v>
      </c>
      <c r="E124" s="50">
        <v>0</v>
      </c>
      <c r="F124" s="50">
        <v>79057608517</v>
      </c>
      <c r="G124" s="50">
        <v>78932170681</v>
      </c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15:G115"/>
    <mergeCell ref="A116:G116"/>
    <mergeCell ref="A117:G117"/>
    <mergeCell ref="A118:G118"/>
    <mergeCell ref="B119:B120"/>
    <mergeCell ref="C119:G119"/>
  </mergeCells>
  <pageMargins left="0.31496062992125984" right="0.35433070866141736" top="0.38" bottom="0.28999999999999998" header="0.52" footer="0.17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OCTUBRE 2021</vt:lpstr>
      <vt:lpstr>GASTOS OCTUBRE 2021</vt:lpstr>
      <vt:lpstr>'GASTOS OCTUBRE 2021'!Área_de_impresión</vt:lpstr>
      <vt:lpstr>'INGRESOS OCTUBRE 2021'!Área_de_impresión</vt:lpstr>
      <vt:lpstr>'GASTOS OCTUBRE 2021'!Títulos_a_imprimir</vt:lpstr>
      <vt:lpstr>'INGRESOS OCTUBRE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2021-08-24T20:25:35Z</cp:lastPrinted>
  <dcterms:created xsi:type="dcterms:W3CDTF">2004-01-28T22:51:19Z</dcterms:created>
  <dcterms:modified xsi:type="dcterms:W3CDTF">2021-11-30T23:23:40Z</dcterms:modified>
</cp:coreProperties>
</file>