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7620" tabRatio="785" activeTab="1"/>
  </bookViews>
  <sheets>
    <sheet name="INGRESOS ENERO 2022" sheetId="25" r:id="rId1"/>
    <sheet name="GASTOS ENERO 2022" sheetId="26" r:id="rId2"/>
  </sheets>
  <externalReferences>
    <externalReference r:id="rId3"/>
  </externalReferences>
  <definedNames>
    <definedName name="_xlnm._FilterDatabase" localSheetId="0" hidden="1">'INGRESOS ENERO 2022'!$B$6:$I$59</definedName>
    <definedName name="_xlnm.Print_Area" localSheetId="1">'GASTOS ENERO 2022'!$A$1:$R$90</definedName>
    <definedName name="_xlnm.Print_Area" localSheetId="0">'INGRESOS ENERO 2022'!$B$1:$I$68</definedName>
    <definedName name="_xlnm.Print_Titles" localSheetId="1">'GASTOS ENERO 2022'!$2:$7</definedName>
    <definedName name="_xlnm.Print_Titles" localSheetId="0">'INGRESOS ENERO 2022'!$1:$6</definedName>
  </definedNames>
  <calcPr calcId="152511"/>
</workbook>
</file>

<file path=xl/calcChain.xml><?xml version="1.0" encoding="utf-8"?>
<calcChain xmlns="http://schemas.openxmlformats.org/spreadsheetml/2006/main">
  <c r="T50" i="25" l="1"/>
  <c r="AF50" i="25" l="1"/>
  <c r="AF48" i="25"/>
  <c r="AF33" i="25"/>
  <c r="AF45" i="25"/>
  <c r="AF22" i="25"/>
  <c r="AF27" i="25"/>
  <c r="AF51" i="25"/>
  <c r="AF25" i="25"/>
  <c r="AF21" i="25"/>
  <c r="AF53" i="25"/>
  <c r="T51" i="25" l="1"/>
  <c r="U50" i="25"/>
  <c r="AF49" i="25"/>
  <c r="AF44" i="25"/>
  <c r="AF24" i="25"/>
  <c r="AG24" i="25" s="1"/>
  <c r="AF23" i="25"/>
  <c r="AF16" i="25"/>
  <c r="AF26" i="25"/>
  <c r="AF32" i="25" l="1"/>
  <c r="U43" i="26"/>
  <c r="AF14" i="25"/>
  <c r="AF43" i="25"/>
  <c r="AF31" i="25"/>
  <c r="AF15" i="25"/>
  <c r="AF30" i="25" l="1"/>
  <c r="AF42" i="25" l="1"/>
  <c r="AF34" i="25" l="1"/>
  <c r="AF12" i="25" l="1"/>
  <c r="AF13" i="25" l="1"/>
  <c r="AF11" i="25" l="1"/>
  <c r="AF10" i="25" l="1"/>
  <c r="AF54" i="25" l="1"/>
  <c r="AH55" i="25"/>
</calcChain>
</file>

<file path=xl/sharedStrings.xml><?xml version="1.0" encoding="utf-8"?>
<sst xmlns="http://schemas.openxmlformats.org/spreadsheetml/2006/main" count="270" uniqueCount="239">
  <si>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</si>
  <si>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</si>
  <si>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</si>
  <si>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</si>
  <si>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</si>
  <si>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</si>
  <si>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</si>
  <si>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</si>
  <si>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</si>
  <si>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</si>
  <si>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</si>
  <si>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</si>
  <si>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</si>
  <si>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</si>
  <si>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</si>
  <si>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</si>
  <si>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</si>
  <si>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</si>
  <si>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</si>
  <si>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</si>
  <si>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</si>
  <si>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</si>
  <si>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</si>
  <si>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</si>
  <si>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</si>
  <si>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</si>
  <si>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</si>
  <si>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</si>
  <si>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</si>
  <si>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</si>
  <si>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</si>
  <si>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</si>
  <si>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</si>
  <si>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</si>
  <si>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</si>
  <si>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</si>
  <si>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</si>
  <si>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</si>
  <si>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</si>
  <si>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</si>
  <si>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</si>
  <si>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</si>
  <si>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</si>
  <si>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</si>
  <si>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</si>
  <si>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</si>
  <si>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</si>
  <si>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</si>
  <si>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</si>
  <si>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</si>
  <si>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</si>
  <si>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</si>
  <si>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</si>
  <si>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</si>
  <si>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</si>
  <si>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</si>
  <si>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</si>
  <si>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</si>
  <si>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</si>
  <si>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</si>
  <si>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</si>
  <si>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</si>
  <si>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</si>
  <si>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</si>
  <si>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</si>
  <si>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</si>
  <si>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</si>
  <si>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</si>
  <si>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</si>
  <si>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</si>
  <si>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</si>
  <si>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</si>
  <si>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</si>
  <si>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</si>
  <si>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</si>
  <si>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</si>
  <si>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</si>
  <si>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</si>
  <si>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</si>
  <si>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</si>
  <si>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</si>
  <si>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</si>
  <si>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</si>
  <si>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</si>
  <si>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</si>
  <si>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</si>
  <si>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</si>
  <si>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</si>
  <si>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</si>
  <si>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</si>
  <si>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</si>
  <si>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</si>
  <si>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</si>
  <si>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</si>
  <si>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</si>
  <si>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</si>
  <si>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</si>
  <si>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</si>
  <si>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</si>
  <si>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</si>
  <si>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</si>
  <si>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</si>
  <si>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</si>
  <si>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</si>
  <si>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</si>
  <si>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</si>
  <si>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</si>
  <si>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</si>
  <si>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</si>
  <si>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</si>
  <si>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</si>
  <si>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</si>
  <si>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</si>
  <si>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</si>
  <si>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</si>
  <si>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</si>
  <si>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</si>
  <si>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</si>
  <si>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</si>
  <si>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</si>
  <si>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</si>
  <si>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</si>
  <si>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</si>
  <si>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</si>
  <si>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</si>
  <si>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</si>
  <si>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</si>
  <si>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</si>
  <si>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</si>
  <si>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</si>
  <si>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</si>
  <si>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</si>
  <si>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</si>
  <si>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</si>
  <si>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</si>
  <si>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</si>
  <si>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</si>
  <si>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</si>
  <si>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</si>
  <si>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</si>
  <si>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</si>
  <si>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</si>
  <si>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</si>
  <si>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</si>
  <si>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</si>
  <si>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</si>
  <si>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</si>
  <si>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</si>
  <si>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</si>
  <si>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</si>
  <si>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</si>
  <si>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</si>
  <si>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</si>
  <si>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</si>
  <si>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</si>
  <si>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</si>
  <si>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</si>
  <si>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</si>
  <si>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</si>
  <si>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</si>
  <si>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</si>
  <si>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</si>
  <si>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</si>
  <si>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</si>
  <si>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</si>
  <si>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</si>
  <si>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</si>
  <si>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</si>
  <si>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</si>
  <si>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</si>
  <si>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</si>
  <si>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</si>
  <si>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</si>
  <si>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</si>
  <si>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</si>
  <si>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</si>
  <si>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</si>
  <si>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</si>
  <si>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</si>
  <si>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</si>
  <si>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</si>
  <si>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</si>
  <si>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</si>
  <si>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</si>
  <si>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1.1.02.01.005.64.01.02</t>
  </si>
  <si>
    <t>Contribución sector eléctrico - Generadores de energía convencional-anterior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</si>
  <si>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</si>
  <si>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</si>
  <si>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</si>
  <si>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</si>
  <si>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</si>
  <si>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</si>
  <si>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</si>
  <si>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</si>
  <si>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</si>
  <si>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EJECUCIÓN PRESUPUESTAL ENERO 2022</t>
  </si>
  <si>
    <t>EJECUCIÓN PRESUPUESTAL DE INGRESOS - ENERO 2022</t>
  </si>
  <si>
    <t>RECAUDO  A ENERO-2022</t>
  </si>
  <si>
    <t>EJECUCION PRESUPUESTAL DE INGRESOS - RECURSOS REGALIAS - ENERO 2022</t>
  </si>
  <si>
    <t>RECAUDO A ENERO-2022</t>
  </si>
  <si>
    <t>EJECUCIÓN PRESUPUESTAL - RECURSOS REGALÍAS ENERO 2022</t>
  </si>
  <si>
    <t>TOTAL PRESUPUESTO REGALÍAS 2022</t>
  </si>
  <si>
    <t>TOTAL INGRESOS VIGENCIA 2022</t>
  </si>
  <si>
    <t>TOTAL INGRESOS REGALIAS VIGENCIA 2022</t>
  </si>
  <si>
    <t>10 R 10</t>
  </si>
  <si>
    <t>10-04 R 10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</si>
  <si>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</si>
  <si>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</si>
  <si>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</si>
  <si>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</si>
  <si>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</si>
  <si>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</si>
  <si>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</si>
  <si>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</si>
  <si>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Rendimientos financieros</t>
  </si>
  <si>
    <t>Depósitos</t>
  </si>
  <si>
    <t>1.2.07</t>
  </si>
  <si>
    <t>1.2.07.01</t>
  </si>
  <si>
    <t>Recursos de crédito interno</t>
  </si>
  <si>
    <t>Recursos de contratos de empréstitos internos</t>
  </si>
  <si>
    <t>Banca comercial</t>
  </si>
  <si>
    <t>1.2.08.01.001</t>
  </si>
  <si>
    <t>1.2.08.01.001.01</t>
  </si>
  <si>
    <t>1.2.08.01.001.02</t>
  </si>
  <si>
    <t>Banca Comercial-Banco Davivienda</t>
  </si>
  <si>
    <t>Banca Comercial-Banco Occidente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</si>
  <si>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</si>
  <si>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</si>
  <si>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</si>
  <si>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</si>
  <si>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</si>
  <si>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</si>
  <si>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</si>
  <si>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</si>
  <si>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</si>
  <si>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</si>
  <si>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</si>
  <si>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Multas, sanciones e intereses de mora</t>
  </si>
  <si>
    <t>Intereses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</si>
</sst>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8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8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8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8" fontId="7" fillId="7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4" fillId="0" borderId="31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3" borderId="0" xfId="1" applyFont="1" applyFill="1"/>
    <xf numFmtId="43" fontId="4" fillId="3" borderId="0" xfId="0" applyNumberFormat="1" applyFont="1" applyFill="1"/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3" fontId="3" fillId="0" borderId="32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7" borderId="20" xfId="17" applyNumberFormat="1" applyFont="1" applyFill="1" applyBorder="1"/>
    <xf numFmtId="168" fontId="4" fillId="3" borderId="38" xfId="17" applyNumberFormat="1" applyFont="1" applyFill="1" applyBorder="1" applyProtection="1">
      <protection locked="0"/>
    </xf>
    <xf numFmtId="168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7" fontId="4" fillId="3" borderId="15" xfId="17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 applyProtection="1">
      <alignment vertical="center"/>
      <protection locked="0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8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9" borderId="32" xfId="19" applyFont="1" applyFill="1" applyBorder="1" applyAlignment="1">
      <alignment horizontal="center" vertical="center"/>
    </xf>
    <xf numFmtId="9" fontId="2" fillId="5" borderId="32" xfId="19" applyFont="1" applyFill="1" applyBorder="1" applyAlignment="1">
      <alignment horizontal="center"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0" borderId="1" xfId="17" applyNumberFormat="1" applyFont="1" applyFill="1" applyBorder="1"/>
    <xf numFmtId="10" fontId="4" fillId="10" borderId="37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9" fontId="7" fillId="3" borderId="1" xfId="17" applyNumberFormat="1" applyFont="1" applyFill="1" applyBorder="1"/>
    <xf numFmtId="168" fontId="7" fillId="6" borderId="1" xfId="17" applyNumberFormat="1" applyFont="1" applyFill="1" applyBorder="1"/>
    <xf numFmtId="10" fontId="7" fillId="6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8" fontId="4" fillId="3" borderId="44" xfId="17" applyNumberFormat="1" applyFont="1" applyFill="1" applyBorder="1" applyAlignment="1">
      <alignment vertical="center"/>
    </xf>
    <xf numFmtId="168" fontId="4" fillId="3" borderId="45" xfId="17" applyNumberFormat="1" applyFont="1" applyFill="1" applyBorder="1" applyAlignment="1">
      <alignment horizontal="left" vertical="center" wrapText="1"/>
    </xf>
    <xf numFmtId="168" fontId="4" fillId="3" borderId="45" xfId="17" applyNumberFormat="1" applyFont="1" applyFill="1" applyBorder="1" applyAlignment="1">
      <alignment vertical="center"/>
    </xf>
    <xf numFmtId="168" fontId="4" fillId="3" borderId="35" xfId="17" applyNumberFormat="1" applyFont="1" applyFill="1" applyBorder="1" applyAlignment="1">
      <alignment vertical="center"/>
    </xf>
    <xf numFmtId="168" fontId="4" fillId="3" borderId="30" xfId="17" applyNumberFormat="1" applyFont="1" applyFill="1" applyBorder="1" applyAlignment="1">
      <alignment horizontal="left" vertical="center" wrapText="1"/>
    </xf>
    <xf numFmtId="168" fontId="4" fillId="3" borderId="30" xfId="17" applyNumberFormat="1" applyFont="1" applyFill="1" applyBorder="1" applyAlignment="1">
      <alignment vertical="center"/>
    </xf>
    <xf numFmtId="168" fontId="7" fillId="3" borderId="7" xfId="19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69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41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69" fontId="7" fillId="3" borderId="1" xfId="1" applyNumberFormat="1" applyFont="1" applyFill="1" applyBorder="1"/>
    <xf numFmtId="168" fontId="7" fillId="8" borderId="20" xfId="17" applyNumberFormat="1" applyFont="1" applyFill="1" applyBorder="1"/>
    <xf numFmtId="0" fontId="1" fillId="11" borderId="0" xfId="0" applyFont="1" applyFill="1"/>
    <xf numFmtId="168" fontId="2" fillId="3" borderId="0" xfId="0" applyNumberFormat="1" applyFont="1" applyFill="1"/>
    <xf numFmtId="168" fontId="4" fillId="3" borderId="45" xfId="17" applyNumberFormat="1" applyFont="1" applyFill="1" applyBorder="1" applyAlignment="1">
      <alignment vertical="center" wrapText="1"/>
    </xf>
    <xf numFmtId="168" fontId="4" fillId="3" borderId="30" xfId="17" applyNumberFormat="1" applyFont="1" applyFill="1" applyBorder="1" applyAlignment="1">
      <alignment vertical="center" wrapText="1"/>
    </xf>
    <xf numFmtId="168" fontId="1" fillId="3" borderId="0" xfId="17" applyNumberFormat="1" applyFont="1" applyFill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43" fontId="1" fillId="3" borderId="0" xfId="0" applyNumberFormat="1" applyFont="1" applyFill="1"/>
    <xf numFmtId="168" fontId="4" fillId="3" borderId="1" xfId="0" applyNumberFormat="1" applyFont="1" applyFill="1" applyBorder="1"/>
    <xf numFmtId="168" fontId="4" fillId="3" borderId="30" xfId="17" applyNumberFormat="1" applyFont="1" applyFill="1" applyBorder="1" applyProtection="1">
      <protection locked="0"/>
    </xf>
    <xf numFmtId="1" fontId="7" fillId="0" borderId="18" xfId="0" applyNumberFormat="1" applyFont="1" applyBorder="1" applyAlignment="1">
      <alignment horizontal="left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104775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4"/>
  <sheetViews>
    <sheetView zoomScaleNormal="100" workbookViewId="0">
      <pane ySplit="6" topLeftCell="A7" activePane="bottomLeft" state="frozen"/>
      <selection pane="bottomLeft" activeCell="I68" sqref="B1:I68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4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2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52" customWidth="1"/>
    <col min="15" max="15" width="15.28515625" style="151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51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08" t="s">
        <v>18</v>
      </c>
      <c r="C1" s="209"/>
      <c r="D1" s="209"/>
      <c r="E1" s="209"/>
      <c r="F1" s="209"/>
      <c r="G1" s="209"/>
      <c r="H1" s="209"/>
      <c r="I1" s="210"/>
    </row>
    <row r="2" spans="2:36" x14ac:dyDescent="0.2">
      <c r="B2" s="199" t="s">
        <v>19</v>
      </c>
      <c r="C2" s="200"/>
      <c r="D2" s="200"/>
      <c r="E2" s="200"/>
      <c r="F2" s="200"/>
      <c r="G2" s="200"/>
      <c r="H2" s="200"/>
      <c r="I2" s="201"/>
      <c r="J2" s="182"/>
      <c r="K2" s="182"/>
      <c r="L2" s="182"/>
    </row>
    <row r="3" spans="2:36" x14ac:dyDescent="0.2">
      <c r="B3" s="202" t="s">
        <v>190</v>
      </c>
      <c r="C3" s="203"/>
      <c r="D3" s="203"/>
      <c r="E3" s="203"/>
      <c r="F3" s="203"/>
      <c r="G3" s="203"/>
      <c r="H3" s="203"/>
      <c r="I3" s="204"/>
      <c r="J3" s="182"/>
      <c r="K3" s="182"/>
      <c r="L3" s="182"/>
    </row>
    <row r="4" spans="2:36" x14ac:dyDescent="0.2">
      <c r="B4" s="202" t="s">
        <v>226</v>
      </c>
      <c r="C4" s="203"/>
      <c r="D4" s="203"/>
      <c r="E4" s="203"/>
      <c r="F4" s="203"/>
      <c r="G4" s="203"/>
      <c r="H4" s="203"/>
      <c r="I4" s="204"/>
      <c r="J4" s="182"/>
      <c r="K4" s="182"/>
      <c r="L4" s="182"/>
    </row>
    <row r="5" spans="2:36" ht="12.75" thickBot="1" x14ac:dyDescent="0.25">
      <c r="B5" s="205" t="s">
        <v>196</v>
      </c>
      <c r="C5" s="206"/>
      <c r="D5" s="206"/>
      <c r="E5" s="206"/>
      <c r="F5" s="206"/>
      <c r="G5" s="206"/>
      <c r="H5" s="206"/>
      <c r="I5" s="207"/>
    </row>
    <row r="6" spans="2:36" ht="49.9" customHeight="1" thickBot="1" x14ac:dyDescent="0.25">
      <c r="B6" s="186" t="s">
        <v>188</v>
      </c>
      <c r="C6" s="49" t="s">
        <v>0</v>
      </c>
      <c r="D6" s="49" t="s">
        <v>20</v>
      </c>
      <c r="E6" s="49" t="s">
        <v>79</v>
      </c>
      <c r="F6" s="49" t="s">
        <v>80</v>
      </c>
      <c r="G6" s="49" t="s">
        <v>21</v>
      </c>
      <c r="H6" s="50" t="s">
        <v>197</v>
      </c>
      <c r="I6" s="50" t="s">
        <v>180</v>
      </c>
    </row>
    <row r="7" spans="2:36" ht="16.5" customHeight="1" x14ac:dyDescent="0.2">
      <c r="B7" s="96">
        <v>1</v>
      </c>
      <c r="C7" s="97" t="s">
        <v>117</v>
      </c>
      <c r="D7" s="153">
        <v>96785718589</v>
      </c>
      <c r="E7" s="153">
        <v>0</v>
      </c>
      <c r="F7" s="153">
        <v>0</v>
      </c>
      <c r="G7" s="153">
        <v>96785718589</v>
      </c>
      <c r="H7" s="153">
        <v>1740207227.01</v>
      </c>
      <c r="I7" s="154">
        <v>1.7980000070049386E-2</v>
      </c>
      <c r="J7" s="158"/>
      <c r="T7" s="12"/>
      <c r="AH7" s="64"/>
      <c r="AI7" s="12"/>
    </row>
    <row r="8" spans="2:36" ht="16.5" customHeight="1" x14ac:dyDescent="0.2">
      <c r="B8" s="92" t="s">
        <v>118</v>
      </c>
      <c r="C8" s="93" t="s">
        <v>119</v>
      </c>
      <c r="D8" s="155">
        <v>51568644945</v>
      </c>
      <c r="E8" s="155">
        <v>0</v>
      </c>
      <c r="F8" s="155">
        <v>0</v>
      </c>
      <c r="G8" s="155">
        <v>51568644945</v>
      </c>
      <c r="H8" s="155">
        <v>1731157257.02</v>
      </c>
      <c r="I8" s="156">
        <v>3.35699582346278E-2</v>
      </c>
      <c r="J8" s="158"/>
      <c r="K8" s="158"/>
      <c r="L8" s="158"/>
      <c r="M8" s="158"/>
      <c r="N8" s="158"/>
      <c r="AH8" s="64"/>
    </row>
    <row r="9" spans="2:36" ht="16.5" customHeight="1" x14ac:dyDescent="0.2">
      <c r="B9" s="94" t="s">
        <v>120</v>
      </c>
      <c r="C9" s="95" t="s">
        <v>121</v>
      </c>
      <c r="D9" s="124">
        <v>26683597019</v>
      </c>
      <c r="E9" s="124">
        <v>0</v>
      </c>
      <c r="F9" s="124">
        <v>0</v>
      </c>
      <c r="G9" s="124">
        <v>26683597019</v>
      </c>
      <c r="H9" s="124">
        <v>50603242</v>
      </c>
      <c r="I9" s="157">
        <v>1.8964175618440072E-3</v>
      </c>
      <c r="J9" s="158"/>
      <c r="K9" s="158"/>
      <c r="L9" s="158"/>
      <c r="M9" s="158"/>
      <c r="N9" s="158"/>
      <c r="AH9" s="100"/>
      <c r="AI9" s="12"/>
    </row>
    <row r="10" spans="2:36" ht="16.5" customHeight="1" x14ac:dyDescent="0.2">
      <c r="B10" s="53" t="s">
        <v>122</v>
      </c>
      <c r="C10" s="52" t="s">
        <v>123</v>
      </c>
      <c r="D10" s="124">
        <v>26683597019</v>
      </c>
      <c r="E10" s="124">
        <v>0</v>
      </c>
      <c r="F10" s="124">
        <v>0</v>
      </c>
      <c r="G10" s="124">
        <v>26683597019</v>
      </c>
      <c r="H10" s="124">
        <v>50603242</v>
      </c>
      <c r="I10" s="157">
        <v>1.8964175618440072E-3</v>
      </c>
      <c r="J10" s="158"/>
      <c r="K10" s="158"/>
      <c r="L10" s="158"/>
      <c r="M10" s="158"/>
      <c r="N10" s="158"/>
      <c r="AF10" s="151">
        <f>+G10-I10</f>
        <v>26683597018.998104</v>
      </c>
      <c r="AG10" s="1">
        <v>5879292</v>
      </c>
      <c r="AH10" s="101"/>
      <c r="AI10" s="81"/>
      <c r="AJ10" s="13"/>
    </row>
    <row r="11" spans="2:36" ht="16.5" customHeight="1" x14ac:dyDescent="0.2">
      <c r="B11" s="53" t="s">
        <v>124</v>
      </c>
      <c r="C11" s="52" t="s">
        <v>125</v>
      </c>
      <c r="D11" s="124">
        <v>26683597019</v>
      </c>
      <c r="E11" s="124">
        <v>0</v>
      </c>
      <c r="F11" s="124">
        <v>0</v>
      </c>
      <c r="G11" s="124">
        <v>26683597019</v>
      </c>
      <c r="H11" s="124">
        <v>50603242</v>
      </c>
      <c r="I11" s="157">
        <v>1.8964175618440072E-3</v>
      </c>
      <c r="J11" s="158"/>
      <c r="K11" s="158"/>
      <c r="L11" s="158"/>
      <c r="M11" s="158"/>
      <c r="N11" s="158"/>
      <c r="AF11" s="151">
        <f>+G11-I11</f>
        <v>26683597018.998104</v>
      </c>
      <c r="AH11" s="65"/>
    </row>
    <row r="12" spans="2:36" ht="16.5" customHeight="1" x14ac:dyDescent="0.2">
      <c r="B12" s="92" t="s">
        <v>126</v>
      </c>
      <c r="C12" s="93" t="s">
        <v>127</v>
      </c>
      <c r="D12" s="155">
        <v>26660699354</v>
      </c>
      <c r="E12" s="155">
        <v>0</v>
      </c>
      <c r="F12" s="155">
        <v>0</v>
      </c>
      <c r="G12" s="155">
        <v>26660699354</v>
      </c>
      <c r="H12" s="155">
        <v>50603242</v>
      </c>
      <c r="I12" s="156">
        <v>1.8980463088417751E-3</v>
      </c>
      <c r="J12" s="158"/>
      <c r="K12" s="158"/>
      <c r="L12" s="158"/>
      <c r="M12" s="158"/>
      <c r="N12" s="158"/>
      <c r="AF12" s="151">
        <f>+G12-I12</f>
        <v>26660699353.9981</v>
      </c>
      <c r="AH12" s="101"/>
      <c r="AI12" s="13"/>
    </row>
    <row r="13" spans="2:36" ht="16.5" customHeight="1" x14ac:dyDescent="0.2">
      <c r="B13" s="51" t="s">
        <v>128</v>
      </c>
      <c r="C13" s="55" t="s">
        <v>129</v>
      </c>
      <c r="D13" s="155">
        <v>22897665</v>
      </c>
      <c r="E13" s="155"/>
      <c r="F13" s="155"/>
      <c r="G13" s="155">
        <v>22897665</v>
      </c>
      <c r="H13" s="155">
        <v>0</v>
      </c>
      <c r="I13" s="156">
        <v>0</v>
      </c>
      <c r="J13" s="158"/>
      <c r="K13" s="158"/>
      <c r="L13" s="158"/>
      <c r="M13" s="158"/>
      <c r="N13" s="158"/>
      <c r="AF13" s="151">
        <f>+G13-I13</f>
        <v>22897665</v>
      </c>
      <c r="AH13" s="102"/>
      <c r="AI13" s="12"/>
    </row>
    <row r="14" spans="2:36" ht="16.5" customHeight="1" x14ac:dyDescent="0.2">
      <c r="B14" s="53" t="s">
        <v>130</v>
      </c>
      <c r="C14" s="52" t="s">
        <v>131</v>
      </c>
      <c r="D14" s="56">
        <v>24885047926</v>
      </c>
      <c r="E14" s="56">
        <v>0</v>
      </c>
      <c r="F14" s="56">
        <v>0</v>
      </c>
      <c r="G14" s="56">
        <v>24885047926</v>
      </c>
      <c r="H14" s="56">
        <v>1680554015.02</v>
      </c>
      <c r="I14" s="156">
        <v>6.753268147272283E-2</v>
      </c>
      <c r="J14" s="158"/>
      <c r="K14" s="158"/>
      <c r="L14" s="158"/>
      <c r="M14" s="158"/>
      <c r="N14" s="158"/>
      <c r="AF14" s="151" t="e">
        <f>+G14-#REF!</f>
        <v>#REF!</v>
      </c>
      <c r="AH14" s="103"/>
      <c r="AI14" s="12"/>
    </row>
    <row r="15" spans="2:36" ht="16.5" customHeight="1" x14ac:dyDescent="0.2">
      <c r="B15" s="53" t="s">
        <v>132</v>
      </c>
      <c r="C15" s="52" t="s">
        <v>108</v>
      </c>
      <c r="D15" s="124">
        <v>902589355</v>
      </c>
      <c r="E15" s="159">
        <v>0</v>
      </c>
      <c r="F15" s="159">
        <v>0</v>
      </c>
      <c r="G15" s="162">
        <v>902589355</v>
      </c>
      <c r="H15" s="124">
        <v>0</v>
      </c>
      <c r="I15" s="157">
        <v>0</v>
      </c>
      <c r="J15" s="158"/>
      <c r="K15" s="158"/>
      <c r="L15" s="158"/>
      <c r="M15" s="158"/>
      <c r="N15" s="158"/>
      <c r="AF15" s="151">
        <f>+G15-I15</f>
        <v>902589355</v>
      </c>
      <c r="AH15" s="64"/>
      <c r="AI15" s="12"/>
    </row>
    <row r="16" spans="2:36" s="2" customFormat="1" ht="16.5" customHeight="1" x14ac:dyDescent="0.2">
      <c r="B16" s="53" t="s">
        <v>133</v>
      </c>
      <c r="C16" s="52" t="s">
        <v>134</v>
      </c>
      <c r="D16" s="56">
        <v>902589355</v>
      </c>
      <c r="E16" s="56">
        <v>0</v>
      </c>
      <c r="F16" s="56">
        <v>0</v>
      </c>
      <c r="G16" s="123">
        <v>902589355</v>
      </c>
      <c r="H16" s="75">
        <v>0</v>
      </c>
      <c r="I16" s="157">
        <v>0</v>
      </c>
      <c r="J16" s="158"/>
      <c r="K16" s="158"/>
      <c r="L16" s="158"/>
      <c r="M16" s="158"/>
      <c r="N16" s="158"/>
      <c r="O16" s="163"/>
      <c r="AF16" s="151">
        <f>+G16-I16</f>
        <v>902589355</v>
      </c>
      <c r="AH16" s="99"/>
    </row>
    <row r="17" spans="2:35" ht="16.5" customHeight="1" x14ac:dyDescent="0.2">
      <c r="B17" s="53" t="s">
        <v>135</v>
      </c>
      <c r="C17" s="66" t="s">
        <v>136</v>
      </c>
      <c r="D17" s="56">
        <v>902589355</v>
      </c>
      <c r="E17" s="56">
        <v>0</v>
      </c>
      <c r="F17" s="56">
        <v>0</v>
      </c>
      <c r="G17" s="161">
        <v>902589355</v>
      </c>
      <c r="H17" s="75">
        <v>0</v>
      </c>
      <c r="I17" s="157">
        <v>0</v>
      </c>
      <c r="J17" s="158"/>
      <c r="K17" s="158"/>
      <c r="L17" s="158"/>
      <c r="M17" s="158"/>
      <c r="N17" s="158"/>
      <c r="AH17" s="64"/>
    </row>
    <row r="18" spans="2:35" ht="16.5" customHeight="1" x14ac:dyDescent="0.2">
      <c r="B18" s="51" t="s">
        <v>137</v>
      </c>
      <c r="C18" s="104" t="s">
        <v>138</v>
      </c>
      <c r="D18" s="164">
        <v>902589355</v>
      </c>
      <c r="E18" s="105">
        <v>0</v>
      </c>
      <c r="F18" s="106">
        <v>0</v>
      </c>
      <c r="G18" s="105">
        <v>902589355</v>
      </c>
      <c r="H18" s="164">
        <v>0</v>
      </c>
      <c r="I18" s="156">
        <v>0</v>
      </c>
      <c r="J18" s="158"/>
      <c r="K18" s="158"/>
      <c r="L18" s="158"/>
      <c r="M18" s="158"/>
      <c r="N18" s="158"/>
      <c r="AH18" s="64"/>
    </row>
    <row r="19" spans="2:35" ht="16.5" hidden="1" customHeight="1" x14ac:dyDescent="0.2">
      <c r="B19" s="53" t="s">
        <v>184</v>
      </c>
      <c r="C19" s="66" t="s">
        <v>185</v>
      </c>
      <c r="D19" s="56"/>
      <c r="E19" s="75"/>
      <c r="F19" s="123">
        <v>0</v>
      </c>
      <c r="G19" s="124">
        <v>0</v>
      </c>
      <c r="H19" s="75"/>
      <c r="I19" s="157" t="e">
        <v>#DIV/0!</v>
      </c>
      <c r="J19" s="158"/>
      <c r="K19" s="158"/>
      <c r="L19" s="158"/>
      <c r="M19" s="158"/>
      <c r="N19" s="158"/>
      <c r="AH19" s="64"/>
    </row>
    <row r="20" spans="2:35" ht="16.5" customHeight="1" x14ac:dyDescent="0.2">
      <c r="B20" s="85" t="s">
        <v>139</v>
      </c>
      <c r="C20" s="66" t="s">
        <v>140</v>
      </c>
      <c r="D20" s="75">
        <v>23184797038</v>
      </c>
      <c r="E20" s="75">
        <v>0</v>
      </c>
      <c r="F20" s="75">
        <v>0</v>
      </c>
      <c r="G20" s="75">
        <v>23184797038</v>
      </c>
      <c r="H20" s="75">
        <v>1596849575.02</v>
      </c>
      <c r="I20" s="157">
        <v>6.8874856760779729E-2</v>
      </c>
      <c r="J20" s="158"/>
      <c r="K20" s="158"/>
      <c r="L20" s="158"/>
      <c r="M20" s="158"/>
      <c r="N20" s="158"/>
      <c r="AH20" s="64"/>
    </row>
    <row r="21" spans="2:35" ht="16.5" customHeight="1" x14ac:dyDescent="0.2">
      <c r="B21" s="51" t="s">
        <v>141</v>
      </c>
      <c r="C21" s="55" t="s">
        <v>142</v>
      </c>
      <c r="D21" s="155">
        <v>860592928</v>
      </c>
      <c r="E21" s="160"/>
      <c r="F21" s="160"/>
      <c r="G21" s="155">
        <v>860592928</v>
      </c>
      <c r="H21" s="192">
        <v>106825698.77</v>
      </c>
      <c r="I21" s="156">
        <v>0.12413034699025553</v>
      </c>
      <c r="J21" s="158"/>
      <c r="K21" s="158"/>
      <c r="L21" s="158"/>
      <c r="M21" s="158"/>
      <c r="N21" s="158"/>
      <c r="AF21" s="151">
        <f>+G21-I21</f>
        <v>860592927.87586963</v>
      </c>
      <c r="AH21" s="12"/>
      <c r="AI21" s="12"/>
    </row>
    <row r="22" spans="2:35" ht="16.5" customHeight="1" x14ac:dyDescent="0.2">
      <c r="B22" s="51" t="s">
        <v>143</v>
      </c>
      <c r="C22" s="55" t="s">
        <v>144</v>
      </c>
      <c r="D22" s="164">
        <v>52608130</v>
      </c>
      <c r="E22" s="105">
        <v>0</v>
      </c>
      <c r="F22" s="105">
        <v>0</v>
      </c>
      <c r="G22" s="105">
        <v>52608130</v>
      </c>
      <c r="H22" s="164">
        <v>7144367.7299999995</v>
      </c>
      <c r="I22" s="156">
        <v>0.13580349139952322</v>
      </c>
      <c r="J22" s="158"/>
      <c r="K22" s="158"/>
      <c r="L22" s="158"/>
      <c r="M22" s="158"/>
      <c r="N22" s="158"/>
      <c r="AF22" s="151">
        <f>+G22-I22</f>
        <v>52608129.864196509</v>
      </c>
      <c r="AH22" s="65"/>
    </row>
    <row r="23" spans="2:35" ht="16.5" customHeight="1" x14ac:dyDescent="0.2">
      <c r="B23" s="51" t="s">
        <v>145</v>
      </c>
      <c r="C23" s="55" t="s">
        <v>146</v>
      </c>
      <c r="D23" s="164">
        <v>2754021052</v>
      </c>
      <c r="E23" s="105">
        <v>0</v>
      </c>
      <c r="F23" s="105">
        <v>0</v>
      </c>
      <c r="G23" s="105">
        <v>2754021052</v>
      </c>
      <c r="H23" s="164">
        <v>42282327.519999996</v>
      </c>
      <c r="I23" s="156">
        <v>1.5352942741412275E-2</v>
      </c>
      <c r="J23" s="158"/>
      <c r="K23" s="158"/>
      <c r="L23" s="158"/>
      <c r="M23" s="158"/>
      <c r="N23" s="158"/>
      <c r="AF23" s="151">
        <f>+G23-I23</f>
        <v>2754021051.9846473</v>
      </c>
      <c r="AH23" s="65"/>
    </row>
    <row r="24" spans="2:35" ht="16.5" customHeight="1" x14ac:dyDescent="0.2">
      <c r="B24" s="51" t="s">
        <v>147</v>
      </c>
      <c r="C24" s="107" t="s">
        <v>148</v>
      </c>
      <c r="D24" s="164">
        <v>5581743633</v>
      </c>
      <c r="E24" s="105">
        <v>0</v>
      </c>
      <c r="F24" s="105">
        <v>0</v>
      </c>
      <c r="G24" s="105">
        <v>5581743633</v>
      </c>
      <c r="H24" s="164">
        <v>11415881</v>
      </c>
      <c r="I24" s="156">
        <v>2.0452177223811954E-3</v>
      </c>
      <c r="J24" s="158"/>
      <c r="K24" s="158"/>
      <c r="L24" s="158"/>
      <c r="M24" s="158"/>
      <c r="N24" s="158"/>
      <c r="AF24" s="151">
        <f>+G24-I24</f>
        <v>5581743632.9979544</v>
      </c>
      <c r="AG24" s="3" t="e">
        <f>+AF24+#REF!</f>
        <v>#REF!</v>
      </c>
      <c r="AH24" s="2"/>
    </row>
    <row r="25" spans="2:35" ht="16.5" customHeight="1" x14ac:dyDescent="0.2">
      <c r="B25" s="51" t="s">
        <v>149</v>
      </c>
      <c r="C25" s="55" t="s">
        <v>150</v>
      </c>
      <c r="D25" s="105">
        <v>20550969</v>
      </c>
      <c r="E25" s="105">
        <v>0</v>
      </c>
      <c r="F25" s="105">
        <v>0</v>
      </c>
      <c r="G25" s="105">
        <v>20550969</v>
      </c>
      <c r="H25" s="164">
        <v>0</v>
      </c>
      <c r="I25" s="156">
        <v>0</v>
      </c>
      <c r="J25" s="158"/>
      <c r="K25" s="158"/>
      <c r="L25" s="158"/>
      <c r="M25" s="158"/>
      <c r="N25" s="158"/>
      <c r="AF25" s="151">
        <f>+G25-I25</f>
        <v>20550969</v>
      </c>
      <c r="AH25" s="65"/>
      <c r="AI25" s="151"/>
    </row>
    <row r="26" spans="2:35" ht="16.5" customHeight="1" x14ac:dyDescent="0.2">
      <c r="B26" s="51" t="s">
        <v>151</v>
      </c>
      <c r="C26" s="55" t="s">
        <v>152</v>
      </c>
      <c r="D26" s="164">
        <v>13912280326</v>
      </c>
      <c r="E26" s="105">
        <v>0</v>
      </c>
      <c r="F26" s="105">
        <v>0</v>
      </c>
      <c r="G26" s="105">
        <v>13912280326</v>
      </c>
      <c r="H26" s="164">
        <v>1429116300</v>
      </c>
      <c r="I26" s="156">
        <v>0.10272336860041502</v>
      </c>
      <c r="J26" s="158"/>
      <c r="K26" s="158"/>
      <c r="L26" s="158"/>
      <c r="M26" s="158"/>
      <c r="N26" s="158"/>
      <c r="AF26" s="151">
        <f>+G26-I26</f>
        <v>13912280325.897276</v>
      </c>
      <c r="AH26" s="2"/>
      <c r="AI26" s="151"/>
    </row>
    <row r="27" spans="2:35" ht="16.5" customHeight="1" x14ac:dyDescent="0.2">
      <c r="B27" s="51" t="s">
        <v>210</v>
      </c>
      <c r="C27" s="55" t="s">
        <v>211</v>
      </c>
      <c r="D27" s="164">
        <v>3000000</v>
      </c>
      <c r="E27" s="105">
        <v>0</v>
      </c>
      <c r="F27" s="106">
        <v>0</v>
      </c>
      <c r="G27" s="155">
        <v>3000000</v>
      </c>
      <c r="H27" s="165">
        <v>65000</v>
      </c>
      <c r="I27" s="156">
        <v>2.1666666666666667E-2</v>
      </c>
      <c r="J27" s="158"/>
      <c r="K27" s="158"/>
      <c r="L27" s="158"/>
      <c r="M27" s="158"/>
      <c r="N27" s="158"/>
      <c r="AF27" s="151">
        <f t="shared" ref="AF27:AF33" si="0">+G27-I27</f>
        <v>2999999.9783333335</v>
      </c>
      <c r="AH27" s="98"/>
      <c r="AI27" s="151"/>
    </row>
    <row r="28" spans="2:35" ht="16.5" customHeight="1" x14ac:dyDescent="0.2">
      <c r="B28" s="53" t="s">
        <v>235</v>
      </c>
      <c r="C28" s="52" t="s">
        <v>237</v>
      </c>
      <c r="D28" s="75">
        <v>85898142</v>
      </c>
      <c r="E28" s="75">
        <v>0</v>
      </c>
      <c r="F28" s="75">
        <v>0</v>
      </c>
      <c r="G28" s="75">
        <v>85898142</v>
      </c>
      <c r="H28" s="75">
        <v>9438224</v>
      </c>
      <c r="I28" s="157">
        <v>0.10987692842064034</v>
      </c>
      <c r="J28" s="158"/>
      <c r="K28" s="158"/>
      <c r="L28" s="158"/>
      <c r="M28" s="158"/>
      <c r="N28" s="158"/>
      <c r="AH28" s="98"/>
      <c r="AI28" s="151"/>
    </row>
    <row r="29" spans="2:35" ht="16.5" customHeight="1" x14ac:dyDescent="0.2">
      <c r="B29" s="51" t="s">
        <v>236</v>
      </c>
      <c r="C29" s="55" t="s">
        <v>238</v>
      </c>
      <c r="D29" s="164">
        <v>85898142</v>
      </c>
      <c r="E29" s="164">
        <v>0</v>
      </c>
      <c r="F29" s="164">
        <v>0</v>
      </c>
      <c r="G29" s="164">
        <v>85898142</v>
      </c>
      <c r="H29" s="164">
        <v>9438224</v>
      </c>
      <c r="I29" s="156">
        <v>0.10987692842064034</v>
      </c>
      <c r="J29" s="158"/>
      <c r="K29" s="158"/>
      <c r="L29" s="158"/>
      <c r="M29" s="158"/>
      <c r="N29" s="158"/>
      <c r="AH29" s="98"/>
      <c r="AI29" s="151"/>
    </row>
    <row r="30" spans="2:35" ht="16.5" customHeight="1" x14ac:dyDescent="0.2">
      <c r="B30" s="53" t="s">
        <v>153</v>
      </c>
      <c r="C30" s="52" t="s">
        <v>154</v>
      </c>
      <c r="D30" s="159">
        <v>711763391</v>
      </c>
      <c r="E30" s="159">
        <v>0</v>
      </c>
      <c r="F30" s="159">
        <v>0</v>
      </c>
      <c r="G30" s="159">
        <v>711763391</v>
      </c>
      <c r="H30" s="124">
        <v>74266216</v>
      </c>
      <c r="I30" s="157">
        <v>0.10434115738329677</v>
      </c>
      <c r="J30" s="158"/>
      <c r="K30" s="158"/>
      <c r="L30" s="158"/>
      <c r="M30" s="158"/>
      <c r="N30" s="158"/>
      <c r="AF30" s="151">
        <f t="shared" si="0"/>
        <v>711763390.89565885</v>
      </c>
      <c r="AH30" s="64"/>
      <c r="AI30" s="151"/>
    </row>
    <row r="31" spans="2:35" s="2" customFormat="1" ht="16.5" customHeight="1" x14ac:dyDescent="0.2">
      <c r="B31" s="53" t="s">
        <v>155</v>
      </c>
      <c r="C31" s="52" t="s">
        <v>156</v>
      </c>
      <c r="D31" s="56">
        <v>711763391</v>
      </c>
      <c r="E31" s="56">
        <v>0</v>
      </c>
      <c r="F31" s="56">
        <v>0</v>
      </c>
      <c r="G31" s="56">
        <v>711763391</v>
      </c>
      <c r="H31" s="75">
        <v>74266216</v>
      </c>
      <c r="I31" s="157">
        <v>0.10434115738329677</v>
      </c>
      <c r="J31" s="158"/>
      <c r="K31" s="158"/>
      <c r="L31" s="158"/>
      <c r="M31" s="158"/>
      <c r="N31" s="158"/>
      <c r="O31" s="163"/>
      <c r="AF31" s="151">
        <f t="shared" si="0"/>
        <v>711763390.89565885</v>
      </c>
      <c r="AH31" s="65"/>
      <c r="AI31" s="151"/>
    </row>
    <row r="32" spans="2:35" s="2" customFormat="1" ht="16.5" customHeight="1" x14ac:dyDescent="0.2">
      <c r="B32" s="53" t="s">
        <v>157</v>
      </c>
      <c r="C32" s="52" t="s">
        <v>158</v>
      </c>
      <c r="D32" s="56">
        <v>711763391</v>
      </c>
      <c r="E32" s="56">
        <v>0</v>
      </c>
      <c r="F32" s="56">
        <v>0</v>
      </c>
      <c r="G32" s="56">
        <v>711763391</v>
      </c>
      <c r="H32" s="75">
        <v>74266216</v>
      </c>
      <c r="I32" s="157">
        <v>0.10434115738329677</v>
      </c>
      <c r="J32" s="158"/>
      <c r="K32" s="158"/>
      <c r="L32" s="158"/>
      <c r="M32" s="158"/>
      <c r="N32" s="158"/>
      <c r="O32" s="163"/>
      <c r="AF32" s="151">
        <f t="shared" si="0"/>
        <v>711763390.89565885</v>
      </c>
      <c r="AH32" s="65"/>
      <c r="AI32" s="151"/>
    </row>
    <row r="33" spans="1:35" ht="16.5" customHeight="1" x14ac:dyDescent="0.2">
      <c r="B33" s="51" t="s">
        <v>159</v>
      </c>
      <c r="C33" s="55" t="s">
        <v>160</v>
      </c>
      <c r="D33" s="105">
        <v>711763391</v>
      </c>
      <c r="E33" s="105">
        <v>0</v>
      </c>
      <c r="F33" s="105">
        <v>0</v>
      </c>
      <c r="G33" s="105">
        <v>711763391</v>
      </c>
      <c r="H33" s="164">
        <v>74266216</v>
      </c>
      <c r="I33" s="156">
        <v>0.10434115738329677</v>
      </c>
      <c r="J33" s="158"/>
      <c r="K33" s="158"/>
      <c r="L33" s="158"/>
      <c r="M33" s="158"/>
      <c r="N33" s="158"/>
      <c r="AF33" s="151">
        <f t="shared" si="0"/>
        <v>711763390.89565885</v>
      </c>
      <c r="AH33" s="64"/>
      <c r="AI33" s="151"/>
    </row>
    <row r="34" spans="1:35" s="2" customFormat="1" ht="16.5" customHeight="1" x14ac:dyDescent="0.2">
      <c r="B34" s="53" t="s">
        <v>169</v>
      </c>
      <c r="C34" s="52" t="s">
        <v>161</v>
      </c>
      <c r="D34" s="56">
        <v>45217073644</v>
      </c>
      <c r="E34" s="56">
        <v>0</v>
      </c>
      <c r="F34" s="56">
        <v>0</v>
      </c>
      <c r="G34" s="56">
        <v>45217073644</v>
      </c>
      <c r="H34" s="56">
        <v>9049969.9900000002</v>
      </c>
      <c r="I34" s="157">
        <v>2.0014497314115484E-4</v>
      </c>
      <c r="J34" s="158"/>
      <c r="K34" s="158"/>
      <c r="L34" s="158"/>
      <c r="M34" s="158"/>
      <c r="N34" s="158"/>
      <c r="O34" s="163"/>
      <c r="AF34" s="151">
        <f>+G34-I34</f>
        <v>45217073643.999802</v>
      </c>
      <c r="AH34" s="65"/>
      <c r="AI34" s="151"/>
    </row>
    <row r="35" spans="1:35" s="2" customFormat="1" ht="16.5" customHeight="1" x14ac:dyDescent="0.2">
      <c r="B35" s="53" t="s">
        <v>212</v>
      </c>
      <c r="C35" s="52" t="s">
        <v>214</v>
      </c>
      <c r="D35" s="56">
        <v>94420766</v>
      </c>
      <c r="E35" s="56">
        <v>0</v>
      </c>
      <c r="F35" s="56">
        <v>0</v>
      </c>
      <c r="G35" s="56">
        <v>94420766</v>
      </c>
      <c r="H35" s="56">
        <v>9049969.9900000002</v>
      </c>
      <c r="I35" s="157">
        <v>9.5847241802719543E-2</v>
      </c>
      <c r="J35" s="158"/>
      <c r="K35" s="158"/>
      <c r="L35" s="158"/>
      <c r="M35" s="158"/>
      <c r="N35" s="158"/>
      <c r="O35" s="163"/>
      <c r="AF35" s="151"/>
      <c r="AH35" s="65"/>
      <c r="AI35" s="151"/>
    </row>
    <row r="36" spans="1:35" s="2" customFormat="1" ht="16.5" customHeight="1" x14ac:dyDescent="0.2">
      <c r="B36" s="51" t="s">
        <v>213</v>
      </c>
      <c r="C36" s="55" t="s">
        <v>215</v>
      </c>
      <c r="D36" s="105">
        <v>94420766</v>
      </c>
      <c r="E36" s="105">
        <v>0</v>
      </c>
      <c r="F36" s="105">
        <v>0</v>
      </c>
      <c r="G36" s="105">
        <v>94420766</v>
      </c>
      <c r="H36" s="105">
        <v>9049969.9900000002</v>
      </c>
      <c r="I36" s="156">
        <v>9.5847241802719543E-2</v>
      </c>
      <c r="J36" s="158"/>
      <c r="K36" s="158"/>
      <c r="L36" s="158"/>
      <c r="M36" s="158"/>
      <c r="N36" s="158"/>
      <c r="O36" s="163"/>
      <c r="AF36" s="151"/>
      <c r="AH36" s="65"/>
      <c r="AI36" s="151"/>
    </row>
    <row r="37" spans="1:35" s="2" customFormat="1" ht="16.5" customHeight="1" x14ac:dyDescent="0.2">
      <c r="B37" s="53" t="s">
        <v>216</v>
      </c>
      <c r="C37" s="52" t="s">
        <v>218</v>
      </c>
      <c r="D37" s="56">
        <v>44606000000</v>
      </c>
      <c r="E37" s="56">
        <v>0</v>
      </c>
      <c r="F37" s="56">
        <v>0</v>
      </c>
      <c r="G37" s="56">
        <v>44606000000</v>
      </c>
      <c r="H37" s="56">
        <v>0</v>
      </c>
      <c r="I37" s="157">
        <v>0</v>
      </c>
      <c r="J37" s="158"/>
      <c r="K37" s="158"/>
      <c r="L37" s="158"/>
      <c r="M37" s="158"/>
      <c r="N37" s="158"/>
      <c r="O37" s="163"/>
      <c r="AF37" s="151"/>
      <c r="AH37" s="65"/>
      <c r="AI37" s="151"/>
    </row>
    <row r="38" spans="1:35" s="2" customFormat="1" ht="16.5" customHeight="1" x14ac:dyDescent="0.2">
      <c r="B38" s="53" t="s">
        <v>217</v>
      </c>
      <c r="C38" s="52" t="s">
        <v>219</v>
      </c>
      <c r="D38" s="56">
        <v>44606000000</v>
      </c>
      <c r="E38" s="56">
        <v>0</v>
      </c>
      <c r="F38" s="56">
        <v>0</v>
      </c>
      <c r="G38" s="56">
        <v>44606000000</v>
      </c>
      <c r="H38" s="56">
        <v>0</v>
      </c>
      <c r="I38" s="157">
        <v>0</v>
      </c>
      <c r="J38" s="158"/>
      <c r="K38" s="158"/>
      <c r="L38" s="158"/>
      <c r="M38" s="158"/>
      <c r="N38" s="158"/>
      <c r="O38" s="163"/>
      <c r="AF38" s="151"/>
      <c r="AH38" s="65"/>
      <c r="AI38" s="151"/>
    </row>
    <row r="39" spans="1:35" s="2" customFormat="1" ht="16.5" customHeight="1" x14ac:dyDescent="0.2">
      <c r="B39" s="51" t="s">
        <v>221</v>
      </c>
      <c r="C39" s="55" t="s">
        <v>220</v>
      </c>
      <c r="D39" s="105">
        <v>44606000000</v>
      </c>
      <c r="E39" s="105">
        <v>0</v>
      </c>
      <c r="F39" s="105">
        <v>0</v>
      </c>
      <c r="G39" s="105">
        <v>44606000000</v>
      </c>
      <c r="H39" s="105">
        <v>0</v>
      </c>
      <c r="I39" s="156">
        <v>0</v>
      </c>
      <c r="J39" s="158"/>
      <c r="K39" s="158"/>
      <c r="L39" s="158"/>
      <c r="M39" s="158"/>
      <c r="N39" s="158"/>
      <c r="O39" s="163"/>
      <c r="AF39" s="151"/>
      <c r="AH39" s="65"/>
      <c r="AI39" s="151"/>
    </row>
    <row r="40" spans="1:35" s="2" customFormat="1" ht="16.5" customHeight="1" x14ac:dyDescent="0.2">
      <c r="B40" s="53" t="s">
        <v>222</v>
      </c>
      <c r="C40" s="52" t="s">
        <v>224</v>
      </c>
      <c r="D40" s="75">
        <v>29156000000</v>
      </c>
      <c r="E40" s="105"/>
      <c r="F40" s="105"/>
      <c r="G40" s="124">
        <v>29156000000</v>
      </c>
      <c r="H40" s="164"/>
      <c r="I40" s="157">
        <v>0</v>
      </c>
      <c r="J40" s="158"/>
      <c r="K40" s="158"/>
      <c r="L40" s="158"/>
      <c r="M40" s="158"/>
      <c r="N40" s="158"/>
      <c r="O40" s="163"/>
      <c r="AF40" s="151"/>
      <c r="AH40" s="65"/>
      <c r="AI40" s="151"/>
    </row>
    <row r="41" spans="1:35" s="2" customFormat="1" ht="16.5" customHeight="1" x14ac:dyDescent="0.2">
      <c r="B41" s="53" t="s">
        <v>223</v>
      </c>
      <c r="C41" s="52" t="s">
        <v>225</v>
      </c>
      <c r="D41" s="75">
        <v>15450000000</v>
      </c>
      <c r="E41" s="105"/>
      <c r="F41" s="105"/>
      <c r="G41" s="124">
        <v>15450000000</v>
      </c>
      <c r="H41" s="164"/>
      <c r="I41" s="157">
        <v>0</v>
      </c>
      <c r="J41" s="158"/>
      <c r="K41" s="158"/>
      <c r="L41" s="158"/>
      <c r="M41" s="158"/>
      <c r="N41" s="158"/>
      <c r="O41" s="163"/>
      <c r="AF41" s="151"/>
      <c r="AH41" s="65"/>
      <c r="AI41" s="151"/>
    </row>
    <row r="42" spans="1:35" s="2" customFormat="1" ht="16.5" customHeight="1" x14ac:dyDescent="0.2">
      <c r="B42" s="53" t="s">
        <v>162</v>
      </c>
      <c r="C42" s="52" t="s">
        <v>163</v>
      </c>
      <c r="D42" s="56">
        <v>516652878</v>
      </c>
      <c r="E42" s="56">
        <v>0</v>
      </c>
      <c r="F42" s="56">
        <v>0</v>
      </c>
      <c r="G42" s="56">
        <v>516652878</v>
      </c>
      <c r="H42" s="75">
        <v>0</v>
      </c>
      <c r="I42" s="157">
        <v>0</v>
      </c>
      <c r="J42" s="158"/>
      <c r="K42" s="158"/>
      <c r="L42" s="158"/>
      <c r="M42" s="158"/>
      <c r="N42" s="158"/>
      <c r="O42" s="163"/>
      <c r="AF42" s="151">
        <f>+G42-I42</f>
        <v>516652878</v>
      </c>
      <c r="AH42" s="99"/>
      <c r="AI42" s="151"/>
    </row>
    <row r="43" spans="1:35" ht="16.5" customHeight="1" x14ac:dyDescent="0.2">
      <c r="B43" s="53" t="s">
        <v>164</v>
      </c>
      <c r="C43" s="52" t="s">
        <v>1</v>
      </c>
      <c r="D43" s="56">
        <v>516652878</v>
      </c>
      <c r="E43" s="56">
        <v>0</v>
      </c>
      <c r="F43" s="56"/>
      <c r="G43" s="56">
        <v>516652878</v>
      </c>
      <c r="H43" s="75">
        <v>0</v>
      </c>
      <c r="I43" s="157">
        <v>0</v>
      </c>
      <c r="J43" s="158"/>
      <c r="K43" s="158"/>
      <c r="L43" s="158"/>
      <c r="M43" s="158"/>
      <c r="N43" s="158"/>
      <c r="AF43" s="151">
        <f>+G43-I43</f>
        <v>516652878</v>
      </c>
      <c r="AH43" s="64"/>
    </row>
    <row r="44" spans="1:35" ht="16.5" customHeight="1" x14ac:dyDescent="0.2">
      <c r="B44" s="53" t="s">
        <v>165</v>
      </c>
      <c r="C44" s="52" t="s">
        <v>166</v>
      </c>
      <c r="D44" s="56">
        <v>516652878</v>
      </c>
      <c r="E44" s="56">
        <v>0</v>
      </c>
      <c r="F44" s="56"/>
      <c r="G44" s="56">
        <v>516652878</v>
      </c>
      <c r="H44" s="75">
        <v>0</v>
      </c>
      <c r="I44" s="157">
        <v>0</v>
      </c>
      <c r="J44" s="158"/>
      <c r="K44" s="158"/>
      <c r="L44" s="158"/>
      <c r="M44" s="158"/>
      <c r="N44" s="158"/>
      <c r="AF44" s="151">
        <f>+G44-I44</f>
        <v>516652878</v>
      </c>
      <c r="AH44" s="64"/>
    </row>
    <row r="45" spans="1:35" ht="16.5" customHeight="1" x14ac:dyDescent="0.2">
      <c r="A45" s="109"/>
      <c r="B45" s="237" t="s">
        <v>167</v>
      </c>
      <c r="C45" s="55" t="s">
        <v>168</v>
      </c>
      <c r="D45" s="105">
        <v>516652878</v>
      </c>
      <c r="E45" s="105">
        <v>0</v>
      </c>
      <c r="F45" s="105">
        <v>0</v>
      </c>
      <c r="G45" s="105">
        <v>516652878</v>
      </c>
      <c r="H45" s="164">
        <v>0</v>
      </c>
      <c r="I45" s="156">
        <v>0</v>
      </c>
      <c r="J45" s="158"/>
      <c r="K45" s="158"/>
      <c r="L45" s="158"/>
      <c r="M45" s="158"/>
      <c r="N45" s="158"/>
      <c r="AF45" s="151">
        <f>+G45-I45</f>
        <v>516652878</v>
      </c>
      <c r="AH45" s="2"/>
    </row>
    <row r="46" spans="1:35" ht="16.5" customHeight="1" x14ac:dyDescent="0.2">
      <c r="A46" s="109"/>
      <c r="B46" s="108" t="s">
        <v>170</v>
      </c>
      <c r="C46" s="52" t="s">
        <v>24</v>
      </c>
      <c r="D46" s="75">
        <v>224006413</v>
      </c>
      <c r="E46" s="56"/>
      <c r="F46" s="56"/>
      <c r="G46" s="75">
        <v>224006413</v>
      </c>
      <c r="H46" s="75">
        <v>0</v>
      </c>
      <c r="I46" s="157">
        <v>0</v>
      </c>
      <c r="J46" s="158"/>
      <c r="K46" s="158"/>
      <c r="L46" s="158"/>
      <c r="M46" s="158"/>
      <c r="N46" s="158"/>
      <c r="AH46" s="65"/>
    </row>
    <row r="47" spans="1:35" ht="16.5" customHeight="1" x14ac:dyDescent="0.2">
      <c r="A47" s="109"/>
      <c r="B47" s="108" t="s">
        <v>171</v>
      </c>
      <c r="C47" s="52" t="s">
        <v>25</v>
      </c>
      <c r="D47" s="75">
        <v>292646465</v>
      </c>
      <c r="E47" s="56"/>
      <c r="F47" s="56"/>
      <c r="G47" s="75">
        <v>292646465</v>
      </c>
      <c r="H47" s="191">
        <v>0</v>
      </c>
      <c r="I47" s="157">
        <v>0</v>
      </c>
      <c r="J47" s="158"/>
      <c r="K47" s="158"/>
      <c r="L47" s="158"/>
      <c r="M47" s="158"/>
      <c r="N47" s="158"/>
      <c r="AH47" s="65"/>
    </row>
    <row r="48" spans="1:35" ht="16.5" customHeight="1" x14ac:dyDescent="0.2">
      <c r="B48" s="189"/>
      <c r="C48" s="57" t="s">
        <v>191</v>
      </c>
      <c r="D48" s="166">
        <v>4898571340</v>
      </c>
      <c r="E48" s="166">
        <v>0</v>
      </c>
      <c r="F48" s="166">
        <v>0</v>
      </c>
      <c r="G48" s="166">
        <v>4898571340</v>
      </c>
      <c r="H48" s="166">
        <v>439211244</v>
      </c>
      <c r="I48" s="167">
        <v>8.9661089635166974E-2</v>
      </c>
      <c r="J48" s="158"/>
      <c r="K48" s="158"/>
      <c r="L48" s="158"/>
      <c r="M48" s="158"/>
      <c r="N48" s="158"/>
      <c r="AF48" s="151">
        <f t="shared" ref="AF48:AF54" si="1">+G48-I48</f>
        <v>4898571339.9103394</v>
      </c>
      <c r="AI48" s="12"/>
    </row>
    <row r="49" spans="2:36" ht="16.5" customHeight="1" x14ac:dyDescent="0.2">
      <c r="B49" s="58"/>
      <c r="C49" s="59" t="s">
        <v>2</v>
      </c>
      <c r="D49" s="168">
        <v>4898571340</v>
      </c>
      <c r="E49" s="168">
        <v>0</v>
      </c>
      <c r="F49" s="168">
        <v>0</v>
      </c>
      <c r="G49" s="168">
        <v>4898571340</v>
      </c>
      <c r="H49" s="168">
        <v>439211244</v>
      </c>
      <c r="I49" s="157">
        <v>8.9661089635166974E-2</v>
      </c>
      <c r="J49" s="158"/>
      <c r="K49" s="158"/>
      <c r="L49" s="158"/>
      <c r="M49" s="158"/>
      <c r="N49" s="158"/>
      <c r="P49" s="12"/>
      <c r="T49" s="151"/>
      <c r="X49" s="13"/>
      <c r="AF49" s="151">
        <f t="shared" si="1"/>
        <v>4898571339.9103394</v>
      </c>
    </row>
    <row r="50" spans="2:36" ht="16.5" customHeight="1" x14ac:dyDescent="0.2">
      <c r="B50" s="60"/>
      <c r="C50" s="61" t="s">
        <v>22</v>
      </c>
      <c r="D50" s="75">
        <v>4806900000</v>
      </c>
      <c r="E50" s="169"/>
      <c r="F50" s="169">
        <v>0</v>
      </c>
      <c r="G50" s="75">
        <v>4806900000</v>
      </c>
      <c r="H50" s="120">
        <v>439211244</v>
      </c>
      <c r="I50" s="157">
        <v>9.1370996692254888E-2</v>
      </c>
      <c r="J50" s="158"/>
      <c r="K50" s="158"/>
      <c r="L50" s="158"/>
      <c r="M50" s="158"/>
      <c r="N50" s="158"/>
      <c r="Q50" s="12"/>
      <c r="T50" s="13" t="str">
        <f>+[1]REP_PAC018_SituacionCupoPACActu!$Z$23</f>
        <v>1.896.610.358,67</v>
      </c>
      <c r="U50" s="13" t="e">
        <f>+T50-I50</f>
        <v>#VALUE!</v>
      </c>
      <c r="V50" s="13"/>
      <c r="X50" s="13"/>
      <c r="AF50" s="151">
        <f t="shared" si="1"/>
        <v>4806899999.9086294</v>
      </c>
      <c r="AH50" s="2"/>
      <c r="AI50" s="13"/>
      <c r="AJ50" s="13"/>
    </row>
    <row r="51" spans="2:36" ht="16.5" customHeight="1" x14ac:dyDescent="0.2">
      <c r="B51" s="60"/>
      <c r="C51" s="61" t="s">
        <v>233</v>
      </c>
      <c r="D51" s="75">
        <v>65600000</v>
      </c>
      <c r="E51" s="169">
        <v>0</v>
      </c>
      <c r="F51" s="169">
        <v>0</v>
      </c>
      <c r="G51" s="75">
        <v>65600000</v>
      </c>
      <c r="H51" s="191">
        <v>0</v>
      </c>
      <c r="I51" s="157">
        <v>0</v>
      </c>
      <c r="J51" s="158"/>
      <c r="K51" s="158"/>
      <c r="L51" s="158"/>
      <c r="M51" s="158"/>
      <c r="N51" s="158"/>
      <c r="P51" s="12"/>
      <c r="Q51" s="12"/>
      <c r="T51" s="13" t="e">
        <f>+I50+#REF!+#REF!</f>
        <v>#REF!</v>
      </c>
      <c r="X51" s="12"/>
      <c r="AF51" s="151">
        <f t="shared" si="1"/>
        <v>65600000</v>
      </c>
      <c r="AH51" s="2"/>
      <c r="AI51" s="13"/>
      <c r="AJ51" s="13"/>
    </row>
    <row r="52" spans="2:36" ht="16.5" customHeight="1" x14ac:dyDescent="0.2">
      <c r="B52" s="60"/>
      <c r="C52" s="61" t="s">
        <v>234</v>
      </c>
      <c r="D52" s="75">
        <v>18800000</v>
      </c>
      <c r="E52" s="169">
        <v>0</v>
      </c>
      <c r="F52" s="169">
        <v>0</v>
      </c>
      <c r="G52" s="75">
        <v>18800000</v>
      </c>
      <c r="H52" s="75">
        <v>0</v>
      </c>
      <c r="I52" s="157">
        <v>0</v>
      </c>
      <c r="J52" s="158"/>
      <c r="K52" s="158"/>
      <c r="L52" s="158"/>
      <c r="M52" s="158"/>
      <c r="N52" s="158"/>
      <c r="P52" s="12"/>
      <c r="Q52" s="12"/>
      <c r="T52" s="13"/>
      <c r="X52" s="12"/>
      <c r="AH52" s="2"/>
      <c r="AI52" s="13"/>
      <c r="AJ52" s="13"/>
    </row>
    <row r="53" spans="2:36" ht="16.5" customHeight="1" x14ac:dyDescent="0.2">
      <c r="B53" s="60"/>
      <c r="C53" s="61" t="s">
        <v>208</v>
      </c>
      <c r="D53" s="75">
        <v>7271340</v>
      </c>
      <c r="E53" s="169">
        <v>0</v>
      </c>
      <c r="F53" s="169">
        <v>0</v>
      </c>
      <c r="G53" s="75">
        <v>7271340</v>
      </c>
      <c r="H53" s="75">
        <v>0</v>
      </c>
      <c r="I53" s="157">
        <v>0</v>
      </c>
      <c r="J53" s="158"/>
      <c r="K53" s="158"/>
      <c r="L53" s="158"/>
      <c r="M53" s="158"/>
      <c r="N53" s="158"/>
      <c r="T53" s="13"/>
      <c r="X53" s="12"/>
      <c r="AF53" s="151">
        <f t="shared" si="1"/>
        <v>7271340</v>
      </c>
      <c r="AH53" s="2"/>
      <c r="AI53" s="13"/>
    </row>
    <row r="54" spans="2:36" ht="16.5" customHeight="1" thickBot="1" x14ac:dyDescent="0.25">
      <c r="B54" s="62"/>
      <c r="C54" s="63" t="s">
        <v>202</v>
      </c>
      <c r="D54" s="111">
        <v>101684289929</v>
      </c>
      <c r="E54" s="111">
        <v>0</v>
      </c>
      <c r="F54" s="111">
        <v>0</v>
      </c>
      <c r="G54" s="111">
        <v>101684289929</v>
      </c>
      <c r="H54" s="193">
        <v>2179418471.0100002</v>
      </c>
      <c r="I54" s="170">
        <v>2.1433187688400603E-2</v>
      </c>
      <c r="J54" s="158"/>
      <c r="K54" s="158"/>
      <c r="L54" s="158"/>
      <c r="M54" s="158"/>
      <c r="N54" s="158"/>
      <c r="P54" s="12"/>
      <c r="AF54" s="151">
        <f t="shared" si="1"/>
        <v>101684289928.97856</v>
      </c>
      <c r="AH54" s="171"/>
      <c r="AI54" s="12"/>
    </row>
    <row r="55" spans="2:36" ht="16.5" customHeight="1" x14ac:dyDescent="0.2">
      <c r="B55" s="82"/>
      <c r="C55" s="83"/>
      <c r="D55" s="172"/>
      <c r="E55" s="172"/>
      <c r="F55" s="172"/>
      <c r="G55" s="172"/>
      <c r="H55" s="172"/>
      <c r="I55" s="172"/>
      <c r="J55" s="158"/>
      <c r="K55" s="158"/>
      <c r="L55" s="158"/>
      <c r="M55" s="158"/>
      <c r="N55" s="158"/>
      <c r="P55" s="12"/>
      <c r="AH55" s="80">
        <f>+I54-I55</f>
        <v>2.1433187688400603E-2</v>
      </c>
      <c r="AI55" s="12"/>
    </row>
    <row r="56" spans="2:36" ht="16.5" customHeight="1" thickBot="1" x14ac:dyDescent="0.25">
      <c r="B56" s="114"/>
      <c r="C56" s="115"/>
      <c r="D56" s="116"/>
      <c r="E56" s="117"/>
      <c r="F56" s="117"/>
      <c r="G56" s="188"/>
      <c r="H56" s="122"/>
      <c r="I56" s="118"/>
      <c r="J56" s="158"/>
      <c r="K56" s="158"/>
      <c r="L56" s="158"/>
      <c r="M56" s="158"/>
      <c r="N56" s="158"/>
      <c r="P56" s="12"/>
      <c r="AH56" s="12"/>
      <c r="AI56" s="12"/>
    </row>
    <row r="57" spans="2:36" ht="16.5" customHeight="1" x14ac:dyDescent="0.2">
      <c r="B57" s="211"/>
      <c r="C57" s="212"/>
      <c r="D57" s="212"/>
      <c r="E57" s="212"/>
      <c r="F57" s="212"/>
      <c r="G57" s="212"/>
      <c r="H57" s="212"/>
      <c r="I57" s="213"/>
      <c r="J57" s="158"/>
      <c r="K57" s="158"/>
      <c r="L57" s="158"/>
      <c r="M57" s="158"/>
      <c r="N57" s="158"/>
      <c r="P57" s="12"/>
      <c r="AH57" s="12"/>
      <c r="AI57" s="12"/>
    </row>
    <row r="58" spans="2:36" ht="16.5" customHeight="1" x14ac:dyDescent="0.2">
      <c r="B58" s="76">
        <v>410001</v>
      </c>
      <c r="C58" s="74" t="s">
        <v>78</v>
      </c>
      <c r="D58" s="235">
        <v>15139000</v>
      </c>
      <c r="E58" s="236"/>
      <c r="F58" s="236"/>
      <c r="G58" s="236">
        <v>15139000</v>
      </c>
      <c r="H58" s="236">
        <v>15139000</v>
      </c>
      <c r="I58" s="112"/>
      <c r="J58" s="158"/>
      <c r="K58" s="158"/>
      <c r="L58" s="158"/>
      <c r="M58" s="158"/>
      <c r="N58" s="158"/>
      <c r="P58" s="12"/>
      <c r="AH58" s="80"/>
      <c r="AI58" s="12"/>
    </row>
    <row r="59" spans="2:36" ht="16.5" customHeight="1" thickBot="1" x14ac:dyDescent="0.25">
      <c r="B59" s="77"/>
      <c r="C59" s="78" t="s">
        <v>85</v>
      </c>
      <c r="D59" s="79">
        <v>15139000</v>
      </c>
      <c r="E59" s="79">
        <v>0</v>
      </c>
      <c r="F59" s="79"/>
      <c r="G59" s="79">
        <v>15139000</v>
      </c>
      <c r="H59" s="79">
        <v>15139000</v>
      </c>
      <c r="I59" s="113"/>
      <c r="J59" s="158"/>
      <c r="K59" s="158"/>
      <c r="L59" s="158"/>
      <c r="M59" s="158"/>
      <c r="N59" s="158"/>
      <c r="P59" s="12"/>
      <c r="AH59" s="73"/>
      <c r="AI59" s="12"/>
    </row>
    <row r="60" spans="2:36" x14ac:dyDescent="0.2">
      <c r="B60" s="1"/>
      <c r="G60" s="1"/>
      <c r="J60" s="158"/>
      <c r="K60" s="158"/>
      <c r="L60" s="158"/>
      <c r="M60" s="158"/>
      <c r="N60" s="158"/>
      <c r="P60" s="12"/>
      <c r="AH60" s="73"/>
      <c r="AI60" s="12"/>
    </row>
    <row r="61" spans="2:36" ht="12.75" thickBot="1" x14ac:dyDescent="0.25">
      <c r="B61" s="1"/>
      <c r="G61" s="1"/>
      <c r="J61" s="158"/>
      <c r="K61" s="158"/>
      <c r="L61" s="158"/>
      <c r="M61" s="158"/>
      <c r="N61" s="158"/>
      <c r="P61" s="12"/>
      <c r="AH61" s="73"/>
      <c r="AI61" s="12"/>
    </row>
    <row r="62" spans="2:36" x14ac:dyDescent="0.2">
      <c r="B62" s="199" t="s">
        <v>19</v>
      </c>
      <c r="C62" s="200"/>
      <c r="D62" s="200"/>
      <c r="E62" s="200"/>
      <c r="F62" s="200"/>
      <c r="G62" s="200"/>
      <c r="H62" s="200"/>
      <c r="I62" s="201"/>
      <c r="J62" s="158"/>
      <c r="K62" s="158"/>
      <c r="L62" s="158"/>
      <c r="M62" s="158"/>
      <c r="N62" s="158"/>
      <c r="P62" s="12"/>
      <c r="AH62" s="73"/>
      <c r="AI62" s="12"/>
    </row>
    <row r="63" spans="2:36" x14ac:dyDescent="0.2">
      <c r="B63" s="202" t="s">
        <v>10</v>
      </c>
      <c r="C63" s="203"/>
      <c r="D63" s="203"/>
      <c r="E63" s="203"/>
      <c r="F63" s="203"/>
      <c r="G63" s="203"/>
      <c r="H63" s="203"/>
      <c r="I63" s="204"/>
      <c r="J63" s="158"/>
      <c r="K63" s="158"/>
      <c r="L63" s="158"/>
      <c r="M63" s="158"/>
      <c r="N63" s="158"/>
      <c r="P63" s="12"/>
      <c r="AH63" s="73"/>
      <c r="AI63" s="12"/>
    </row>
    <row r="64" spans="2:36" x14ac:dyDescent="0.2">
      <c r="B64" s="202" t="s">
        <v>232</v>
      </c>
      <c r="C64" s="203"/>
      <c r="D64" s="203"/>
      <c r="E64" s="203"/>
      <c r="F64" s="203"/>
      <c r="G64" s="203"/>
      <c r="H64" s="203"/>
      <c r="I64" s="204"/>
      <c r="J64" s="158"/>
      <c r="K64" s="158"/>
      <c r="L64" s="158"/>
      <c r="M64" s="158"/>
      <c r="N64" s="158"/>
      <c r="P64" s="12"/>
      <c r="AH64" s="73"/>
      <c r="AI64" s="12"/>
    </row>
    <row r="65" spans="2:35" ht="12.75" thickBot="1" x14ac:dyDescent="0.25">
      <c r="B65" s="205" t="s">
        <v>198</v>
      </c>
      <c r="C65" s="206"/>
      <c r="D65" s="206"/>
      <c r="E65" s="206"/>
      <c r="F65" s="206"/>
      <c r="G65" s="206"/>
      <c r="H65" s="206"/>
      <c r="I65" s="207"/>
      <c r="J65" s="158"/>
      <c r="K65" s="158"/>
      <c r="L65" s="158"/>
      <c r="M65" s="158"/>
      <c r="N65" s="158"/>
      <c r="P65" s="12"/>
      <c r="AH65" s="73"/>
      <c r="AI65" s="12"/>
    </row>
    <row r="66" spans="2:35" ht="31.5" customHeight="1" thickBot="1" x14ac:dyDescent="0.25">
      <c r="B66" s="23"/>
      <c r="C66" s="49" t="s">
        <v>0</v>
      </c>
      <c r="D66" s="49" t="s">
        <v>20</v>
      </c>
      <c r="E66" s="49" t="s">
        <v>79</v>
      </c>
      <c r="F66" s="49" t="s">
        <v>80</v>
      </c>
      <c r="G66" s="49" t="s">
        <v>21</v>
      </c>
      <c r="H66" s="119" t="s">
        <v>199</v>
      </c>
      <c r="I66" s="50" t="s">
        <v>180</v>
      </c>
      <c r="M66" s="151"/>
      <c r="P66" s="12"/>
      <c r="AH66" s="73"/>
      <c r="AI66" s="12"/>
    </row>
    <row r="67" spans="2:35" ht="15" customHeight="1" x14ac:dyDescent="0.2">
      <c r="B67" s="53" t="s">
        <v>172</v>
      </c>
      <c r="C67" s="110" t="s">
        <v>173</v>
      </c>
      <c r="D67" s="54">
        <v>79057608517</v>
      </c>
      <c r="E67" s="84">
        <v>0</v>
      </c>
      <c r="F67" s="88">
        <v>0</v>
      </c>
      <c r="G67" s="75">
        <v>79057608517</v>
      </c>
      <c r="H67" s="120">
        <v>46478802772</v>
      </c>
      <c r="I67" s="173">
        <v>0.58791055843797146</v>
      </c>
      <c r="J67" s="81"/>
      <c r="M67" s="151"/>
      <c r="P67" s="12"/>
      <c r="AH67" s="73"/>
      <c r="AI67" s="12"/>
    </row>
    <row r="68" spans="2:35" ht="15" customHeight="1" thickBot="1" x14ac:dyDescent="0.25">
      <c r="B68" s="62"/>
      <c r="C68" s="63" t="s">
        <v>203</v>
      </c>
      <c r="D68" s="111">
        <v>79057608517</v>
      </c>
      <c r="E68" s="111">
        <v>0</v>
      </c>
      <c r="F68" s="111">
        <v>0</v>
      </c>
      <c r="G68" s="111">
        <v>79057608517</v>
      </c>
      <c r="H68" s="111">
        <v>46478802772</v>
      </c>
      <c r="I68" s="170">
        <v>0.58791055843797146</v>
      </c>
      <c r="M68" s="151"/>
      <c r="P68" s="12"/>
      <c r="AH68" s="73"/>
      <c r="AI68" s="12"/>
    </row>
    <row r="69" spans="2:35" x14ac:dyDescent="0.2">
      <c r="B69" s="1"/>
      <c r="G69" s="1"/>
      <c r="M69" s="151"/>
      <c r="P69" s="12"/>
      <c r="AH69" s="73"/>
      <c r="AI69" s="12"/>
    </row>
    <row r="70" spans="2:35" x14ac:dyDescent="0.2">
      <c r="B70" s="1"/>
      <c r="G70" s="1"/>
      <c r="M70" s="151"/>
      <c r="P70" s="12"/>
      <c r="AH70" s="73"/>
      <c r="AI70" s="12"/>
    </row>
    <row r="71" spans="2:35" x14ac:dyDescent="0.2">
      <c r="B71" s="1"/>
      <c r="G71" s="1"/>
      <c r="H71" s="151"/>
      <c r="M71" s="151"/>
      <c r="P71" s="12"/>
      <c r="AH71" s="73"/>
      <c r="AI71" s="12"/>
    </row>
    <row r="72" spans="2:35" x14ac:dyDescent="0.2">
      <c r="B72" s="1"/>
      <c r="G72" s="1"/>
      <c r="H72" s="151"/>
      <c r="J72" s="12"/>
      <c r="L72" s="151"/>
      <c r="M72" s="151"/>
      <c r="P72" s="12"/>
      <c r="AH72" s="73"/>
      <c r="AI72" s="12"/>
    </row>
    <row r="73" spans="2:35" x14ac:dyDescent="0.2">
      <c r="B73" s="1"/>
      <c r="G73" s="1"/>
      <c r="H73" s="151"/>
      <c r="J73" s="12"/>
      <c r="L73" s="151"/>
      <c r="M73" s="151"/>
      <c r="P73" s="12"/>
      <c r="AH73" s="73"/>
      <c r="AI73" s="12"/>
    </row>
    <row r="74" spans="2:35" x14ac:dyDescent="0.2">
      <c r="B74" s="1"/>
      <c r="G74" s="1"/>
      <c r="H74" s="151"/>
      <c r="J74" s="12"/>
      <c r="L74" s="151"/>
      <c r="M74" s="151"/>
      <c r="P74" s="12"/>
      <c r="AH74" s="73"/>
      <c r="AI74" s="12"/>
    </row>
    <row r="75" spans="2:35" x14ac:dyDescent="0.2">
      <c r="B75" s="1"/>
      <c r="G75" s="1"/>
      <c r="J75" s="12"/>
      <c r="L75" s="151"/>
      <c r="M75" s="151"/>
      <c r="P75" s="12"/>
      <c r="AH75" s="73"/>
      <c r="AI75" s="12"/>
    </row>
    <row r="76" spans="2:35" x14ac:dyDescent="0.2">
      <c r="B76" s="1"/>
      <c r="G76" s="1"/>
      <c r="J76" s="3"/>
      <c r="AI76" s="12"/>
    </row>
    <row r="77" spans="2:35" x14ac:dyDescent="0.2">
      <c r="B77" s="1"/>
      <c r="G77" s="1"/>
      <c r="J77" s="3"/>
    </row>
    <row r="78" spans="2:35" x14ac:dyDescent="0.2">
      <c r="B78" s="1"/>
      <c r="G78" s="1"/>
      <c r="J78" s="3"/>
    </row>
    <row r="79" spans="2:35" x14ac:dyDescent="0.2">
      <c r="B79" s="1"/>
      <c r="G79" s="1"/>
      <c r="J79" s="3"/>
    </row>
    <row r="80" spans="2:35" x14ac:dyDescent="0.2">
      <c r="B80" s="1"/>
      <c r="G80" s="1"/>
      <c r="AI80" s="12"/>
    </row>
    <row r="81" spans="2:7" x14ac:dyDescent="0.2">
      <c r="B81" s="1"/>
      <c r="G81" s="1"/>
    </row>
    <row r="82" spans="2:7" x14ac:dyDescent="0.2">
      <c r="B82" s="1"/>
      <c r="G82" s="1"/>
    </row>
    <row r="83" spans="2:7" x14ac:dyDescent="0.2">
      <c r="B83" s="1"/>
      <c r="G83" s="1"/>
    </row>
    <row r="84" spans="2:7" x14ac:dyDescent="0.2">
      <c r="B84" s="1"/>
      <c r="G84" s="1"/>
    </row>
    <row r="85" spans="2:7" x14ac:dyDescent="0.2">
      <c r="B85" s="1"/>
      <c r="G85" s="1"/>
    </row>
    <row r="86" spans="2:7" x14ac:dyDescent="0.2">
      <c r="B86" s="1"/>
      <c r="G86" s="1"/>
    </row>
    <row r="87" spans="2:7" x14ac:dyDescent="0.2">
      <c r="B87" s="1"/>
      <c r="G87" s="1"/>
    </row>
    <row r="88" spans="2:7" x14ac:dyDescent="0.2">
      <c r="B88" s="1"/>
      <c r="G88" s="1"/>
    </row>
    <row r="89" spans="2:7" x14ac:dyDescent="0.2">
      <c r="B89" s="1"/>
      <c r="G89" s="1"/>
    </row>
    <row r="90" spans="2:7" x14ac:dyDescent="0.2">
      <c r="B90" s="1"/>
      <c r="G90" s="1"/>
    </row>
    <row r="91" spans="2:7" x14ac:dyDescent="0.2">
      <c r="B91" s="1"/>
      <c r="G91" s="1"/>
    </row>
    <row r="92" spans="2:7" x14ac:dyDescent="0.2">
      <c r="B92" s="1"/>
      <c r="G92" s="1"/>
    </row>
    <row r="93" spans="2:7" x14ac:dyDescent="0.2">
      <c r="B93" s="1"/>
      <c r="G93" s="1"/>
    </row>
    <row r="94" spans="2:7" x14ac:dyDescent="0.2">
      <c r="B94" s="1"/>
      <c r="G94" s="1"/>
    </row>
  </sheetData>
  <mergeCells count="10">
    <mergeCell ref="B62:I62"/>
    <mergeCell ref="B63:I63"/>
    <mergeCell ref="B64:I64"/>
    <mergeCell ref="B65:I65"/>
    <mergeCell ref="B1:I1"/>
    <mergeCell ref="B2:I2"/>
    <mergeCell ref="B3:I3"/>
    <mergeCell ref="B4:I4"/>
    <mergeCell ref="B5:I5"/>
    <mergeCell ref="B57:I57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2"/>
  <sheetViews>
    <sheetView tabSelected="1" zoomScaleNormal="100" workbookViewId="0">
      <pane ySplit="1" topLeftCell="A2" activePane="bottomLeft" state="frozen"/>
      <selection pane="bottomLeft" activeCell="A5" sqref="A5:R5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6" width="18.28515625" style="4" customWidth="1"/>
    <col min="7" max="7" width="18.28515625" style="194" customWidth="1"/>
    <col min="8" max="8" width="8.140625" style="4" customWidth="1"/>
    <col min="9" max="9" width="17" style="4" bestFit="1" customWidth="1"/>
    <col min="10" max="10" width="20.7109375" style="4" bestFit="1" customWidth="1"/>
    <col min="11" max="11" width="18" style="4" bestFit="1" customWidth="1"/>
    <col min="12" max="12" width="14.7109375" style="4" bestFit="1" customWidth="1"/>
    <col min="13" max="13" width="16.28515625" style="4" bestFit="1" customWidth="1"/>
    <col min="14" max="14" width="8.5703125" style="4" customWidth="1"/>
    <col min="15" max="17" width="17.8554687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24" t="s">
        <v>12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</row>
    <row r="2" spans="1:22" x14ac:dyDescent="0.2">
      <c r="A2" s="225" t="s">
        <v>13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7"/>
    </row>
    <row r="3" spans="1:22" x14ac:dyDescent="0.2">
      <c r="A3" s="228" t="s">
        <v>190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30"/>
    </row>
    <row r="4" spans="1:22" x14ac:dyDescent="0.2">
      <c r="A4" s="228" t="s">
        <v>226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</row>
    <row r="5" spans="1:22" ht="13.5" thickBot="1" x14ac:dyDescent="0.25">
      <c r="A5" s="231" t="s">
        <v>195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3"/>
    </row>
    <row r="6" spans="1:22" s="18" customFormat="1" ht="42" customHeight="1" thickBot="1" x14ac:dyDescent="0.25">
      <c r="A6" s="17"/>
      <c r="B6" s="222" t="s">
        <v>3</v>
      </c>
      <c r="C6" s="219" t="s">
        <v>4</v>
      </c>
      <c r="D6" s="220"/>
      <c r="E6" s="220"/>
      <c r="F6" s="220"/>
      <c r="G6" s="220"/>
      <c r="H6" s="184"/>
      <c r="I6" s="219" t="s">
        <v>5</v>
      </c>
      <c r="J6" s="220"/>
      <c r="K6" s="220"/>
      <c r="L6" s="220"/>
      <c r="M6" s="220"/>
      <c r="N6" s="184"/>
      <c r="O6" s="219" t="s">
        <v>183</v>
      </c>
      <c r="P6" s="223"/>
      <c r="Q6" s="223"/>
      <c r="R6" s="221"/>
    </row>
    <row r="7" spans="1:22" s="18" customFormat="1" ht="35.25" customHeight="1" thickBot="1" x14ac:dyDescent="0.25">
      <c r="A7" s="22"/>
      <c r="B7" s="218"/>
      <c r="C7" s="183" t="s">
        <v>186</v>
      </c>
      <c r="D7" s="31" t="s">
        <v>181</v>
      </c>
      <c r="E7" s="31" t="s">
        <v>182</v>
      </c>
      <c r="F7" s="31" t="s">
        <v>15</v>
      </c>
      <c r="G7" s="31" t="s">
        <v>16</v>
      </c>
      <c r="H7" s="31" t="s">
        <v>187</v>
      </c>
      <c r="I7" s="183" t="s">
        <v>186</v>
      </c>
      <c r="J7" s="31" t="s">
        <v>181</v>
      </c>
      <c r="K7" s="31" t="s">
        <v>182</v>
      </c>
      <c r="L7" s="31" t="s">
        <v>15</v>
      </c>
      <c r="M7" s="185" t="s">
        <v>16</v>
      </c>
      <c r="N7" s="183" t="s">
        <v>187</v>
      </c>
      <c r="O7" s="183" t="s">
        <v>14</v>
      </c>
      <c r="P7" s="183" t="s">
        <v>16</v>
      </c>
      <c r="Q7" s="31" t="s">
        <v>17</v>
      </c>
      <c r="R7" s="31" t="s">
        <v>187</v>
      </c>
    </row>
    <row r="8" spans="1:22" s="6" customFormat="1" ht="16.899999999999999" customHeight="1" x14ac:dyDescent="0.2">
      <c r="A8" s="21" t="s">
        <v>86</v>
      </c>
      <c r="B8" s="32" t="s">
        <v>6</v>
      </c>
      <c r="C8" s="33">
        <v>5591156938</v>
      </c>
      <c r="D8" s="33">
        <v>0</v>
      </c>
      <c r="E8" s="33">
        <v>0</v>
      </c>
      <c r="F8" s="33">
        <v>5591156938</v>
      </c>
      <c r="G8" s="33">
        <v>42589096</v>
      </c>
      <c r="H8" s="133">
        <v>7.6172242117808356E-3</v>
      </c>
      <c r="I8" s="141"/>
      <c r="J8" s="34"/>
      <c r="K8" s="34"/>
      <c r="L8" s="34"/>
      <c r="M8" s="34"/>
      <c r="N8" s="146"/>
      <c r="O8" s="150">
        <v>5591156938</v>
      </c>
      <c r="P8" s="35">
        <v>42589096</v>
      </c>
      <c r="Q8" s="35">
        <v>5548567842</v>
      </c>
      <c r="R8" s="133">
        <v>7.6172242117808356E-3</v>
      </c>
      <c r="S8" s="5"/>
      <c r="T8" s="5"/>
      <c r="U8" s="5"/>
    </row>
    <row r="9" spans="1:22" s="6" customFormat="1" ht="13.9" customHeight="1" x14ac:dyDescent="0.2">
      <c r="A9" s="21" t="s">
        <v>87</v>
      </c>
      <c r="B9" s="36" t="s">
        <v>6</v>
      </c>
      <c r="C9" s="33">
        <v>0</v>
      </c>
      <c r="D9" s="33"/>
      <c r="E9" s="33"/>
      <c r="F9" s="33"/>
      <c r="G9" s="33"/>
      <c r="H9" s="133"/>
      <c r="I9" s="141"/>
      <c r="J9" s="33"/>
      <c r="K9" s="33"/>
      <c r="L9" s="34"/>
      <c r="M9" s="33"/>
      <c r="N9" s="146"/>
      <c r="O9" s="142">
        <v>0</v>
      </c>
      <c r="P9" s="37">
        <v>0</v>
      </c>
      <c r="Q9" s="37">
        <v>0</v>
      </c>
      <c r="R9" s="132"/>
      <c r="T9" s="86"/>
    </row>
    <row r="10" spans="1:22" s="6" customFormat="1" ht="13.9" customHeight="1" x14ac:dyDescent="0.2">
      <c r="A10" s="89" t="s">
        <v>88</v>
      </c>
      <c r="B10" s="36" t="s">
        <v>6</v>
      </c>
      <c r="C10" s="33"/>
      <c r="D10" s="33"/>
      <c r="E10" s="33"/>
      <c r="F10" s="33"/>
      <c r="G10" s="33"/>
      <c r="H10" s="181"/>
      <c r="I10" s="141">
        <v>4806900000</v>
      </c>
      <c r="J10" s="34">
        <v>0</v>
      </c>
      <c r="K10" s="34">
        <v>0</v>
      </c>
      <c r="L10" s="34">
        <v>4806900000</v>
      </c>
      <c r="M10" s="34">
        <v>439211244</v>
      </c>
      <c r="N10" s="146">
        <v>9.1370996692254888E-2</v>
      </c>
      <c r="O10" s="142">
        <v>4806900000</v>
      </c>
      <c r="P10" s="37">
        <v>439211244</v>
      </c>
      <c r="Q10" s="37">
        <v>4367688756</v>
      </c>
      <c r="R10" s="133">
        <v>9.1370996692254888E-2</v>
      </c>
      <c r="T10" s="86"/>
    </row>
    <row r="11" spans="1:22" s="6" customFormat="1" ht="10.9" customHeight="1" x14ac:dyDescent="0.2">
      <c r="A11" s="7"/>
      <c r="B11" s="38"/>
      <c r="C11" s="33"/>
      <c r="D11" s="33"/>
      <c r="E11" s="33"/>
      <c r="F11" s="33"/>
      <c r="G11" s="33"/>
      <c r="H11" s="134"/>
      <c r="I11" s="141"/>
      <c r="J11" s="33"/>
      <c r="K11" s="33"/>
      <c r="L11" s="33"/>
      <c r="M11" s="33"/>
      <c r="N11" s="134"/>
      <c r="O11" s="142"/>
      <c r="P11" s="37"/>
      <c r="Q11" s="37"/>
      <c r="R11" s="132"/>
      <c r="T11" s="86"/>
    </row>
    <row r="12" spans="1:22" s="6" customFormat="1" ht="16.149999999999999" customHeight="1" x14ac:dyDescent="0.2">
      <c r="A12" s="7" t="s">
        <v>89</v>
      </c>
      <c r="B12" s="36" t="s">
        <v>90</v>
      </c>
      <c r="C12" s="37">
        <v>9767229707</v>
      </c>
      <c r="D12" s="37">
        <v>0</v>
      </c>
      <c r="E12" s="37">
        <v>0</v>
      </c>
      <c r="F12" s="37">
        <v>9767229707</v>
      </c>
      <c r="G12" s="37">
        <v>3071623867</v>
      </c>
      <c r="H12" s="133">
        <v>0.31448260757076513</v>
      </c>
      <c r="I12" s="142"/>
      <c r="J12" s="37"/>
      <c r="K12" s="37"/>
      <c r="L12" s="37"/>
      <c r="M12" s="37"/>
      <c r="N12" s="146"/>
      <c r="O12" s="142">
        <v>9767229707</v>
      </c>
      <c r="P12" s="37">
        <v>3071623867</v>
      </c>
      <c r="Q12" s="37">
        <v>6695605840</v>
      </c>
      <c r="R12" s="133">
        <v>0.31448260757076513</v>
      </c>
      <c r="S12" s="5"/>
      <c r="T12" s="86"/>
      <c r="U12" s="5"/>
      <c r="V12" s="5"/>
    </row>
    <row r="13" spans="1:22" s="6" customFormat="1" ht="13.15" customHeight="1" x14ac:dyDescent="0.2">
      <c r="A13" s="8" t="s">
        <v>92</v>
      </c>
      <c r="B13" s="39" t="s">
        <v>91</v>
      </c>
      <c r="C13" s="40">
        <v>37190388</v>
      </c>
      <c r="D13" s="40">
        <v>0</v>
      </c>
      <c r="E13" s="40">
        <v>0</v>
      </c>
      <c r="F13" s="40">
        <v>37190388</v>
      </c>
      <c r="G13" s="40">
        <v>0</v>
      </c>
      <c r="H13" s="132">
        <v>0</v>
      </c>
      <c r="I13" s="143"/>
      <c r="J13" s="40"/>
      <c r="K13" s="40"/>
      <c r="L13" s="34"/>
      <c r="M13" s="40"/>
      <c r="N13" s="147"/>
      <c r="O13" s="26">
        <v>37190388</v>
      </c>
      <c r="P13" s="29">
        <v>0</v>
      </c>
      <c r="Q13" s="29">
        <v>37190388</v>
      </c>
      <c r="R13" s="132">
        <v>0</v>
      </c>
      <c r="T13" s="87"/>
    </row>
    <row r="14" spans="1:22" s="6" customFormat="1" ht="13.15" customHeight="1" x14ac:dyDescent="0.2">
      <c r="A14" s="8" t="s">
        <v>97</v>
      </c>
      <c r="B14" s="39" t="s">
        <v>96</v>
      </c>
      <c r="C14" s="40">
        <v>9730039319</v>
      </c>
      <c r="D14" s="40">
        <v>0</v>
      </c>
      <c r="E14" s="40">
        <v>0</v>
      </c>
      <c r="F14" s="40">
        <v>9730039319</v>
      </c>
      <c r="G14" s="40">
        <v>3071623867</v>
      </c>
      <c r="H14" s="132">
        <v>0.31568463048263246</v>
      </c>
      <c r="I14" s="143"/>
      <c r="J14" s="40"/>
      <c r="K14" s="40"/>
      <c r="L14" s="34"/>
      <c r="M14" s="40"/>
      <c r="N14" s="147"/>
      <c r="O14" s="26">
        <v>9730039319</v>
      </c>
      <c r="P14" s="29">
        <v>3071623867</v>
      </c>
      <c r="Q14" s="29">
        <v>6658415452</v>
      </c>
      <c r="R14" s="132">
        <v>0.31568463048263246</v>
      </c>
    </row>
    <row r="15" spans="1:22" s="6" customFormat="1" ht="13.15" customHeight="1" x14ac:dyDescent="0.2">
      <c r="A15" s="8"/>
      <c r="B15" s="39"/>
      <c r="C15" s="40"/>
      <c r="D15" s="40"/>
      <c r="E15" s="40"/>
      <c r="F15" s="33"/>
      <c r="G15" s="40"/>
      <c r="H15" s="128"/>
      <c r="I15" s="143"/>
      <c r="J15" s="40"/>
      <c r="K15" s="40"/>
      <c r="L15" s="33"/>
      <c r="M15" s="40"/>
      <c r="N15" s="128"/>
      <c r="O15" s="26"/>
      <c r="P15" s="29"/>
      <c r="Q15" s="29"/>
      <c r="R15" s="130"/>
    </row>
    <row r="16" spans="1:22" s="6" customFormat="1" ht="13.15" customHeight="1" x14ac:dyDescent="0.2">
      <c r="A16" s="89" t="s">
        <v>93</v>
      </c>
      <c r="B16" s="36" t="s">
        <v>90</v>
      </c>
      <c r="C16" s="33">
        <v>0</v>
      </c>
      <c r="D16" s="40"/>
      <c r="E16" s="40"/>
      <c r="F16" s="33"/>
      <c r="G16" s="40"/>
      <c r="H16" s="128"/>
      <c r="I16" s="141">
        <v>65600000</v>
      </c>
      <c r="J16" s="33">
        <v>0</v>
      </c>
      <c r="K16" s="33">
        <v>0</v>
      </c>
      <c r="L16" s="33">
        <v>65600000</v>
      </c>
      <c r="M16" s="33">
        <v>0</v>
      </c>
      <c r="N16" s="146">
        <v>0</v>
      </c>
      <c r="O16" s="142">
        <v>65600000</v>
      </c>
      <c r="P16" s="37">
        <v>0</v>
      </c>
      <c r="Q16" s="37">
        <v>65600000</v>
      </c>
      <c r="R16" s="133">
        <v>0</v>
      </c>
    </row>
    <row r="17" spans="1:21" s="6" customFormat="1" ht="13.15" customHeight="1" x14ac:dyDescent="0.2">
      <c r="A17" s="89" t="s">
        <v>94</v>
      </c>
      <c r="B17" s="39" t="s">
        <v>95</v>
      </c>
      <c r="C17" s="40"/>
      <c r="D17" s="40"/>
      <c r="E17" s="40"/>
      <c r="F17" s="33"/>
      <c r="G17" s="40"/>
      <c r="H17" s="128"/>
      <c r="I17" s="143">
        <v>65600000</v>
      </c>
      <c r="J17" s="40">
        <v>0</v>
      </c>
      <c r="K17" s="40">
        <v>0</v>
      </c>
      <c r="L17" s="34">
        <v>65600000</v>
      </c>
      <c r="M17" s="40"/>
      <c r="N17" s="147">
        <v>0</v>
      </c>
      <c r="O17" s="26">
        <v>65600000</v>
      </c>
      <c r="P17" s="29">
        <v>0</v>
      </c>
      <c r="Q17" s="29">
        <v>65600000</v>
      </c>
      <c r="R17" s="132">
        <v>0</v>
      </c>
    </row>
    <row r="18" spans="1:21" s="6" customFormat="1" ht="10.9" customHeight="1" x14ac:dyDescent="0.2">
      <c r="A18" s="8"/>
      <c r="B18" s="39"/>
      <c r="C18" s="40"/>
      <c r="D18" s="40"/>
      <c r="E18" s="40"/>
      <c r="F18" s="40"/>
      <c r="G18" s="40"/>
      <c r="H18" s="128"/>
      <c r="I18" s="143"/>
      <c r="J18" s="40"/>
      <c r="K18" s="40"/>
      <c r="L18" s="40"/>
      <c r="M18" s="40"/>
      <c r="N18" s="128"/>
      <c r="O18" s="26"/>
      <c r="P18" s="29"/>
      <c r="Q18" s="29"/>
      <c r="R18" s="130"/>
    </row>
    <row r="19" spans="1:21" s="6" customFormat="1" ht="12" x14ac:dyDescent="0.2">
      <c r="A19" s="7" t="s">
        <v>98</v>
      </c>
      <c r="B19" s="36" t="s">
        <v>99</v>
      </c>
      <c r="C19" s="37">
        <v>1502952140</v>
      </c>
      <c r="D19" s="37">
        <v>0</v>
      </c>
      <c r="E19" s="37">
        <v>0</v>
      </c>
      <c r="F19" s="37">
        <v>1502952140</v>
      </c>
      <c r="G19" s="37">
        <v>25815899</v>
      </c>
      <c r="H19" s="133">
        <v>1.7176793799967578E-2</v>
      </c>
      <c r="I19" s="142"/>
      <c r="J19" s="37"/>
      <c r="K19" s="37"/>
      <c r="L19" s="37"/>
      <c r="M19" s="37"/>
      <c r="N19" s="146"/>
      <c r="O19" s="142">
        <v>1502952140</v>
      </c>
      <c r="P19" s="37">
        <v>25815899</v>
      </c>
      <c r="Q19" s="37">
        <v>1477136241</v>
      </c>
      <c r="R19" s="133">
        <v>1.7176793799967578E-2</v>
      </c>
      <c r="S19" s="5"/>
      <c r="T19" s="5"/>
      <c r="U19" s="5"/>
    </row>
    <row r="20" spans="1:21" s="6" customFormat="1" ht="15" customHeight="1" x14ac:dyDescent="0.2">
      <c r="A20" s="8" t="s">
        <v>101</v>
      </c>
      <c r="B20" s="39" t="s">
        <v>100</v>
      </c>
      <c r="C20" s="40">
        <v>22376949</v>
      </c>
      <c r="D20" s="40">
        <v>0</v>
      </c>
      <c r="E20" s="40">
        <v>0</v>
      </c>
      <c r="F20" s="40">
        <v>22376949</v>
      </c>
      <c r="G20" s="40">
        <v>22376949</v>
      </c>
      <c r="H20" s="132">
        <v>1</v>
      </c>
      <c r="I20" s="143"/>
      <c r="J20" s="40"/>
      <c r="K20" s="40"/>
      <c r="L20" s="34"/>
      <c r="M20" s="40"/>
      <c r="N20" s="147"/>
      <c r="O20" s="26">
        <v>22376949</v>
      </c>
      <c r="P20" s="29">
        <v>22376949</v>
      </c>
      <c r="Q20" s="29">
        <v>0</v>
      </c>
      <c r="R20" s="132">
        <v>1</v>
      </c>
    </row>
    <row r="21" spans="1:21" s="6" customFormat="1" ht="15" customHeight="1" x14ac:dyDescent="0.2">
      <c r="A21" s="8" t="s">
        <v>102</v>
      </c>
      <c r="B21" s="39" t="s">
        <v>103</v>
      </c>
      <c r="C21" s="40">
        <v>1112279175</v>
      </c>
      <c r="D21" s="40">
        <v>0</v>
      </c>
      <c r="E21" s="40">
        <v>0</v>
      </c>
      <c r="F21" s="40">
        <v>1112279175</v>
      </c>
      <c r="G21" s="40"/>
      <c r="H21" s="132">
        <v>0</v>
      </c>
      <c r="I21" s="143"/>
      <c r="J21" s="40"/>
      <c r="K21" s="40"/>
      <c r="L21" s="40"/>
      <c r="M21" s="40"/>
      <c r="N21" s="147"/>
      <c r="O21" s="26">
        <v>1112279175</v>
      </c>
      <c r="P21" s="29">
        <v>0</v>
      </c>
      <c r="Q21" s="29">
        <v>1112279175</v>
      </c>
      <c r="R21" s="132">
        <v>0</v>
      </c>
    </row>
    <row r="22" spans="1:21" s="6" customFormat="1" ht="13.15" customHeight="1" x14ac:dyDescent="0.2">
      <c r="A22" s="8" t="s">
        <v>111</v>
      </c>
      <c r="B22" s="39" t="s">
        <v>104</v>
      </c>
      <c r="C22" s="40">
        <v>104240006</v>
      </c>
      <c r="D22" s="40">
        <v>0</v>
      </c>
      <c r="E22" s="40">
        <v>0</v>
      </c>
      <c r="F22" s="40">
        <v>104240006</v>
      </c>
      <c r="G22" s="40">
        <v>3438950</v>
      </c>
      <c r="H22" s="132">
        <v>3.2990692652109022E-2</v>
      </c>
      <c r="I22" s="143"/>
      <c r="J22" s="40"/>
      <c r="K22" s="40"/>
      <c r="L22" s="34"/>
      <c r="M22" s="40"/>
      <c r="N22" s="147"/>
      <c r="O22" s="26">
        <v>104240006</v>
      </c>
      <c r="P22" s="29">
        <v>3438950</v>
      </c>
      <c r="Q22" s="29">
        <v>100801056</v>
      </c>
      <c r="R22" s="132">
        <v>3.2990692652109022E-2</v>
      </c>
    </row>
    <row r="23" spans="1:21" s="6" customFormat="1" ht="12" x14ac:dyDescent="0.2">
      <c r="A23" s="8" t="s">
        <v>112</v>
      </c>
      <c r="B23" s="39" t="s">
        <v>7</v>
      </c>
      <c r="C23" s="121">
        <v>264056010</v>
      </c>
      <c r="D23" s="40">
        <v>0</v>
      </c>
      <c r="E23" s="40">
        <v>0</v>
      </c>
      <c r="F23" s="40">
        <v>264056010</v>
      </c>
      <c r="G23" s="40">
        <v>0</v>
      </c>
      <c r="H23" s="128"/>
      <c r="I23" s="143"/>
      <c r="J23" s="40"/>
      <c r="K23" s="40"/>
      <c r="L23" s="34"/>
      <c r="M23" s="40"/>
      <c r="N23" s="128"/>
      <c r="O23" s="26">
        <v>264056010</v>
      </c>
      <c r="P23" s="29">
        <v>0</v>
      </c>
      <c r="Q23" s="29">
        <v>264056010</v>
      </c>
      <c r="R23" s="132">
        <v>0</v>
      </c>
    </row>
    <row r="24" spans="1:21" s="6" customFormat="1" ht="12" x14ac:dyDescent="0.2">
      <c r="A24" s="8"/>
      <c r="B24" s="36"/>
      <c r="C24" s="40"/>
      <c r="D24" s="40"/>
      <c r="E24" s="40"/>
      <c r="F24" s="40"/>
      <c r="G24" s="40" t="s">
        <v>23</v>
      </c>
      <c r="H24" s="128"/>
      <c r="I24" s="143"/>
      <c r="J24" s="40"/>
      <c r="K24" s="40"/>
      <c r="L24" s="34"/>
      <c r="M24" s="40"/>
      <c r="N24" s="128"/>
      <c r="O24" s="26"/>
      <c r="P24" s="29"/>
      <c r="Q24" s="29"/>
      <c r="R24" s="130"/>
    </row>
    <row r="25" spans="1:21" s="6" customFormat="1" ht="12" customHeight="1" x14ac:dyDescent="0.2">
      <c r="A25" s="7" t="s">
        <v>105</v>
      </c>
      <c r="B25" s="36" t="s">
        <v>106</v>
      </c>
      <c r="C25" s="33">
        <v>215334803</v>
      </c>
      <c r="D25" s="33">
        <v>0</v>
      </c>
      <c r="E25" s="33">
        <v>0</v>
      </c>
      <c r="F25" s="33">
        <v>215334803</v>
      </c>
      <c r="G25" s="33">
        <v>0</v>
      </c>
      <c r="H25" s="133">
        <v>0</v>
      </c>
      <c r="I25" s="143"/>
      <c r="J25" s="40"/>
      <c r="K25" s="40"/>
      <c r="L25" s="40"/>
      <c r="M25" s="40"/>
      <c r="N25" s="146"/>
      <c r="O25" s="141">
        <v>215334803</v>
      </c>
      <c r="P25" s="33">
        <v>0</v>
      </c>
      <c r="Q25" s="33">
        <v>215334803</v>
      </c>
      <c r="R25" s="133">
        <v>0</v>
      </c>
    </row>
    <row r="26" spans="1:21" s="6" customFormat="1" ht="12" customHeight="1" x14ac:dyDescent="0.2">
      <c r="A26" s="8" t="s">
        <v>109</v>
      </c>
      <c r="B26" s="39" t="s">
        <v>107</v>
      </c>
      <c r="C26" s="40">
        <v>32582803</v>
      </c>
      <c r="D26" s="40">
        <v>0</v>
      </c>
      <c r="E26" s="40">
        <v>0</v>
      </c>
      <c r="F26" s="40">
        <v>32582803</v>
      </c>
      <c r="G26" s="40"/>
      <c r="H26" s="132">
        <v>0</v>
      </c>
      <c r="I26" s="143"/>
      <c r="J26" s="40"/>
      <c r="K26" s="40"/>
      <c r="L26" s="40"/>
      <c r="M26" s="40"/>
      <c r="N26" s="147"/>
      <c r="O26" s="26">
        <v>32582803</v>
      </c>
      <c r="P26" s="29">
        <v>0</v>
      </c>
      <c r="Q26" s="29">
        <v>32582803</v>
      </c>
      <c r="R26" s="132">
        <v>0</v>
      </c>
    </row>
    <row r="27" spans="1:21" s="6" customFormat="1" ht="12" customHeight="1" x14ac:dyDescent="0.2">
      <c r="A27" s="8" t="s">
        <v>110</v>
      </c>
      <c r="B27" s="39" t="s">
        <v>108</v>
      </c>
      <c r="C27" s="40">
        <v>182752000</v>
      </c>
      <c r="D27" s="40">
        <v>0</v>
      </c>
      <c r="E27" s="40">
        <v>0</v>
      </c>
      <c r="F27" s="40">
        <v>182752000</v>
      </c>
      <c r="G27" s="40"/>
      <c r="H27" s="128"/>
      <c r="I27" s="143"/>
      <c r="J27" s="40"/>
      <c r="K27" s="40"/>
      <c r="L27" s="40"/>
      <c r="M27" s="40"/>
      <c r="N27" s="128"/>
      <c r="O27" s="26">
        <v>182752000</v>
      </c>
      <c r="P27" s="29">
        <v>0</v>
      </c>
      <c r="Q27" s="29">
        <v>182752000</v>
      </c>
      <c r="R27" s="132">
        <v>0</v>
      </c>
    </row>
    <row r="28" spans="1:21" s="6" customFormat="1" ht="12" customHeight="1" x14ac:dyDescent="0.2">
      <c r="A28" s="8"/>
      <c r="B28" s="39"/>
      <c r="C28" s="40"/>
      <c r="D28" s="40"/>
      <c r="E28" s="40"/>
      <c r="F28" s="40"/>
      <c r="G28" s="40"/>
      <c r="H28" s="128"/>
      <c r="I28" s="143"/>
      <c r="J28" s="40"/>
      <c r="K28" s="40"/>
      <c r="L28" s="40"/>
      <c r="M28" s="40"/>
      <c r="N28" s="128"/>
      <c r="O28" s="26"/>
      <c r="P28" s="29"/>
      <c r="Q28" s="29"/>
      <c r="R28" s="132"/>
    </row>
    <row r="29" spans="1:21" s="6" customFormat="1" ht="12" customHeight="1" x14ac:dyDescent="0.2">
      <c r="A29" s="7" t="s">
        <v>230</v>
      </c>
      <c r="B29" s="36" t="s">
        <v>208</v>
      </c>
      <c r="C29" s="33">
        <v>2682888000</v>
      </c>
      <c r="D29" s="33">
        <v>0</v>
      </c>
      <c r="E29" s="33">
        <v>0</v>
      </c>
      <c r="F29" s="33">
        <v>2682888000</v>
      </c>
      <c r="G29" s="33">
        <v>0</v>
      </c>
      <c r="H29" s="133">
        <v>0</v>
      </c>
      <c r="I29" s="143"/>
      <c r="J29" s="40"/>
      <c r="K29" s="40"/>
      <c r="L29" s="40"/>
      <c r="M29" s="40"/>
      <c r="N29" s="146"/>
      <c r="O29" s="141">
        <v>2682888000</v>
      </c>
      <c r="P29" s="141">
        <v>0</v>
      </c>
      <c r="Q29" s="141">
        <v>2682888000</v>
      </c>
      <c r="R29" s="133">
        <v>0</v>
      </c>
    </row>
    <row r="30" spans="1:21" s="6" customFormat="1" ht="12" customHeight="1" x14ac:dyDescent="0.2">
      <c r="A30" s="8" t="s">
        <v>231</v>
      </c>
      <c r="B30" s="39" t="s">
        <v>209</v>
      </c>
      <c r="C30" s="40">
        <v>2682888000</v>
      </c>
      <c r="D30" s="40">
        <v>0</v>
      </c>
      <c r="E30" s="40">
        <v>0</v>
      </c>
      <c r="F30" s="40">
        <v>2682888000</v>
      </c>
      <c r="G30" s="40"/>
      <c r="H30" s="132">
        <v>0</v>
      </c>
      <c r="I30" s="143"/>
      <c r="J30" s="40"/>
      <c r="K30" s="40"/>
      <c r="L30" s="40"/>
      <c r="M30" s="40"/>
      <c r="N30" s="147"/>
      <c r="O30" s="26">
        <v>2682888000</v>
      </c>
      <c r="P30" s="29">
        <v>0</v>
      </c>
      <c r="Q30" s="29">
        <v>2682888000</v>
      </c>
      <c r="R30" s="132">
        <v>0</v>
      </c>
    </row>
    <row r="31" spans="1:21" s="6" customFormat="1" ht="12" customHeight="1" x14ac:dyDescent="0.2">
      <c r="A31" s="8"/>
      <c r="B31" s="39"/>
      <c r="C31" s="40"/>
      <c r="D31" s="40"/>
      <c r="E31" s="40"/>
      <c r="F31" s="40"/>
      <c r="G31" s="40"/>
      <c r="H31" s="128"/>
      <c r="I31" s="143"/>
      <c r="J31" s="40"/>
      <c r="K31" s="40"/>
      <c r="L31" s="40"/>
      <c r="M31" s="40"/>
      <c r="N31" s="128"/>
      <c r="O31" s="26"/>
      <c r="P31" s="29"/>
      <c r="Q31" s="29"/>
      <c r="R31" s="132"/>
    </row>
    <row r="32" spans="1:21" s="6" customFormat="1" ht="12" customHeight="1" x14ac:dyDescent="0.2">
      <c r="A32" s="8"/>
      <c r="B32" s="39"/>
      <c r="C32" s="40"/>
      <c r="D32" s="40"/>
      <c r="E32" s="40"/>
      <c r="F32" s="40"/>
      <c r="G32" s="40"/>
      <c r="H32" s="128"/>
      <c r="I32" s="143"/>
      <c r="J32" s="40"/>
      <c r="K32" s="40"/>
      <c r="L32" s="40"/>
      <c r="M32" s="40"/>
      <c r="N32" s="128"/>
      <c r="O32" s="26"/>
      <c r="P32" s="29"/>
      <c r="Q32" s="29"/>
      <c r="R32" s="130"/>
    </row>
    <row r="33" spans="1:21" s="6" customFormat="1" ht="12" customHeight="1" x14ac:dyDescent="0.2">
      <c r="A33" s="89" t="s">
        <v>113</v>
      </c>
      <c r="B33" s="36" t="s">
        <v>106</v>
      </c>
      <c r="C33" s="33">
        <v>0</v>
      </c>
      <c r="D33" s="40">
        <v>0</v>
      </c>
      <c r="E33" s="40">
        <v>0</v>
      </c>
      <c r="F33" s="33">
        <v>0</v>
      </c>
      <c r="G33" s="33">
        <v>0</v>
      </c>
      <c r="H33" s="128"/>
      <c r="I33" s="141">
        <v>18800000</v>
      </c>
      <c r="J33" s="40">
        <v>0</v>
      </c>
      <c r="K33" s="40">
        <v>0</v>
      </c>
      <c r="L33" s="33">
        <v>18800000</v>
      </c>
      <c r="M33" s="33">
        <v>0</v>
      </c>
      <c r="N33" s="146">
        <v>0</v>
      </c>
      <c r="O33" s="141">
        <v>18800000</v>
      </c>
      <c r="P33" s="33">
        <v>0</v>
      </c>
      <c r="Q33" s="33">
        <v>18800000</v>
      </c>
      <c r="R33" s="133">
        <v>0</v>
      </c>
    </row>
    <row r="34" spans="1:21" s="6" customFormat="1" ht="12" customHeight="1" x14ac:dyDescent="0.2">
      <c r="A34" s="90" t="s">
        <v>114</v>
      </c>
      <c r="B34" s="39" t="s">
        <v>107</v>
      </c>
      <c r="C34" s="40">
        <v>0</v>
      </c>
      <c r="D34" s="40"/>
      <c r="E34" s="40"/>
      <c r="F34" s="40">
        <v>0</v>
      </c>
      <c r="G34" s="40"/>
      <c r="H34" s="128"/>
      <c r="I34" s="143">
        <v>3000000</v>
      </c>
      <c r="J34" s="40">
        <v>0</v>
      </c>
      <c r="K34" s="40">
        <v>0</v>
      </c>
      <c r="L34" s="91">
        <v>3000000</v>
      </c>
      <c r="M34" s="40">
        <v>0</v>
      </c>
      <c r="N34" s="147">
        <v>0</v>
      </c>
      <c r="O34" s="26">
        <v>3000000</v>
      </c>
      <c r="P34" s="29">
        <v>0</v>
      </c>
      <c r="Q34" s="29">
        <v>3000000</v>
      </c>
      <c r="R34" s="132">
        <v>0</v>
      </c>
    </row>
    <row r="35" spans="1:21" s="6" customFormat="1" ht="12" customHeight="1" x14ac:dyDescent="0.2">
      <c r="A35" s="90" t="s">
        <v>115</v>
      </c>
      <c r="B35" s="39" t="s">
        <v>116</v>
      </c>
      <c r="C35" s="40">
        <v>0</v>
      </c>
      <c r="D35" s="40"/>
      <c r="E35" s="40"/>
      <c r="F35" s="40">
        <v>0</v>
      </c>
      <c r="G35" s="40"/>
      <c r="H35" s="128"/>
      <c r="I35" s="143">
        <v>15800000</v>
      </c>
      <c r="J35" s="40">
        <v>0</v>
      </c>
      <c r="K35" s="40">
        <v>0</v>
      </c>
      <c r="L35" s="91">
        <v>15800000</v>
      </c>
      <c r="M35" s="40">
        <v>0</v>
      </c>
      <c r="N35" s="147">
        <v>0</v>
      </c>
      <c r="O35" s="26">
        <v>15800000</v>
      </c>
      <c r="P35" s="29">
        <v>0</v>
      </c>
      <c r="Q35" s="29">
        <v>15800000</v>
      </c>
      <c r="R35" s="132">
        <v>0</v>
      </c>
    </row>
    <row r="36" spans="1:21" s="6" customFormat="1" ht="12" customHeight="1" x14ac:dyDescent="0.2">
      <c r="A36" s="90"/>
      <c r="B36" s="39"/>
      <c r="C36" s="40"/>
      <c r="D36" s="40"/>
      <c r="E36" s="40"/>
      <c r="F36" s="40"/>
      <c r="G36" s="40"/>
      <c r="H36" s="128"/>
      <c r="I36" s="143"/>
      <c r="J36" s="40"/>
      <c r="K36" s="40"/>
      <c r="L36" s="91"/>
      <c r="M36" s="40"/>
      <c r="N36" s="147"/>
      <c r="O36" s="26"/>
      <c r="P36" s="29"/>
      <c r="Q36" s="29"/>
      <c r="R36" s="132"/>
    </row>
    <row r="37" spans="1:21" s="6" customFormat="1" ht="12" customHeight="1" x14ac:dyDescent="0.2">
      <c r="A37" s="89" t="s">
        <v>204</v>
      </c>
      <c r="B37" s="36" t="s">
        <v>206</v>
      </c>
      <c r="C37" s="33">
        <v>0</v>
      </c>
      <c r="D37" s="40">
        <v>0</v>
      </c>
      <c r="E37" s="40">
        <v>0</v>
      </c>
      <c r="F37" s="33">
        <v>0</v>
      </c>
      <c r="G37" s="33">
        <v>0</v>
      </c>
      <c r="H37" s="128"/>
      <c r="I37" s="141">
        <v>7271340</v>
      </c>
      <c r="J37" s="40">
        <v>0</v>
      </c>
      <c r="K37" s="40">
        <v>0</v>
      </c>
      <c r="L37" s="33">
        <v>7271340</v>
      </c>
      <c r="M37" s="33">
        <v>0</v>
      </c>
      <c r="N37" s="146">
        <v>0</v>
      </c>
      <c r="O37" s="141">
        <v>7271340</v>
      </c>
      <c r="P37" s="33">
        <v>0</v>
      </c>
      <c r="Q37" s="33">
        <v>7271340</v>
      </c>
      <c r="R37" s="133">
        <v>0</v>
      </c>
    </row>
    <row r="38" spans="1:21" s="6" customFormat="1" ht="12" customHeight="1" x14ac:dyDescent="0.2">
      <c r="A38" s="90" t="s">
        <v>205</v>
      </c>
      <c r="B38" s="39" t="s">
        <v>207</v>
      </c>
      <c r="C38" s="40">
        <v>0</v>
      </c>
      <c r="D38" s="40"/>
      <c r="E38" s="40"/>
      <c r="F38" s="40">
        <v>0</v>
      </c>
      <c r="G38" s="40"/>
      <c r="H38" s="128"/>
      <c r="I38" s="143">
        <v>7271340</v>
      </c>
      <c r="J38" s="40">
        <v>0</v>
      </c>
      <c r="K38" s="40">
        <v>0</v>
      </c>
      <c r="L38" s="91">
        <v>7271340</v>
      </c>
      <c r="M38" s="40">
        <v>0</v>
      </c>
      <c r="N38" s="147">
        <v>0</v>
      </c>
      <c r="O38" s="26">
        <v>7271340</v>
      </c>
      <c r="P38" s="29">
        <v>0</v>
      </c>
      <c r="Q38" s="29">
        <v>7271340</v>
      </c>
      <c r="R38" s="132">
        <v>0</v>
      </c>
    </row>
    <row r="39" spans="1:21" s="6" customFormat="1" ht="12" x14ac:dyDescent="0.2">
      <c r="A39" s="8"/>
      <c r="B39" s="38"/>
      <c r="C39" s="40"/>
      <c r="D39" s="40"/>
      <c r="E39" s="40"/>
      <c r="F39" s="40"/>
      <c r="G39" s="40"/>
      <c r="H39" s="128"/>
      <c r="I39" s="143"/>
      <c r="J39" s="40"/>
      <c r="K39" s="40"/>
      <c r="L39" s="40"/>
      <c r="M39" s="40"/>
      <c r="N39" s="128"/>
      <c r="O39" s="26"/>
      <c r="P39" s="29"/>
      <c r="Q39" s="29">
        <v>0</v>
      </c>
      <c r="R39" s="132"/>
      <c r="S39" s="5"/>
      <c r="T39" s="5"/>
      <c r="U39" s="5"/>
    </row>
    <row r="40" spans="1:21" ht="18.600000000000001" customHeight="1" x14ac:dyDescent="0.2">
      <c r="A40" s="16"/>
      <c r="B40" s="41" t="s">
        <v>8</v>
      </c>
      <c r="C40" s="42">
        <v>19759561588</v>
      </c>
      <c r="D40" s="42">
        <v>0</v>
      </c>
      <c r="E40" s="42">
        <v>0</v>
      </c>
      <c r="F40" s="42">
        <v>19759561588</v>
      </c>
      <c r="G40" s="42">
        <v>3140028862</v>
      </c>
      <c r="H40" s="135">
        <v>0.15891186897116899</v>
      </c>
      <c r="I40" s="42">
        <v>4898571340</v>
      </c>
      <c r="J40" s="42">
        <v>0</v>
      </c>
      <c r="K40" s="42">
        <v>0</v>
      </c>
      <c r="L40" s="42">
        <v>4898571340</v>
      </c>
      <c r="M40" s="42">
        <v>439211244</v>
      </c>
      <c r="N40" s="148">
        <v>8.9661089635166974E-2</v>
      </c>
      <c r="O40" s="42">
        <v>24658132928</v>
      </c>
      <c r="P40" s="42">
        <v>3579240106</v>
      </c>
      <c r="Q40" s="42">
        <v>21078892822</v>
      </c>
      <c r="R40" s="137">
        <v>0.1451545466338075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29"/>
      <c r="H41" s="30"/>
      <c r="I41" s="26"/>
      <c r="J41" s="29"/>
      <c r="K41" s="29"/>
      <c r="L41" s="29"/>
      <c r="M41" s="29"/>
      <c r="N41" s="30"/>
      <c r="O41" s="26"/>
      <c r="P41" s="29"/>
      <c r="Q41" s="29"/>
      <c r="R41" s="130"/>
    </row>
    <row r="42" spans="1:21" s="6" customFormat="1" ht="12" x14ac:dyDescent="0.2">
      <c r="A42" s="9"/>
      <c r="B42" s="39"/>
      <c r="C42" s="29"/>
      <c r="D42" s="29"/>
      <c r="E42" s="29"/>
      <c r="F42" s="29"/>
      <c r="G42" s="29"/>
      <c r="H42" s="30"/>
      <c r="I42" s="26"/>
      <c r="J42" s="29"/>
      <c r="K42" s="29"/>
      <c r="L42" s="29"/>
      <c r="M42" s="29"/>
      <c r="N42" s="30"/>
      <c r="O42" s="26"/>
      <c r="P42" s="29"/>
      <c r="Q42" s="29"/>
      <c r="R42" s="130"/>
    </row>
    <row r="43" spans="1:21" s="15" customFormat="1" ht="19.149999999999999" customHeight="1" x14ac:dyDescent="0.2">
      <c r="A43" s="19"/>
      <c r="B43" s="43" t="s">
        <v>189</v>
      </c>
      <c r="C43" s="44">
        <v>77026157001</v>
      </c>
      <c r="D43" s="44">
        <v>0</v>
      </c>
      <c r="E43" s="44">
        <v>0</v>
      </c>
      <c r="F43" s="44">
        <v>77026157001</v>
      </c>
      <c r="G43" s="44">
        <v>19301664047</v>
      </c>
      <c r="H43" s="136">
        <v>0.25058583731172535</v>
      </c>
      <c r="I43" s="144">
        <v>0</v>
      </c>
      <c r="J43" s="44">
        <v>0</v>
      </c>
      <c r="K43" s="44">
        <v>0</v>
      </c>
      <c r="L43" s="44">
        <v>0</v>
      </c>
      <c r="M43" s="44">
        <v>0</v>
      </c>
      <c r="N43" s="149"/>
      <c r="O43" s="144">
        <v>77026157001</v>
      </c>
      <c r="P43" s="44">
        <v>19301664047</v>
      </c>
      <c r="Q43" s="44">
        <v>57724492954</v>
      </c>
      <c r="R43" s="138">
        <v>0.25058583731172535</v>
      </c>
      <c r="U43" s="195">
        <f>G43-5994556589</f>
        <v>13307107458</v>
      </c>
    </row>
    <row r="44" spans="1:21" s="6" customFormat="1" ht="12" x14ac:dyDescent="0.2">
      <c r="A44" s="9"/>
      <c r="B44" s="36"/>
      <c r="C44" s="29"/>
      <c r="D44" s="29"/>
      <c r="E44" s="29"/>
      <c r="F44" s="29"/>
      <c r="G44" s="29"/>
      <c r="H44" s="30"/>
      <c r="I44" s="26"/>
      <c r="J44" s="29"/>
      <c r="K44" s="29"/>
      <c r="L44" s="29"/>
      <c r="M44" s="29"/>
      <c r="N44" s="30"/>
      <c r="O44" s="26"/>
      <c r="P44" s="29"/>
      <c r="Q44" s="29"/>
      <c r="R44" s="130"/>
      <c r="S44" s="5"/>
      <c r="T44" s="5"/>
    </row>
    <row r="45" spans="1:21" s="25" customFormat="1" ht="12" x14ac:dyDescent="0.2">
      <c r="A45" s="26"/>
      <c r="B45" s="29"/>
      <c r="C45" s="29"/>
      <c r="D45" s="29"/>
      <c r="E45" s="29"/>
      <c r="F45" s="29"/>
      <c r="G45" s="29"/>
      <c r="H45" s="30"/>
      <c r="I45" s="26"/>
      <c r="J45" s="29"/>
      <c r="K45" s="29"/>
      <c r="L45" s="29"/>
      <c r="M45" s="29"/>
      <c r="N45" s="30"/>
      <c r="O45" s="26"/>
      <c r="P45" s="29"/>
      <c r="Q45" s="29"/>
      <c r="R45" s="131"/>
      <c r="S45" s="5"/>
      <c r="T45" s="5"/>
    </row>
    <row r="46" spans="1:21" s="25" customFormat="1" ht="27" customHeight="1" x14ac:dyDescent="0.2">
      <c r="A46" s="24"/>
      <c r="B46" s="45" t="s">
        <v>193</v>
      </c>
      <c r="C46" s="46">
        <v>77026157001</v>
      </c>
      <c r="D46" s="46">
        <v>0</v>
      </c>
      <c r="E46" s="46">
        <v>0</v>
      </c>
      <c r="F46" s="46">
        <v>77026157001</v>
      </c>
      <c r="G46" s="46">
        <v>19301664047</v>
      </c>
      <c r="H46" s="136">
        <v>0.25058583731172535</v>
      </c>
      <c r="I46" s="145"/>
      <c r="J46" s="46"/>
      <c r="K46" s="46"/>
      <c r="L46" s="46">
        <v>0</v>
      </c>
      <c r="M46" s="46">
        <v>0</v>
      </c>
      <c r="N46" s="149"/>
      <c r="O46" s="46">
        <v>77026157001</v>
      </c>
      <c r="P46" s="46">
        <v>19301664047</v>
      </c>
      <c r="Q46" s="46">
        <v>57724492954</v>
      </c>
      <c r="R46" s="138">
        <v>0.25058583731172535</v>
      </c>
      <c r="S46" s="5"/>
      <c r="T46" s="5"/>
    </row>
    <row r="47" spans="1:21" s="25" customFormat="1" ht="13.15" customHeight="1" x14ac:dyDescent="0.2">
      <c r="A47" s="26"/>
      <c r="B47" s="28"/>
      <c r="C47" s="29"/>
      <c r="D47" s="29"/>
      <c r="E47" s="29"/>
      <c r="F47" s="29"/>
      <c r="G47" s="29"/>
      <c r="H47" s="30"/>
      <c r="I47" s="26"/>
      <c r="J47" s="29"/>
      <c r="K47" s="29"/>
      <c r="L47" s="29"/>
      <c r="M47" s="29"/>
      <c r="N47" s="30"/>
      <c r="O47" s="26"/>
      <c r="P47" s="29"/>
      <c r="Q47" s="129"/>
      <c r="R47" s="131"/>
      <c r="S47" s="5"/>
      <c r="T47" s="5"/>
    </row>
    <row r="48" spans="1:21" s="25" customFormat="1" ht="16.5" customHeight="1" x14ac:dyDescent="0.2">
      <c r="A48" s="24"/>
      <c r="B48" s="27" t="s">
        <v>26</v>
      </c>
      <c r="C48" s="69">
        <v>730000000</v>
      </c>
      <c r="D48" s="69">
        <v>0</v>
      </c>
      <c r="E48" s="69">
        <v>0</v>
      </c>
      <c r="F48" s="69">
        <v>730000000</v>
      </c>
      <c r="G48" s="69">
        <v>474600000</v>
      </c>
      <c r="H48" s="136">
        <v>0.65013698630136985</v>
      </c>
      <c r="I48" s="24">
        <v>0</v>
      </c>
      <c r="J48" s="69">
        <v>0</v>
      </c>
      <c r="K48" s="69">
        <v>0</v>
      </c>
      <c r="L48" s="69">
        <v>0</v>
      </c>
      <c r="M48" s="69">
        <v>0</v>
      </c>
      <c r="N48" s="149"/>
      <c r="O48" s="145">
        <v>730000000</v>
      </c>
      <c r="P48" s="46">
        <v>474600000</v>
      </c>
      <c r="Q48" s="46">
        <v>255400000</v>
      </c>
      <c r="R48" s="138">
        <v>0.65013698630136985</v>
      </c>
      <c r="S48" s="5"/>
      <c r="T48" s="5"/>
    </row>
    <row r="49" spans="1:20" s="25" customFormat="1" ht="27" customHeight="1" x14ac:dyDescent="0.2">
      <c r="A49" s="26" t="s">
        <v>29</v>
      </c>
      <c r="B49" s="28" t="s">
        <v>77</v>
      </c>
      <c r="C49" s="29">
        <v>625000000</v>
      </c>
      <c r="D49" s="29">
        <v>0</v>
      </c>
      <c r="E49" s="29">
        <v>0</v>
      </c>
      <c r="F49" s="29">
        <v>625000000</v>
      </c>
      <c r="G49" s="29">
        <v>412800000</v>
      </c>
      <c r="H49" s="132">
        <v>0.66047999999999996</v>
      </c>
      <c r="I49" s="26"/>
      <c r="J49" s="29"/>
      <c r="K49" s="29"/>
      <c r="L49" s="29"/>
      <c r="M49" s="29"/>
      <c r="N49" s="147"/>
      <c r="O49" s="26">
        <v>625000000</v>
      </c>
      <c r="P49" s="29">
        <v>412800000</v>
      </c>
      <c r="Q49" s="129">
        <v>212200000</v>
      </c>
      <c r="R49" s="132">
        <v>0.66047999999999996</v>
      </c>
      <c r="S49" s="5"/>
      <c r="T49" s="5"/>
    </row>
    <row r="50" spans="1:20" s="25" customFormat="1" ht="25.5" customHeight="1" x14ac:dyDescent="0.2">
      <c r="A50" s="26" t="s">
        <v>30</v>
      </c>
      <c r="B50" s="28" t="s">
        <v>27</v>
      </c>
      <c r="C50" s="29">
        <v>105000000</v>
      </c>
      <c r="D50" s="29">
        <v>0</v>
      </c>
      <c r="E50" s="29">
        <v>0</v>
      </c>
      <c r="F50" s="29">
        <v>105000000</v>
      </c>
      <c r="G50" s="29">
        <v>61800000</v>
      </c>
      <c r="H50" s="132">
        <v>0.58857142857142852</v>
      </c>
      <c r="I50" s="26"/>
      <c r="J50" s="29"/>
      <c r="K50" s="29"/>
      <c r="L50" s="29"/>
      <c r="M50" s="29"/>
      <c r="N50" s="147"/>
      <c r="O50" s="26">
        <v>105000000</v>
      </c>
      <c r="P50" s="29">
        <v>61800000</v>
      </c>
      <c r="Q50" s="129">
        <v>43200000</v>
      </c>
      <c r="R50" s="132">
        <v>0.58857142857142852</v>
      </c>
      <c r="S50" s="5"/>
      <c r="T50" s="5"/>
    </row>
    <row r="51" spans="1:20" s="25" customFormat="1" ht="13.15" customHeight="1" x14ac:dyDescent="0.2">
      <c r="A51" s="26"/>
      <c r="B51" s="28"/>
      <c r="C51" s="29"/>
      <c r="D51" s="29"/>
      <c r="E51" s="29"/>
      <c r="F51" s="29"/>
      <c r="G51" s="29"/>
      <c r="H51" s="30"/>
      <c r="I51" s="26"/>
      <c r="J51" s="29"/>
      <c r="K51" s="29"/>
      <c r="L51" s="29"/>
      <c r="M51" s="29"/>
      <c r="N51" s="30"/>
      <c r="O51" s="26"/>
      <c r="P51" s="29"/>
      <c r="Q51" s="129"/>
      <c r="R51" s="131"/>
      <c r="S51" s="5"/>
      <c r="T51" s="5"/>
    </row>
    <row r="52" spans="1:20" s="25" customFormat="1" ht="36" customHeight="1" x14ac:dyDescent="0.2">
      <c r="A52" s="24"/>
      <c r="B52" s="27" t="s">
        <v>28</v>
      </c>
      <c r="C52" s="69">
        <v>4976008731</v>
      </c>
      <c r="D52" s="69">
        <v>0</v>
      </c>
      <c r="E52" s="69">
        <v>0</v>
      </c>
      <c r="F52" s="69">
        <v>4976008731</v>
      </c>
      <c r="G52" s="24">
        <v>2595859889</v>
      </c>
      <c r="H52" s="136">
        <v>0.52167510736628564</v>
      </c>
      <c r="I52" s="24">
        <v>0</v>
      </c>
      <c r="J52" s="69">
        <v>0</v>
      </c>
      <c r="K52" s="69">
        <v>0</v>
      </c>
      <c r="L52" s="69">
        <v>0</v>
      </c>
      <c r="M52" s="69">
        <v>0</v>
      </c>
      <c r="N52" s="149"/>
      <c r="O52" s="145">
        <v>4976008731</v>
      </c>
      <c r="P52" s="46">
        <v>2595859889</v>
      </c>
      <c r="Q52" s="46">
        <v>2380148842</v>
      </c>
      <c r="R52" s="138">
        <v>0.52167510736628564</v>
      </c>
      <c r="S52" s="5"/>
      <c r="T52" s="5"/>
    </row>
    <row r="53" spans="1:20" s="25" customFormat="1" ht="23.25" customHeight="1" x14ac:dyDescent="0.2">
      <c r="A53" s="26" t="s">
        <v>39</v>
      </c>
      <c r="B53" s="28" t="s">
        <v>34</v>
      </c>
      <c r="C53" s="29">
        <v>95000000</v>
      </c>
      <c r="D53" s="29">
        <v>0</v>
      </c>
      <c r="E53" s="29">
        <v>0</v>
      </c>
      <c r="F53" s="29">
        <v>95000000</v>
      </c>
      <c r="G53" s="29">
        <v>0</v>
      </c>
      <c r="H53" s="132">
        <v>0</v>
      </c>
      <c r="I53" s="26"/>
      <c r="J53" s="29"/>
      <c r="K53" s="29"/>
      <c r="L53" s="29"/>
      <c r="M53" s="29"/>
      <c r="N53" s="147"/>
      <c r="O53" s="26">
        <v>95000000</v>
      </c>
      <c r="P53" s="29">
        <v>0</v>
      </c>
      <c r="Q53" s="129">
        <v>95000000</v>
      </c>
      <c r="R53" s="132">
        <v>0</v>
      </c>
      <c r="S53" s="5"/>
      <c r="T53" s="5"/>
    </row>
    <row r="54" spans="1:20" s="25" customFormat="1" ht="39.75" customHeight="1" x14ac:dyDescent="0.2">
      <c r="A54" s="26" t="s">
        <v>40</v>
      </c>
      <c r="B54" s="28" t="s">
        <v>31</v>
      </c>
      <c r="C54" s="29">
        <v>660891949</v>
      </c>
      <c r="D54" s="29">
        <v>0</v>
      </c>
      <c r="E54" s="29">
        <v>0</v>
      </c>
      <c r="F54" s="29">
        <v>660891949</v>
      </c>
      <c r="G54" s="29"/>
      <c r="H54" s="132">
        <v>0</v>
      </c>
      <c r="I54" s="26"/>
      <c r="J54" s="29"/>
      <c r="K54" s="29"/>
      <c r="L54" s="29"/>
      <c r="M54" s="29"/>
      <c r="N54" s="147"/>
      <c r="O54" s="26">
        <v>660891949</v>
      </c>
      <c r="P54" s="29">
        <v>0</v>
      </c>
      <c r="Q54" s="129">
        <v>660891949</v>
      </c>
      <c r="R54" s="132">
        <v>0</v>
      </c>
      <c r="S54" s="5"/>
      <c r="T54" s="5"/>
    </row>
    <row r="55" spans="1:20" s="25" customFormat="1" ht="29.25" customHeight="1" x14ac:dyDescent="0.2">
      <c r="A55" s="26" t="s">
        <v>41</v>
      </c>
      <c r="B55" s="28" t="s">
        <v>35</v>
      </c>
      <c r="C55" s="29">
        <v>50000000</v>
      </c>
      <c r="D55" s="29">
        <v>0</v>
      </c>
      <c r="E55" s="29">
        <v>0</v>
      </c>
      <c r="F55" s="29">
        <v>50000000</v>
      </c>
      <c r="G55" s="29"/>
      <c r="H55" s="132">
        <v>0</v>
      </c>
      <c r="I55" s="26"/>
      <c r="J55" s="29"/>
      <c r="K55" s="29"/>
      <c r="L55" s="29"/>
      <c r="M55" s="29"/>
      <c r="N55" s="147"/>
      <c r="O55" s="26">
        <v>50000000</v>
      </c>
      <c r="P55" s="29">
        <v>0</v>
      </c>
      <c r="Q55" s="129">
        <v>50000000</v>
      </c>
      <c r="R55" s="132">
        <v>0</v>
      </c>
      <c r="S55" s="5"/>
      <c r="T55" s="5"/>
    </row>
    <row r="56" spans="1:20" s="25" customFormat="1" ht="25.5" customHeight="1" x14ac:dyDescent="0.2">
      <c r="A56" s="125" t="s">
        <v>42</v>
      </c>
      <c r="B56" s="126" t="s">
        <v>32</v>
      </c>
      <c r="C56" s="127">
        <v>3083463904</v>
      </c>
      <c r="D56" s="29">
        <v>0</v>
      </c>
      <c r="E56" s="29">
        <v>0</v>
      </c>
      <c r="F56" s="127">
        <v>3083463904</v>
      </c>
      <c r="G56" s="29">
        <v>2166559889</v>
      </c>
      <c r="H56" s="132">
        <v>0.70263831731237281</v>
      </c>
      <c r="I56" s="26"/>
      <c r="J56" s="29"/>
      <c r="K56" s="29"/>
      <c r="L56" s="29"/>
      <c r="M56" s="29"/>
      <c r="N56" s="147"/>
      <c r="O56" s="26">
        <v>3083463904</v>
      </c>
      <c r="P56" s="29">
        <v>2166559889</v>
      </c>
      <c r="Q56" s="129">
        <v>916904015</v>
      </c>
      <c r="R56" s="132">
        <v>0.70263831731237281</v>
      </c>
      <c r="S56" s="5"/>
      <c r="T56" s="5"/>
    </row>
    <row r="57" spans="1:20" s="25" customFormat="1" ht="25.5" customHeight="1" x14ac:dyDescent="0.2">
      <c r="A57" s="26" t="s">
        <v>81</v>
      </c>
      <c r="B57" s="28" t="s">
        <v>194</v>
      </c>
      <c r="C57" s="29">
        <v>100000000</v>
      </c>
      <c r="D57" s="29">
        <v>0</v>
      </c>
      <c r="E57" s="29">
        <v>0</v>
      </c>
      <c r="F57" s="29">
        <v>100000000</v>
      </c>
      <c r="G57" s="29">
        <v>0</v>
      </c>
      <c r="H57" s="132">
        <v>0</v>
      </c>
      <c r="I57" s="26"/>
      <c r="J57" s="29"/>
      <c r="K57" s="29"/>
      <c r="L57" s="29"/>
      <c r="M57" s="29"/>
      <c r="N57" s="147"/>
      <c r="O57" s="26">
        <v>100000000</v>
      </c>
      <c r="P57" s="29">
        <v>0</v>
      </c>
      <c r="Q57" s="129">
        <v>100000000</v>
      </c>
      <c r="R57" s="132">
        <v>0</v>
      </c>
      <c r="S57" s="5"/>
      <c r="T57" s="5"/>
    </row>
    <row r="58" spans="1:20" s="25" customFormat="1" ht="21.75" customHeight="1" x14ac:dyDescent="0.2">
      <c r="A58" s="26" t="s">
        <v>43</v>
      </c>
      <c r="B58" s="28" t="s">
        <v>33</v>
      </c>
      <c r="C58" s="29">
        <v>986652878</v>
      </c>
      <c r="D58" s="29">
        <v>0</v>
      </c>
      <c r="E58" s="29">
        <v>0</v>
      </c>
      <c r="F58" s="29">
        <v>986652878</v>
      </c>
      <c r="G58" s="29">
        <v>429300000</v>
      </c>
      <c r="H58" s="132">
        <v>0.43510743197771323</v>
      </c>
      <c r="I58" s="26"/>
      <c r="J58" s="29"/>
      <c r="K58" s="29"/>
      <c r="L58" s="29"/>
      <c r="M58" s="29"/>
      <c r="N58" s="147"/>
      <c r="O58" s="26">
        <v>986652878</v>
      </c>
      <c r="P58" s="29">
        <v>429300000</v>
      </c>
      <c r="Q58" s="129">
        <v>557352878</v>
      </c>
      <c r="R58" s="132">
        <v>0.43510743197771323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29"/>
      <c r="H59" s="30"/>
      <c r="I59" s="26"/>
      <c r="J59" s="29"/>
      <c r="K59" s="29"/>
      <c r="L59" s="29"/>
      <c r="M59" s="29"/>
      <c r="N59" s="30"/>
      <c r="O59" s="26"/>
      <c r="P59" s="29"/>
      <c r="Q59" s="129"/>
      <c r="R59" s="131"/>
      <c r="S59" s="5"/>
      <c r="T59" s="5"/>
    </row>
    <row r="60" spans="1:20" s="25" customFormat="1" ht="36" customHeight="1" x14ac:dyDescent="0.2">
      <c r="A60" s="24"/>
      <c r="B60" s="27" t="s">
        <v>70</v>
      </c>
      <c r="C60" s="69">
        <v>15209645745</v>
      </c>
      <c r="D60" s="69">
        <v>0</v>
      </c>
      <c r="E60" s="69">
        <v>0</v>
      </c>
      <c r="F60" s="69">
        <v>15209645745</v>
      </c>
      <c r="G60" s="69">
        <v>13407116458</v>
      </c>
      <c r="H60" s="136">
        <v>0.88148775341512731</v>
      </c>
      <c r="I60" s="24">
        <v>0</v>
      </c>
      <c r="J60" s="69">
        <v>0</v>
      </c>
      <c r="K60" s="69">
        <v>0</v>
      </c>
      <c r="L60" s="69">
        <v>0</v>
      </c>
      <c r="M60" s="69">
        <v>0</v>
      </c>
      <c r="N60" s="149"/>
      <c r="O60" s="145">
        <v>15209645745</v>
      </c>
      <c r="P60" s="46">
        <v>13407116458</v>
      </c>
      <c r="Q60" s="46">
        <v>1802529287</v>
      </c>
      <c r="R60" s="138">
        <v>0.88148775341512731</v>
      </c>
      <c r="S60" s="5"/>
      <c r="T60" s="5"/>
    </row>
    <row r="61" spans="1:20" s="25" customFormat="1" ht="23.25" customHeight="1" x14ac:dyDescent="0.2">
      <c r="A61" s="26" t="s">
        <v>44</v>
      </c>
      <c r="B61" s="28" t="s">
        <v>49</v>
      </c>
      <c r="C61" s="29">
        <v>1292538287</v>
      </c>
      <c r="D61" s="29">
        <v>0</v>
      </c>
      <c r="E61" s="29">
        <v>0</v>
      </c>
      <c r="F61" s="29">
        <v>1292538287</v>
      </c>
      <c r="G61" s="29"/>
      <c r="H61" s="132">
        <v>0</v>
      </c>
      <c r="I61" s="26"/>
      <c r="J61" s="29"/>
      <c r="K61" s="29"/>
      <c r="L61" s="29"/>
      <c r="M61" s="29"/>
      <c r="N61" s="147"/>
      <c r="O61" s="26">
        <v>1292538287</v>
      </c>
      <c r="P61" s="29">
        <v>0</v>
      </c>
      <c r="Q61" s="129">
        <v>1292538287</v>
      </c>
      <c r="R61" s="132">
        <v>0</v>
      </c>
      <c r="S61" s="5"/>
      <c r="T61" s="5"/>
    </row>
    <row r="62" spans="1:20" s="25" customFormat="1" ht="22.5" customHeight="1" x14ac:dyDescent="0.2">
      <c r="A62" s="26" t="s">
        <v>45</v>
      </c>
      <c r="B62" s="28" t="s">
        <v>36</v>
      </c>
      <c r="C62" s="29">
        <v>460000000</v>
      </c>
      <c r="D62" s="29">
        <v>0</v>
      </c>
      <c r="E62" s="29">
        <v>0</v>
      </c>
      <c r="F62" s="29">
        <v>460000000</v>
      </c>
      <c r="G62" s="29">
        <v>100009000</v>
      </c>
      <c r="H62" s="132">
        <v>0.21741086956521738</v>
      </c>
      <c r="I62" s="26"/>
      <c r="J62" s="29"/>
      <c r="K62" s="29"/>
      <c r="L62" s="29"/>
      <c r="M62" s="29"/>
      <c r="N62" s="147"/>
      <c r="O62" s="26">
        <v>460000000</v>
      </c>
      <c r="P62" s="29">
        <v>100009000</v>
      </c>
      <c r="Q62" s="129">
        <v>359991000</v>
      </c>
      <c r="R62" s="132">
        <v>0.21741086956521738</v>
      </c>
      <c r="S62" s="5"/>
      <c r="T62" s="5"/>
    </row>
    <row r="63" spans="1:20" s="25" customFormat="1" ht="27.75" customHeight="1" x14ac:dyDescent="0.2">
      <c r="A63" s="26" t="s">
        <v>46</v>
      </c>
      <c r="B63" s="28" t="s">
        <v>47</v>
      </c>
      <c r="C63" s="29">
        <v>13307107458</v>
      </c>
      <c r="D63" s="29">
        <v>0</v>
      </c>
      <c r="E63" s="29">
        <v>0</v>
      </c>
      <c r="F63" s="29">
        <v>13307107458</v>
      </c>
      <c r="G63" s="29">
        <v>13307107458</v>
      </c>
      <c r="H63" s="132">
        <v>1</v>
      </c>
      <c r="I63" s="26"/>
      <c r="J63" s="29"/>
      <c r="K63" s="29"/>
      <c r="L63" s="29"/>
      <c r="M63" s="29"/>
      <c r="N63" s="147"/>
      <c r="O63" s="26">
        <v>13307107458</v>
      </c>
      <c r="P63" s="29">
        <v>13307107458</v>
      </c>
      <c r="Q63" s="129">
        <v>0</v>
      </c>
      <c r="R63" s="132">
        <v>1</v>
      </c>
      <c r="S63" s="5"/>
      <c r="T63" s="5"/>
    </row>
    <row r="64" spans="1:20" s="25" customFormat="1" ht="24" x14ac:dyDescent="0.2">
      <c r="A64" s="26" t="s">
        <v>48</v>
      </c>
      <c r="B64" s="28" t="s">
        <v>227</v>
      </c>
      <c r="C64" s="29">
        <v>150000000</v>
      </c>
      <c r="D64" s="29">
        <v>0</v>
      </c>
      <c r="E64" s="29">
        <v>0</v>
      </c>
      <c r="F64" s="29">
        <v>150000000</v>
      </c>
      <c r="G64" s="29"/>
      <c r="H64" s="132">
        <v>0</v>
      </c>
      <c r="I64" s="26"/>
      <c r="J64" s="29"/>
      <c r="K64" s="29"/>
      <c r="L64" s="29"/>
      <c r="M64" s="29"/>
      <c r="N64" s="147"/>
      <c r="O64" s="26">
        <v>150000000</v>
      </c>
      <c r="P64" s="29">
        <v>0</v>
      </c>
      <c r="Q64" s="129">
        <v>150000000</v>
      </c>
      <c r="R64" s="132">
        <v>0</v>
      </c>
      <c r="S64" s="5"/>
      <c r="T64" s="5"/>
    </row>
    <row r="65" spans="1:20" s="25" customFormat="1" ht="13.15" customHeight="1" x14ac:dyDescent="0.2">
      <c r="A65" s="26"/>
      <c r="B65" s="28"/>
      <c r="C65" s="29"/>
      <c r="D65" s="29"/>
      <c r="E65" s="29"/>
      <c r="F65" s="29"/>
      <c r="G65" s="29"/>
      <c r="H65" s="30"/>
      <c r="I65" s="26"/>
      <c r="J65" s="29"/>
      <c r="K65" s="29"/>
      <c r="L65" s="29"/>
      <c r="M65" s="29"/>
      <c r="N65" s="30"/>
      <c r="O65" s="26"/>
      <c r="P65" s="29"/>
      <c r="Q65" s="129"/>
      <c r="R65" s="131"/>
      <c r="S65" s="5"/>
      <c r="T65" s="5"/>
    </row>
    <row r="66" spans="1:20" s="25" customFormat="1" ht="24" customHeight="1" x14ac:dyDescent="0.2">
      <c r="A66" s="24"/>
      <c r="B66" s="27" t="s">
        <v>11</v>
      </c>
      <c r="C66" s="69">
        <v>7880979648</v>
      </c>
      <c r="D66" s="69">
        <v>0</v>
      </c>
      <c r="E66" s="69">
        <v>0</v>
      </c>
      <c r="F66" s="69">
        <v>7880979648</v>
      </c>
      <c r="G66" s="69">
        <v>1173700000</v>
      </c>
      <c r="H66" s="136">
        <v>0.14892818563461921</v>
      </c>
      <c r="I66" s="24">
        <v>0</v>
      </c>
      <c r="J66" s="69">
        <v>0</v>
      </c>
      <c r="K66" s="69">
        <v>0</v>
      </c>
      <c r="L66" s="69">
        <v>0</v>
      </c>
      <c r="M66" s="69">
        <v>0</v>
      </c>
      <c r="N66" s="149"/>
      <c r="O66" s="145">
        <v>7880979648</v>
      </c>
      <c r="P66" s="46">
        <v>1173700000</v>
      </c>
      <c r="Q66" s="46">
        <v>6707279648</v>
      </c>
      <c r="R66" s="138">
        <v>0.14892818563461921</v>
      </c>
      <c r="S66" s="5"/>
      <c r="T66" s="5"/>
    </row>
    <row r="67" spans="1:20" s="25" customFormat="1" ht="19.5" customHeight="1" x14ac:dyDescent="0.2">
      <c r="A67" s="26" t="s">
        <v>50</v>
      </c>
      <c r="B67" s="28" t="s">
        <v>37</v>
      </c>
      <c r="C67" s="29">
        <v>2842182660</v>
      </c>
      <c r="D67" s="29">
        <v>0</v>
      </c>
      <c r="E67" s="29">
        <v>0</v>
      </c>
      <c r="F67" s="29">
        <v>2842182660</v>
      </c>
      <c r="G67" s="29">
        <v>0</v>
      </c>
      <c r="H67" s="132">
        <v>0</v>
      </c>
      <c r="I67" s="26"/>
      <c r="J67" s="29"/>
      <c r="K67" s="29"/>
      <c r="L67" s="29"/>
      <c r="M67" s="29"/>
      <c r="N67" s="147"/>
      <c r="O67" s="26">
        <v>2842182660</v>
      </c>
      <c r="P67" s="29">
        <v>0</v>
      </c>
      <c r="Q67" s="129">
        <v>2842182660</v>
      </c>
      <c r="R67" s="132">
        <v>0</v>
      </c>
      <c r="S67" s="5"/>
      <c r="T67" s="5"/>
    </row>
    <row r="68" spans="1:20" s="25" customFormat="1" ht="23.25" customHeight="1" x14ac:dyDescent="0.2">
      <c r="A68" s="26" t="s">
        <v>51</v>
      </c>
      <c r="B68" s="28" t="s">
        <v>38</v>
      </c>
      <c r="C68" s="29">
        <v>5038796988</v>
      </c>
      <c r="D68" s="29">
        <v>0</v>
      </c>
      <c r="E68" s="29">
        <v>0</v>
      </c>
      <c r="F68" s="29">
        <v>5038796988</v>
      </c>
      <c r="G68" s="29">
        <v>1173700000</v>
      </c>
      <c r="H68" s="132">
        <v>0.23293258347085447</v>
      </c>
      <c r="I68" s="26"/>
      <c r="J68" s="29"/>
      <c r="K68" s="29"/>
      <c r="L68" s="29"/>
      <c r="M68" s="29"/>
      <c r="N68" s="147"/>
      <c r="O68" s="26">
        <v>5038796988</v>
      </c>
      <c r="P68" s="29">
        <v>1173700000</v>
      </c>
      <c r="Q68" s="129">
        <v>3865096988</v>
      </c>
      <c r="R68" s="132">
        <v>0.23293258347085447</v>
      </c>
      <c r="S68" s="5"/>
      <c r="T68" s="5"/>
    </row>
    <row r="69" spans="1:20" s="25" customFormat="1" ht="13.15" customHeight="1" x14ac:dyDescent="0.2">
      <c r="A69" s="26"/>
      <c r="B69" s="28"/>
      <c r="C69" s="29"/>
      <c r="D69" s="29"/>
      <c r="E69" s="29"/>
      <c r="F69" s="29"/>
      <c r="G69" s="29"/>
      <c r="H69" s="30"/>
      <c r="I69" s="26"/>
      <c r="J69" s="29"/>
      <c r="K69" s="29"/>
      <c r="L69" s="29"/>
      <c r="M69" s="29"/>
      <c r="N69" s="30"/>
      <c r="O69" s="26"/>
      <c r="P69" s="29"/>
      <c r="Q69" s="129"/>
      <c r="R69" s="131"/>
      <c r="S69" s="5"/>
      <c r="T69" s="5"/>
    </row>
    <row r="70" spans="1:20" s="25" customFormat="1" ht="24" customHeight="1" x14ac:dyDescent="0.2">
      <c r="A70" s="24"/>
      <c r="B70" s="27" t="s">
        <v>71</v>
      </c>
      <c r="C70" s="69">
        <v>100000000</v>
      </c>
      <c r="D70" s="69">
        <v>0</v>
      </c>
      <c r="E70" s="69">
        <v>0</v>
      </c>
      <c r="F70" s="69">
        <v>100000000</v>
      </c>
      <c r="G70" s="69">
        <v>0</v>
      </c>
      <c r="H70" s="136">
        <v>0</v>
      </c>
      <c r="I70" s="24">
        <v>0</v>
      </c>
      <c r="J70" s="69">
        <v>0</v>
      </c>
      <c r="K70" s="69"/>
      <c r="L70" s="69">
        <v>0</v>
      </c>
      <c r="M70" s="69">
        <v>0</v>
      </c>
      <c r="N70" s="149"/>
      <c r="O70" s="24">
        <v>100000000</v>
      </c>
      <c r="P70" s="46">
        <v>0</v>
      </c>
      <c r="Q70" s="69">
        <v>100000000</v>
      </c>
      <c r="R70" s="138">
        <v>0</v>
      </c>
      <c r="S70" s="5"/>
      <c r="T70" s="5"/>
    </row>
    <row r="71" spans="1:20" s="25" customFormat="1" ht="26.25" customHeight="1" x14ac:dyDescent="0.2">
      <c r="A71" s="26" t="s">
        <v>53</v>
      </c>
      <c r="B71" s="28" t="s">
        <v>52</v>
      </c>
      <c r="C71" s="29">
        <v>100000000</v>
      </c>
      <c r="D71" s="29">
        <v>0</v>
      </c>
      <c r="E71" s="29">
        <v>0</v>
      </c>
      <c r="F71" s="127">
        <v>100000000</v>
      </c>
      <c r="G71" s="29"/>
      <c r="H71" s="132">
        <v>0</v>
      </c>
      <c r="I71" s="26"/>
      <c r="J71" s="29"/>
      <c r="K71" s="29"/>
      <c r="L71" s="29"/>
      <c r="M71" s="29"/>
      <c r="N71" s="147"/>
      <c r="O71" s="26">
        <v>100000000</v>
      </c>
      <c r="P71" s="29">
        <v>0</v>
      </c>
      <c r="Q71" s="129">
        <v>100000000</v>
      </c>
      <c r="R71" s="132">
        <v>0</v>
      </c>
      <c r="S71" s="5"/>
      <c r="T71" s="5"/>
    </row>
    <row r="72" spans="1:20" s="25" customFormat="1" ht="13.15" customHeight="1" x14ac:dyDescent="0.2">
      <c r="A72" s="26"/>
      <c r="B72" s="28"/>
      <c r="C72" s="29"/>
      <c r="D72" s="29"/>
      <c r="E72" s="29"/>
      <c r="F72" s="29"/>
      <c r="G72" s="29"/>
      <c r="H72" s="30"/>
      <c r="I72" s="26"/>
      <c r="J72" s="29"/>
      <c r="K72" s="29"/>
      <c r="L72" s="29"/>
      <c r="M72" s="29"/>
      <c r="N72" s="30"/>
      <c r="O72" s="26"/>
      <c r="P72" s="29"/>
      <c r="Q72" s="129"/>
      <c r="R72" s="131"/>
      <c r="S72" s="5"/>
      <c r="T72" s="5"/>
    </row>
    <row r="73" spans="1:20" s="25" customFormat="1" ht="24" customHeight="1" x14ac:dyDescent="0.2">
      <c r="A73" s="24"/>
      <c r="B73" s="27" t="s">
        <v>75</v>
      </c>
      <c r="C73" s="69">
        <v>46656000000</v>
      </c>
      <c r="D73" s="69">
        <v>0</v>
      </c>
      <c r="E73" s="69">
        <v>0</v>
      </c>
      <c r="F73" s="69">
        <v>46656000000</v>
      </c>
      <c r="G73" s="69">
        <v>1160787700</v>
      </c>
      <c r="H73" s="136">
        <v>2.4879708933470506E-2</v>
      </c>
      <c r="I73" s="24">
        <v>0</v>
      </c>
      <c r="J73" s="69">
        <v>0</v>
      </c>
      <c r="K73" s="69">
        <v>0</v>
      </c>
      <c r="L73" s="69">
        <v>0</v>
      </c>
      <c r="M73" s="69">
        <v>0</v>
      </c>
      <c r="N73" s="149"/>
      <c r="O73" s="145">
        <v>46656000000</v>
      </c>
      <c r="P73" s="46">
        <v>1160787700</v>
      </c>
      <c r="Q73" s="46">
        <v>45495212300</v>
      </c>
      <c r="R73" s="138">
        <v>2.4879708933470506E-2</v>
      </c>
      <c r="S73" s="5"/>
      <c r="T73" s="5"/>
    </row>
    <row r="74" spans="1:20" s="25" customFormat="1" ht="24" customHeight="1" x14ac:dyDescent="0.2">
      <c r="A74" s="26" t="s">
        <v>82</v>
      </c>
      <c r="B74" s="28" t="s">
        <v>228</v>
      </c>
      <c r="C74" s="29">
        <v>200000000</v>
      </c>
      <c r="D74" s="29">
        <v>0</v>
      </c>
      <c r="E74" s="29">
        <v>0</v>
      </c>
      <c r="F74" s="29">
        <v>200000000</v>
      </c>
      <c r="G74" s="29">
        <v>0</v>
      </c>
      <c r="H74" s="132">
        <v>0</v>
      </c>
      <c r="I74" s="26"/>
      <c r="J74" s="29"/>
      <c r="K74" s="29"/>
      <c r="L74" s="29"/>
      <c r="M74" s="29"/>
      <c r="N74" s="147"/>
      <c r="O74" s="26">
        <v>200000000</v>
      </c>
      <c r="P74" s="29">
        <v>0</v>
      </c>
      <c r="Q74" s="129">
        <v>200000000</v>
      </c>
      <c r="R74" s="132">
        <v>0</v>
      </c>
      <c r="S74" s="5"/>
      <c r="T74" s="5"/>
    </row>
    <row r="75" spans="1:20" s="25" customFormat="1" ht="24" customHeight="1" x14ac:dyDescent="0.2">
      <c r="A75" s="26" t="s">
        <v>61</v>
      </c>
      <c r="B75" s="28" t="s">
        <v>60</v>
      </c>
      <c r="C75" s="29">
        <v>1000000000</v>
      </c>
      <c r="D75" s="29">
        <v>0</v>
      </c>
      <c r="E75" s="29">
        <v>0</v>
      </c>
      <c r="F75" s="29">
        <v>1000000000</v>
      </c>
      <c r="G75" s="29">
        <v>499987700</v>
      </c>
      <c r="H75" s="132">
        <v>0.49998769999999998</v>
      </c>
      <c r="I75" s="26"/>
      <c r="J75" s="29"/>
      <c r="K75" s="29"/>
      <c r="L75" s="29"/>
      <c r="M75" s="29"/>
      <c r="N75" s="147"/>
      <c r="O75" s="26">
        <v>1000000000</v>
      </c>
      <c r="P75" s="29">
        <v>499987700</v>
      </c>
      <c r="Q75" s="129">
        <v>500012300</v>
      </c>
      <c r="R75" s="132">
        <v>0.49998769999999998</v>
      </c>
      <c r="S75" s="5"/>
      <c r="T75" s="5"/>
    </row>
    <row r="76" spans="1:20" s="25" customFormat="1" ht="24" customHeight="1" x14ac:dyDescent="0.2">
      <c r="A76" s="26" t="s">
        <v>62</v>
      </c>
      <c r="B76" s="28" t="s">
        <v>55</v>
      </c>
      <c r="C76" s="29">
        <v>120000000</v>
      </c>
      <c r="D76" s="29">
        <v>0</v>
      </c>
      <c r="E76" s="29">
        <v>0</v>
      </c>
      <c r="F76" s="29">
        <v>120000000</v>
      </c>
      <c r="G76" s="29"/>
      <c r="H76" s="132">
        <v>0</v>
      </c>
      <c r="I76" s="26"/>
      <c r="J76" s="29"/>
      <c r="K76" s="29"/>
      <c r="L76" s="29"/>
      <c r="M76" s="29"/>
      <c r="N76" s="147"/>
      <c r="O76" s="26">
        <v>120000000</v>
      </c>
      <c r="P76" s="29">
        <v>0</v>
      </c>
      <c r="Q76" s="129">
        <v>120000000</v>
      </c>
      <c r="R76" s="132">
        <v>0</v>
      </c>
      <c r="S76" s="5"/>
      <c r="T76" s="5"/>
    </row>
    <row r="77" spans="1:20" s="25" customFormat="1" ht="24" customHeight="1" x14ac:dyDescent="0.2">
      <c r="A77" s="26" t="s">
        <v>63</v>
      </c>
      <c r="B77" s="28" t="s">
        <v>229</v>
      </c>
      <c r="C77" s="29">
        <v>45336000000</v>
      </c>
      <c r="D77" s="29">
        <v>0</v>
      </c>
      <c r="E77" s="29">
        <v>0</v>
      </c>
      <c r="F77" s="127">
        <v>45336000000</v>
      </c>
      <c r="G77" s="29">
        <v>660800000</v>
      </c>
      <c r="H77" s="132">
        <v>1.4575613199223575E-2</v>
      </c>
      <c r="I77" s="26"/>
      <c r="J77" s="29"/>
      <c r="K77" s="29"/>
      <c r="L77" s="29"/>
      <c r="M77" s="29"/>
      <c r="N77" s="147"/>
      <c r="O77" s="26">
        <v>45336000000</v>
      </c>
      <c r="P77" s="29">
        <v>660800000</v>
      </c>
      <c r="Q77" s="129">
        <v>44675200000</v>
      </c>
      <c r="R77" s="132">
        <v>1.4575613199223575E-2</v>
      </c>
      <c r="S77" s="5"/>
      <c r="T77" s="5"/>
    </row>
    <row r="78" spans="1:20" s="25" customFormat="1" ht="13.15" customHeight="1" x14ac:dyDescent="0.2">
      <c r="A78" s="26"/>
      <c r="B78" s="28"/>
      <c r="C78" s="29"/>
      <c r="D78" s="29"/>
      <c r="E78" s="29"/>
      <c r="F78" s="29"/>
      <c r="G78" s="29"/>
      <c r="H78" s="30"/>
      <c r="I78" s="26"/>
      <c r="J78" s="29"/>
      <c r="K78" s="29"/>
      <c r="L78" s="29"/>
      <c r="M78" s="29"/>
      <c r="N78" s="30"/>
      <c r="O78" s="26">
        <v>0</v>
      </c>
      <c r="P78" s="29"/>
      <c r="Q78" s="129"/>
      <c r="R78" s="131"/>
      <c r="S78" s="5"/>
      <c r="T78" s="5"/>
    </row>
    <row r="79" spans="1:20" s="25" customFormat="1" ht="37.5" customHeight="1" x14ac:dyDescent="0.2">
      <c r="A79" s="24"/>
      <c r="B79" s="27" t="s">
        <v>76</v>
      </c>
      <c r="C79" s="69">
        <v>338522877</v>
      </c>
      <c r="D79" s="69">
        <v>0</v>
      </c>
      <c r="E79" s="69">
        <v>0</v>
      </c>
      <c r="F79" s="69">
        <v>338522877</v>
      </c>
      <c r="G79" s="69">
        <v>0</v>
      </c>
      <c r="H79" s="136">
        <v>0</v>
      </c>
      <c r="I79" s="24">
        <v>0</v>
      </c>
      <c r="J79" s="69">
        <v>0</v>
      </c>
      <c r="K79" s="69">
        <v>0</v>
      </c>
      <c r="L79" s="69">
        <v>0</v>
      </c>
      <c r="M79" s="69">
        <v>0</v>
      </c>
      <c r="N79" s="149"/>
      <c r="O79" s="145">
        <v>338522877</v>
      </c>
      <c r="P79" s="46">
        <v>0</v>
      </c>
      <c r="Q79" s="46">
        <v>338522877</v>
      </c>
      <c r="R79" s="138">
        <v>0</v>
      </c>
      <c r="S79" s="5"/>
      <c r="T79" s="5"/>
    </row>
    <row r="80" spans="1:20" s="25" customFormat="1" ht="23.25" customHeight="1" x14ac:dyDescent="0.2">
      <c r="A80" s="26" t="s">
        <v>64</v>
      </c>
      <c r="B80" s="28" t="s">
        <v>54</v>
      </c>
      <c r="C80" s="29">
        <v>338522877</v>
      </c>
      <c r="D80" s="29">
        <v>0</v>
      </c>
      <c r="E80" s="29">
        <v>0</v>
      </c>
      <c r="F80" s="29">
        <v>338522877</v>
      </c>
      <c r="G80" s="29"/>
      <c r="H80" s="132">
        <v>0</v>
      </c>
      <c r="I80" s="26"/>
      <c r="J80" s="29"/>
      <c r="K80" s="29"/>
      <c r="L80" s="29"/>
      <c r="M80" s="29"/>
      <c r="N80" s="147"/>
      <c r="O80" s="26">
        <v>338522877</v>
      </c>
      <c r="P80" s="29">
        <v>0</v>
      </c>
      <c r="Q80" s="129">
        <v>338522877</v>
      </c>
      <c r="R80" s="132">
        <v>0</v>
      </c>
      <c r="S80" s="5"/>
      <c r="T80" s="5"/>
    </row>
    <row r="81" spans="1:20" s="25" customFormat="1" ht="13.15" customHeight="1" x14ac:dyDescent="0.2">
      <c r="A81" s="26"/>
      <c r="B81" s="28"/>
      <c r="C81" s="29"/>
      <c r="D81" s="29"/>
      <c r="E81" s="29"/>
      <c r="F81" s="29"/>
      <c r="G81" s="29"/>
      <c r="H81" s="30"/>
      <c r="I81" s="26"/>
      <c r="J81" s="29"/>
      <c r="K81" s="29"/>
      <c r="L81" s="29"/>
      <c r="M81" s="29"/>
      <c r="N81" s="30"/>
      <c r="O81" s="26"/>
      <c r="P81" s="29"/>
      <c r="Q81" s="129"/>
      <c r="R81" s="131"/>
      <c r="S81" s="5"/>
      <c r="T81" s="5"/>
    </row>
    <row r="82" spans="1:20" s="25" customFormat="1" ht="24.75" customHeight="1" x14ac:dyDescent="0.2">
      <c r="A82" s="24"/>
      <c r="B82" s="27" t="s">
        <v>72</v>
      </c>
      <c r="C82" s="69">
        <v>100000000</v>
      </c>
      <c r="D82" s="69">
        <v>0</v>
      </c>
      <c r="E82" s="69">
        <v>0</v>
      </c>
      <c r="F82" s="69">
        <v>100000000</v>
      </c>
      <c r="G82" s="69">
        <v>0</v>
      </c>
      <c r="H82" s="136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149"/>
      <c r="O82" s="145">
        <v>100000000</v>
      </c>
      <c r="P82" s="145">
        <v>0</v>
      </c>
      <c r="Q82" s="145">
        <v>100000000</v>
      </c>
      <c r="R82" s="138">
        <v>0</v>
      </c>
      <c r="S82" s="5"/>
      <c r="T82" s="5"/>
    </row>
    <row r="83" spans="1:20" s="25" customFormat="1" ht="23.25" customHeight="1" x14ac:dyDescent="0.2">
      <c r="A83" s="26" t="s">
        <v>65</v>
      </c>
      <c r="B83" s="28" t="s">
        <v>56</v>
      </c>
      <c r="C83" s="29">
        <v>100000000</v>
      </c>
      <c r="D83" s="29">
        <v>0</v>
      </c>
      <c r="E83" s="29">
        <v>0</v>
      </c>
      <c r="F83" s="29">
        <v>100000000</v>
      </c>
      <c r="G83" s="29">
        <v>0</v>
      </c>
      <c r="H83" s="132">
        <v>0</v>
      </c>
      <c r="I83" s="26"/>
      <c r="J83" s="29"/>
      <c r="K83" s="29"/>
      <c r="L83" s="29"/>
      <c r="M83" s="29"/>
      <c r="N83" s="147"/>
      <c r="O83" s="26">
        <v>100000000</v>
      </c>
      <c r="P83" s="29">
        <v>0</v>
      </c>
      <c r="Q83" s="129">
        <v>100000000</v>
      </c>
      <c r="R83" s="132">
        <v>0</v>
      </c>
      <c r="S83" s="5"/>
      <c r="T83" s="5"/>
    </row>
    <row r="84" spans="1:20" s="25" customFormat="1" ht="35.25" customHeight="1" x14ac:dyDescent="0.2">
      <c r="A84" s="24"/>
      <c r="B84" s="27" t="s">
        <v>73</v>
      </c>
      <c r="C84" s="69">
        <v>1035000000</v>
      </c>
      <c r="D84" s="69">
        <v>0</v>
      </c>
      <c r="E84" s="69">
        <v>0</v>
      </c>
      <c r="F84" s="69">
        <v>1035000000</v>
      </c>
      <c r="G84" s="69">
        <v>489600000</v>
      </c>
      <c r="H84" s="136">
        <v>0.47304347826086957</v>
      </c>
      <c r="I84" s="24">
        <v>0</v>
      </c>
      <c r="J84" s="69">
        <v>0</v>
      </c>
      <c r="K84" s="69">
        <v>0</v>
      </c>
      <c r="L84" s="69">
        <v>0</v>
      </c>
      <c r="M84" s="69">
        <v>0</v>
      </c>
      <c r="N84" s="149"/>
      <c r="O84" s="145">
        <v>1035000000</v>
      </c>
      <c r="P84" s="46">
        <v>489600000</v>
      </c>
      <c r="Q84" s="46">
        <v>545400000</v>
      </c>
      <c r="R84" s="139">
        <v>0.47304347826086957</v>
      </c>
      <c r="S84" s="5"/>
      <c r="T84" s="5"/>
    </row>
    <row r="85" spans="1:20" s="25" customFormat="1" ht="24" customHeight="1" x14ac:dyDescent="0.2">
      <c r="A85" s="26" t="s">
        <v>66</v>
      </c>
      <c r="B85" s="28" t="s">
        <v>57</v>
      </c>
      <c r="C85" s="29">
        <v>80000000</v>
      </c>
      <c r="D85" s="29">
        <v>0</v>
      </c>
      <c r="E85" s="72">
        <v>0</v>
      </c>
      <c r="F85" s="29">
        <v>80000000</v>
      </c>
      <c r="G85" s="29"/>
      <c r="H85" s="132">
        <v>0</v>
      </c>
      <c r="I85" s="26"/>
      <c r="J85" s="29"/>
      <c r="K85" s="29"/>
      <c r="L85" s="29"/>
      <c r="M85" s="29"/>
      <c r="N85" s="147"/>
      <c r="O85" s="26">
        <v>80000000</v>
      </c>
      <c r="P85" s="29">
        <v>0</v>
      </c>
      <c r="Q85" s="129">
        <v>80000000</v>
      </c>
      <c r="R85" s="132">
        <v>0</v>
      </c>
      <c r="S85" s="5"/>
      <c r="T85" s="5"/>
    </row>
    <row r="86" spans="1:20" s="25" customFormat="1" ht="20.25" customHeight="1" x14ac:dyDescent="0.2">
      <c r="A86" s="26" t="s">
        <v>67</v>
      </c>
      <c r="B86" s="28" t="s">
        <v>58</v>
      </c>
      <c r="C86" s="29">
        <v>300000000</v>
      </c>
      <c r="D86" s="29">
        <v>0</v>
      </c>
      <c r="E86" s="29">
        <v>0</v>
      </c>
      <c r="F86" s="29">
        <v>300000000</v>
      </c>
      <c r="G86" s="29"/>
      <c r="H86" s="132">
        <v>0</v>
      </c>
      <c r="I86" s="26"/>
      <c r="J86" s="29"/>
      <c r="K86" s="29"/>
      <c r="L86" s="29"/>
      <c r="M86" s="29"/>
      <c r="N86" s="147"/>
      <c r="O86" s="26">
        <v>300000000</v>
      </c>
      <c r="P86" s="29">
        <v>0</v>
      </c>
      <c r="Q86" s="129">
        <v>300000000</v>
      </c>
      <c r="R86" s="132">
        <v>0</v>
      </c>
      <c r="S86" s="5"/>
      <c r="T86" s="5"/>
    </row>
    <row r="87" spans="1:20" s="25" customFormat="1" ht="13.15" customHeight="1" x14ac:dyDescent="0.2">
      <c r="A87" s="26" t="s">
        <v>68</v>
      </c>
      <c r="B87" s="28" t="s">
        <v>74</v>
      </c>
      <c r="C87" s="29">
        <v>515000000</v>
      </c>
      <c r="D87" s="29">
        <v>0</v>
      </c>
      <c r="E87" s="29">
        <v>0</v>
      </c>
      <c r="F87" s="29">
        <v>515000000</v>
      </c>
      <c r="G87" s="29">
        <v>489600000</v>
      </c>
      <c r="H87" s="132">
        <v>0.95067961165048542</v>
      </c>
      <c r="I87" s="26"/>
      <c r="J87" s="29"/>
      <c r="K87" s="29"/>
      <c r="L87" s="29"/>
      <c r="M87" s="29"/>
      <c r="N87" s="147"/>
      <c r="O87" s="26">
        <v>515000000</v>
      </c>
      <c r="P87" s="29">
        <v>489600000</v>
      </c>
      <c r="Q87" s="129">
        <v>25400000</v>
      </c>
      <c r="R87" s="132">
        <v>0.95067961165048542</v>
      </c>
      <c r="S87" s="5"/>
      <c r="T87" s="5"/>
    </row>
    <row r="88" spans="1:20" s="25" customFormat="1" ht="13.15" customHeight="1" x14ac:dyDescent="0.2">
      <c r="A88" s="26" t="s">
        <v>69</v>
      </c>
      <c r="B88" s="28" t="s">
        <v>59</v>
      </c>
      <c r="C88" s="29">
        <v>140000000</v>
      </c>
      <c r="D88" s="29">
        <v>0</v>
      </c>
      <c r="E88" s="29">
        <v>0</v>
      </c>
      <c r="F88" s="29">
        <v>140000000</v>
      </c>
      <c r="G88" s="29"/>
      <c r="H88" s="132">
        <v>0</v>
      </c>
      <c r="I88" s="26"/>
      <c r="J88" s="29"/>
      <c r="K88" s="29"/>
      <c r="L88" s="29"/>
      <c r="M88" s="29"/>
      <c r="N88" s="147"/>
      <c r="O88" s="26">
        <v>140000000</v>
      </c>
      <c r="P88" s="29">
        <v>0</v>
      </c>
      <c r="Q88" s="129">
        <v>140000000</v>
      </c>
      <c r="R88" s="132">
        <v>0</v>
      </c>
      <c r="S88" s="5"/>
      <c r="T88" s="5"/>
    </row>
    <row r="89" spans="1:20" s="25" customFormat="1" ht="13.15" customHeight="1" thickBot="1" x14ac:dyDescent="0.25">
      <c r="A89" s="26"/>
      <c r="B89" s="28"/>
      <c r="C89" s="29"/>
      <c r="D89" s="29"/>
      <c r="E89" s="29"/>
      <c r="F89" s="29"/>
      <c r="G89" s="29"/>
      <c r="H89" s="30"/>
      <c r="I89" s="26"/>
      <c r="J89" s="29"/>
      <c r="K89" s="29"/>
      <c r="L89" s="29"/>
      <c r="M89" s="29"/>
      <c r="N89" s="30"/>
      <c r="O89" s="26"/>
      <c r="P89" s="29"/>
      <c r="Q89" s="129"/>
      <c r="R89" s="131"/>
      <c r="S89" s="5"/>
      <c r="T89" s="5"/>
    </row>
    <row r="90" spans="1:20" ht="13.5" thickBot="1" x14ac:dyDescent="0.25">
      <c r="A90" s="20"/>
      <c r="B90" s="47" t="s">
        <v>9</v>
      </c>
      <c r="C90" s="48">
        <v>96785718589</v>
      </c>
      <c r="D90" s="48">
        <v>0</v>
      </c>
      <c r="E90" s="48">
        <v>0</v>
      </c>
      <c r="F90" s="48">
        <v>96785718589</v>
      </c>
      <c r="G90" s="48">
        <v>22441692909</v>
      </c>
      <c r="H90" s="48"/>
      <c r="I90" s="48">
        <v>4898571340</v>
      </c>
      <c r="J90" s="48">
        <v>0</v>
      </c>
      <c r="K90" s="48">
        <v>0</v>
      </c>
      <c r="L90" s="48">
        <v>4898571340</v>
      </c>
      <c r="M90" s="48">
        <v>439211244</v>
      </c>
      <c r="N90" s="48"/>
      <c r="O90" s="48">
        <v>101684289929</v>
      </c>
      <c r="P90" s="48">
        <v>22880904153</v>
      </c>
      <c r="Q90" s="48">
        <v>78803385776</v>
      </c>
      <c r="R90" s="140">
        <v>0.22501906802886024</v>
      </c>
      <c r="S90" s="11"/>
      <c r="T90" s="11"/>
    </row>
    <row r="91" spans="1:20" x14ac:dyDescent="0.2">
      <c r="F91" s="11"/>
      <c r="G91" s="4"/>
      <c r="H91" s="11"/>
      <c r="O91" s="11"/>
      <c r="P91" s="11"/>
      <c r="Q91" s="11"/>
      <c r="R91" s="11"/>
    </row>
    <row r="92" spans="1:20" x14ac:dyDescent="0.2">
      <c r="G92" s="4"/>
      <c r="H92" s="11"/>
      <c r="O92" s="198"/>
      <c r="P92" s="70"/>
    </row>
    <row r="93" spans="1:20" ht="13.5" thickBot="1" x14ac:dyDescent="0.25">
      <c r="C93" s="67"/>
      <c r="F93" s="11"/>
      <c r="G93" s="4"/>
      <c r="H93" s="11"/>
      <c r="O93" s="11"/>
      <c r="P93" s="234"/>
    </row>
    <row r="94" spans="1:20" ht="13.5" thickBot="1" x14ac:dyDescent="0.25">
      <c r="A94" s="214" t="s">
        <v>13</v>
      </c>
      <c r="B94" s="215"/>
      <c r="C94" s="215"/>
      <c r="D94" s="215"/>
      <c r="E94" s="215"/>
      <c r="F94" s="215"/>
      <c r="G94" s="216"/>
      <c r="L94" s="15"/>
      <c r="M94" s="15"/>
    </row>
    <row r="95" spans="1:20" ht="13.5" thickBot="1" x14ac:dyDescent="0.25">
      <c r="A95" s="214" t="s">
        <v>190</v>
      </c>
      <c r="B95" s="215"/>
      <c r="C95" s="215"/>
      <c r="D95" s="215"/>
      <c r="E95" s="215"/>
      <c r="F95" s="215"/>
      <c r="G95" s="216"/>
      <c r="H95" s="15"/>
      <c r="L95" s="15"/>
      <c r="M95" s="15"/>
      <c r="O95" s="11"/>
      <c r="P95" s="11"/>
      <c r="R95" s="70"/>
    </row>
    <row r="96" spans="1:20" ht="13.5" thickBot="1" x14ac:dyDescent="0.25">
      <c r="A96" s="214" t="s">
        <v>232</v>
      </c>
      <c r="B96" s="215"/>
      <c r="C96" s="215"/>
      <c r="D96" s="215"/>
      <c r="E96" s="215"/>
      <c r="F96" s="215"/>
      <c r="G96" s="216"/>
      <c r="H96" s="15"/>
      <c r="I96" s="15"/>
      <c r="J96" s="15"/>
      <c r="K96" s="15"/>
      <c r="L96" s="15"/>
      <c r="M96" s="15"/>
      <c r="O96" s="67"/>
      <c r="P96" s="11"/>
      <c r="R96" s="71"/>
    </row>
    <row r="97" spans="1:16" ht="13.5" thickBot="1" x14ac:dyDescent="0.25">
      <c r="A97" s="214" t="s">
        <v>200</v>
      </c>
      <c r="B97" s="215"/>
      <c r="C97" s="215"/>
      <c r="D97" s="215"/>
      <c r="E97" s="215"/>
      <c r="F97" s="215"/>
      <c r="G97" s="216"/>
      <c r="H97" s="15"/>
      <c r="I97" s="15"/>
      <c r="J97" s="15"/>
      <c r="K97" s="15"/>
      <c r="L97" s="15"/>
      <c r="O97" s="11"/>
    </row>
    <row r="98" spans="1:16" ht="21.75" customHeight="1" thickBot="1" x14ac:dyDescent="0.25">
      <c r="A98" s="174"/>
      <c r="B98" s="217" t="s">
        <v>3</v>
      </c>
      <c r="C98" s="219" t="s">
        <v>192</v>
      </c>
      <c r="D98" s="220"/>
      <c r="E98" s="220"/>
      <c r="F98" s="220"/>
      <c r="G98" s="221"/>
      <c r="O98" s="67"/>
      <c r="P98" s="68"/>
    </row>
    <row r="99" spans="1:16" ht="22.5" customHeight="1" thickBot="1" x14ac:dyDescent="0.25">
      <c r="A99" s="22"/>
      <c r="B99" s="218"/>
      <c r="C99" s="187" t="s">
        <v>14</v>
      </c>
      <c r="D99" s="31" t="s">
        <v>83</v>
      </c>
      <c r="E99" s="31" t="s">
        <v>84</v>
      </c>
      <c r="F99" s="31" t="s">
        <v>15</v>
      </c>
      <c r="G99" s="31" t="s">
        <v>16</v>
      </c>
      <c r="P99" s="68"/>
    </row>
    <row r="100" spans="1:16" ht="36" x14ac:dyDescent="0.2">
      <c r="A100" s="175" t="s">
        <v>174</v>
      </c>
      <c r="B100" s="176" t="s">
        <v>175</v>
      </c>
      <c r="C100" s="177">
        <v>40781172378</v>
      </c>
      <c r="D100" s="177">
        <v>0</v>
      </c>
      <c r="E100" s="177">
        <v>0</v>
      </c>
      <c r="F100" s="177">
        <v>40781172378</v>
      </c>
      <c r="G100" s="196">
        <v>40734120648</v>
      </c>
      <c r="O100" s="190"/>
      <c r="P100" s="68"/>
    </row>
    <row r="101" spans="1:16" ht="36" x14ac:dyDescent="0.2">
      <c r="A101" s="26" t="s">
        <v>176</v>
      </c>
      <c r="B101" s="28" t="s">
        <v>177</v>
      </c>
      <c r="C101" s="29">
        <v>25375830600</v>
      </c>
      <c r="D101" s="29">
        <v>0</v>
      </c>
      <c r="E101" s="29">
        <v>0</v>
      </c>
      <c r="F101" s="29">
        <v>25375830600</v>
      </c>
      <c r="G101" s="129">
        <v>25328436664</v>
      </c>
      <c r="J101" s="11"/>
    </row>
    <row r="102" spans="1:16" ht="36.75" thickBot="1" x14ac:dyDescent="0.25">
      <c r="A102" s="178" t="s">
        <v>178</v>
      </c>
      <c r="B102" s="179" t="s">
        <v>179</v>
      </c>
      <c r="C102" s="180">
        <v>12900605539</v>
      </c>
      <c r="D102" s="180">
        <v>0</v>
      </c>
      <c r="E102" s="180">
        <v>0</v>
      </c>
      <c r="F102" s="180">
        <v>12900605539</v>
      </c>
      <c r="G102" s="197">
        <v>12869613369</v>
      </c>
    </row>
    <row r="103" spans="1:16" ht="13.5" thickBot="1" x14ac:dyDescent="0.25">
      <c r="A103" s="20"/>
      <c r="B103" s="47" t="s">
        <v>201</v>
      </c>
      <c r="C103" s="48">
        <v>79057608517</v>
      </c>
      <c r="D103" s="48">
        <v>0</v>
      </c>
      <c r="E103" s="48">
        <v>0</v>
      </c>
      <c r="F103" s="48">
        <v>79057608517</v>
      </c>
      <c r="G103" s="48">
        <v>78932170681</v>
      </c>
    </row>
    <row r="104" spans="1:16" x14ac:dyDescent="0.2">
      <c r="G104" s="4"/>
    </row>
    <row r="105" spans="1:16" x14ac:dyDescent="0.2">
      <c r="G105" s="11"/>
    </row>
    <row r="106" spans="1:16" x14ac:dyDescent="0.2">
      <c r="G106" s="4"/>
    </row>
    <row r="107" spans="1:16" x14ac:dyDescent="0.2">
      <c r="G107" s="4"/>
    </row>
    <row r="108" spans="1:16" x14ac:dyDescent="0.2">
      <c r="G108" s="4"/>
    </row>
    <row r="109" spans="1:16" x14ac:dyDescent="0.2">
      <c r="G109" s="4"/>
    </row>
    <row r="110" spans="1:16" x14ac:dyDescent="0.2">
      <c r="G110" s="4"/>
    </row>
    <row r="111" spans="1:16" x14ac:dyDescent="0.2">
      <c r="G111" s="4"/>
    </row>
    <row r="112" spans="1:16" x14ac:dyDescent="0.2">
      <c r="G112" s="4"/>
    </row>
    <row r="113" spans="7:7" x14ac:dyDescent="0.2">
      <c r="G113" s="4"/>
    </row>
    <row r="114" spans="7:7" x14ac:dyDescent="0.2">
      <c r="G114" s="4"/>
    </row>
    <row r="115" spans="7:7" x14ac:dyDescent="0.2">
      <c r="G115" s="4"/>
    </row>
    <row r="116" spans="7:7" x14ac:dyDescent="0.2">
      <c r="G116" s="4"/>
    </row>
    <row r="117" spans="7:7" x14ac:dyDescent="0.2">
      <c r="G117" s="4"/>
    </row>
    <row r="118" spans="7:7" x14ac:dyDescent="0.2">
      <c r="G118" s="4"/>
    </row>
    <row r="119" spans="7:7" x14ac:dyDescent="0.2">
      <c r="G119" s="4"/>
    </row>
    <row r="120" spans="7:7" x14ac:dyDescent="0.2">
      <c r="G120" s="4"/>
    </row>
    <row r="121" spans="7:7" x14ac:dyDescent="0.2">
      <c r="G121" s="4"/>
    </row>
    <row r="122" spans="7:7" x14ac:dyDescent="0.2">
      <c r="G122" s="4"/>
    </row>
    <row r="123" spans="7:7" x14ac:dyDescent="0.2">
      <c r="G123" s="4"/>
    </row>
    <row r="124" spans="7:7" x14ac:dyDescent="0.2">
      <c r="G124" s="4"/>
    </row>
    <row r="125" spans="7:7" x14ac:dyDescent="0.2">
      <c r="G125" s="4"/>
    </row>
    <row r="126" spans="7:7" x14ac:dyDescent="0.2">
      <c r="G126" s="4"/>
    </row>
    <row r="127" spans="7:7" x14ac:dyDescent="0.2">
      <c r="G127" s="4"/>
    </row>
    <row r="128" spans="7:7" x14ac:dyDescent="0.2">
      <c r="G128" s="4"/>
    </row>
    <row r="129" spans="7:7" x14ac:dyDescent="0.2">
      <c r="G129" s="4"/>
    </row>
    <row r="130" spans="7:7" x14ac:dyDescent="0.2">
      <c r="G130" s="4"/>
    </row>
    <row r="131" spans="7:7" x14ac:dyDescent="0.2">
      <c r="G131" s="4"/>
    </row>
    <row r="132" spans="7:7" x14ac:dyDescent="0.2">
      <c r="G132" s="4"/>
    </row>
    <row r="133" spans="7:7" x14ac:dyDescent="0.2">
      <c r="G133" s="4"/>
    </row>
    <row r="134" spans="7:7" x14ac:dyDescent="0.2">
      <c r="G134" s="4"/>
    </row>
    <row r="135" spans="7:7" x14ac:dyDescent="0.2">
      <c r="G135" s="4"/>
    </row>
    <row r="136" spans="7:7" x14ac:dyDescent="0.2">
      <c r="G136" s="4"/>
    </row>
    <row r="137" spans="7:7" x14ac:dyDescent="0.2">
      <c r="G137" s="4"/>
    </row>
    <row r="138" spans="7:7" x14ac:dyDescent="0.2">
      <c r="G138" s="4"/>
    </row>
    <row r="139" spans="7:7" x14ac:dyDescent="0.2">
      <c r="G139" s="4"/>
    </row>
    <row r="140" spans="7:7" x14ac:dyDescent="0.2">
      <c r="G140" s="4"/>
    </row>
    <row r="141" spans="7:7" x14ac:dyDescent="0.2">
      <c r="G141" s="4"/>
    </row>
    <row r="142" spans="7:7" x14ac:dyDescent="0.2">
      <c r="G142" s="4"/>
    </row>
    <row r="143" spans="7:7" x14ac:dyDescent="0.2">
      <c r="G143" s="4"/>
    </row>
    <row r="144" spans="7:7" x14ac:dyDescent="0.2">
      <c r="G144" s="4"/>
    </row>
    <row r="145" spans="7:7" x14ac:dyDescent="0.2">
      <c r="G145" s="4"/>
    </row>
    <row r="146" spans="7:7" x14ac:dyDescent="0.2">
      <c r="G146" s="4"/>
    </row>
    <row r="147" spans="7:7" x14ac:dyDescent="0.2">
      <c r="G147" s="4"/>
    </row>
    <row r="148" spans="7:7" x14ac:dyDescent="0.2">
      <c r="G148" s="4"/>
    </row>
    <row r="149" spans="7:7" x14ac:dyDescent="0.2">
      <c r="G149" s="4"/>
    </row>
    <row r="150" spans="7:7" x14ac:dyDescent="0.2">
      <c r="G150" s="4"/>
    </row>
    <row r="151" spans="7:7" x14ac:dyDescent="0.2">
      <c r="G151" s="4"/>
    </row>
    <row r="152" spans="7:7" x14ac:dyDescent="0.2">
      <c r="G152" s="4"/>
    </row>
    <row r="153" spans="7:7" x14ac:dyDescent="0.2">
      <c r="G153" s="4"/>
    </row>
    <row r="154" spans="7:7" x14ac:dyDescent="0.2">
      <c r="G154" s="4"/>
    </row>
    <row r="155" spans="7:7" x14ac:dyDescent="0.2">
      <c r="G155" s="4"/>
    </row>
    <row r="156" spans="7:7" x14ac:dyDescent="0.2">
      <c r="G156" s="4"/>
    </row>
    <row r="157" spans="7:7" x14ac:dyDescent="0.2">
      <c r="G157" s="4"/>
    </row>
    <row r="158" spans="7:7" x14ac:dyDescent="0.2">
      <c r="G158" s="4"/>
    </row>
    <row r="159" spans="7:7" x14ac:dyDescent="0.2">
      <c r="G159" s="4"/>
    </row>
    <row r="160" spans="7:7" x14ac:dyDescent="0.2">
      <c r="G160" s="4"/>
    </row>
    <row r="161" spans="7:7" x14ac:dyDescent="0.2">
      <c r="G161" s="4"/>
    </row>
    <row r="162" spans="7:7" x14ac:dyDescent="0.2">
      <c r="G162" s="4"/>
    </row>
    <row r="163" spans="7:7" x14ac:dyDescent="0.2">
      <c r="G163" s="4"/>
    </row>
    <row r="164" spans="7:7" x14ac:dyDescent="0.2">
      <c r="G164" s="4"/>
    </row>
    <row r="165" spans="7:7" x14ac:dyDescent="0.2">
      <c r="G165" s="4"/>
    </row>
    <row r="166" spans="7:7" x14ac:dyDescent="0.2">
      <c r="G166" s="4"/>
    </row>
    <row r="167" spans="7:7" x14ac:dyDescent="0.2">
      <c r="G167" s="4"/>
    </row>
    <row r="168" spans="7:7" x14ac:dyDescent="0.2">
      <c r="G168" s="4"/>
    </row>
    <row r="169" spans="7:7" x14ac:dyDescent="0.2">
      <c r="G169" s="4"/>
    </row>
    <row r="170" spans="7:7" x14ac:dyDescent="0.2">
      <c r="G170" s="4"/>
    </row>
    <row r="171" spans="7:7" x14ac:dyDescent="0.2">
      <c r="G171" s="4"/>
    </row>
    <row r="172" spans="7:7" x14ac:dyDescent="0.2">
      <c r="G172" s="4"/>
    </row>
    <row r="173" spans="7:7" x14ac:dyDescent="0.2">
      <c r="G173" s="4"/>
    </row>
    <row r="174" spans="7:7" x14ac:dyDescent="0.2">
      <c r="G174" s="4"/>
    </row>
    <row r="175" spans="7:7" x14ac:dyDescent="0.2">
      <c r="G175" s="4"/>
    </row>
    <row r="176" spans="7:7" x14ac:dyDescent="0.2">
      <c r="G176" s="4"/>
    </row>
    <row r="177" spans="7:7" x14ac:dyDescent="0.2">
      <c r="G177" s="4"/>
    </row>
    <row r="178" spans="7:7" x14ac:dyDescent="0.2">
      <c r="G178" s="4"/>
    </row>
    <row r="179" spans="7:7" x14ac:dyDescent="0.2">
      <c r="G179" s="4"/>
    </row>
    <row r="180" spans="7:7" x14ac:dyDescent="0.2">
      <c r="G180" s="4"/>
    </row>
    <row r="181" spans="7:7" x14ac:dyDescent="0.2">
      <c r="G181" s="4"/>
    </row>
    <row r="182" spans="7:7" x14ac:dyDescent="0.2">
      <c r="G182" s="4"/>
    </row>
    <row r="183" spans="7:7" x14ac:dyDescent="0.2">
      <c r="G183" s="4"/>
    </row>
    <row r="184" spans="7:7" x14ac:dyDescent="0.2">
      <c r="G184" s="4"/>
    </row>
    <row r="185" spans="7:7" x14ac:dyDescent="0.2">
      <c r="G185" s="4"/>
    </row>
    <row r="186" spans="7:7" x14ac:dyDescent="0.2">
      <c r="G186" s="4"/>
    </row>
    <row r="187" spans="7:7" x14ac:dyDescent="0.2">
      <c r="G187" s="4"/>
    </row>
    <row r="188" spans="7:7" x14ac:dyDescent="0.2">
      <c r="G188" s="4"/>
    </row>
    <row r="189" spans="7:7" x14ac:dyDescent="0.2">
      <c r="G189" s="4"/>
    </row>
    <row r="190" spans="7:7" x14ac:dyDescent="0.2">
      <c r="G190" s="4"/>
    </row>
    <row r="191" spans="7:7" x14ac:dyDescent="0.2">
      <c r="G191" s="4"/>
    </row>
    <row r="192" spans="7:7" x14ac:dyDescent="0.2">
      <c r="G192" s="4"/>
    </row>
    <row r="193" spans="7:7" x14ac:dyDescent="0.2">
      <c r="G193" s="4"/>
    </row>
    <row r="194" spans="7:7" x14ac:dyDescent="0.2">
      <c r="G194" s="4"/>
    </row>
    <row r="195" spans="7:7" x14ac:dyDescent="0.2">
      <c r="G195" s="4"/>
    </row>
    <row r="196" spans="7:7" x14ac:dyDescent="0.2">
      <c r="G196" s="4"/>
    </row>
    <row r="197" spans="7:7" x14ac:dyDescent="0.2">
      <c r="G197" s="4"/>
    </row>
    <row r="198" spans="7:7" x14ac:dyDescent="0.2">
      <c r="G198" s="4"/>
    </row>
    <row r="199" spans="7:7" x14ac:dyDescent="0.2">
      <c r="G199" s="4"/>
    </row>
    <row r="200" spans="7:7" x14ac:dyDescent="0.2">
      <c r="G200" s="4"/>
    </row>
    <row r="201" spans="7:7" x14ac:dyDescent="0.2">
      <c r="G201" s="4"/>
    </row>
    <row r="202" spans="7:7" x14ac:dyDescent="0.2">
      <c r="G202" s="4"/>
    </row>
    <row r="203" spans="7:7" x14ac:dyDescent="0.2">
      <c r="G203" s="4"/>
    </row>
    <row r="204" spans="7:7" x14ac:dyDescent="0.2">
      <c r="G204" s="4"/>
    </row>
    <row r="205" spans="7:7" x14ac:dyDescent="0.2">
      <c r="G205" s="4"/>
    </row>
    <row r="206" spans="7:7" x14ac:dyDescent="0.2">
      <c r="G206" s="4"/>
    </row>
    <row r="207" spans="7:7" x14ac:dyDescent="0.2">
      <c r="G207" s="4"/>
    </row>
    <row r="208" spans="7:7" x14ac:dyDescent="0.2">
      <c r="G208" s="4"/>
    </row>
    <row r="209" spans="7:7" x14ac:dyDescent="0.2">
      <c r="G209" s="4"/>
    </row>
    <row r="210" spans="7:7" x14ac:dyDescent="0.2">
      <c r="G210" s="4"/>
    </row>
    <row r="211" spans="7:7" x14ac:dyDescent="0.2">
      <c r="G211" s="4"/>
    </row>
    <row r="212" spans="7:7" x14ac:dyDescent="0.2">
      <c r="G212" s="4"/>
    </row>
    <row r="213" spans="7:7" x14ac:dyDescent="0.2">
      <c r="G213" s="4"/>
    </row>
    <row r="214" spans="7:7" x14ac:dyDescent="0.2">
      <c r="G214" s="4"/>
    </row>
    <row r="215" spans="7:7" x14ac:dyDescent="0.2">
      <c r="G215" s="4"/>
    </row>
    <row r="216" spans="7:7" x14ac:dyDescent="0.2">
      <c r="G216" s="4"/>
    </row>
    <row r="217" spans="7:7" x14ac:dyDescent="0.2">
      <c r="G217" s="4"/>
    </row>
    <row r="218" spans="7:7" x14ac:dyDescent="0.2">
      <c r="G218" s="4"/>
    </row>
    <row r="219" spans="7:7" x14ac:dyDescent="0.2">
      <c r="G219" s="4"/>
    </row>
    <row r="220" spans="7:7" x14ac:dyDescent="0.2">
      <c r="G220" s="4"/>
    </row>
    <row r="221" spans="7:7" x14ac:dyDescent="0.2">
      <c r="G221" s="4"/>
    </row>
    <row r="222" spans="7:7" x14ac:dyDescent="0.2">
      <c r="G222" s="4"/>
    </row>
    <row r="223" spans="7:7" x14ac:dyDescent="0.2">
      <c r="G223" s="4"/>
    </row>
    <row r="224" spans="7:7" x14ac:dyDescent="0.2">
      <c r="G224" s="4"/>
    </row>
    <row r="225" spans="7:7" x14ac:dyDescent="0.2">
      <c r="G225" s="4"/>
    </row>
    <row r="226" spans="7:7" x14ac:dyDescent="0.2">
      <c r="G226" s="4"/>
    </row>
    <row r="227" spans="7:7" x14ac:dyDescent="0.2">
      <c r="G227" s="4"/>
    </row>
    <row r="228" spans="7:7" x14ac:dyDescent="0.2">
      <c r="G228" s="4"/>
    </row>
    <row r="229" spans="7:7" x14ac:dyDescent="0.2">
      <c r="G229" s="4"/>
    </row>
    <row r="230" spans="7:7" x14ac:dyDescent="0.2">
      <c r="G230" s="4"/>
    </row>
    <row r="231" spans="7:7" x14ac:dyDescent="0.2">
      <c r="G231" s="4"/>
    </row>
    <row r="232" spans="7:7" x14ac:dyDescent="0.2">
      <c r="G232" s="4"/>
    </row>
    <row r="233" spans="7:7" x14ac:dyDescent="0.2">
      <c r="G233" s="4"/>
    </row>
    <row r="234" spans="7:7" x14ac:dyDescent="0.2">
      <c r="G234" s="4"/>
    </row>
    <row r="235" spans="7:7" x14ac:dyDescent="0.2">
      <c r="G235" s="4"/>
    </row>
    <row r="236" spans="7:7" x14ac:dyDescent="0.2">
      <c r="G236" s="4"/>
    </row>
    <row r="237" spans="7:7" x14ac:dyDescent="0.2">
      <c r="G237" s="4"/>
    </row>
    <row r="238" spans="7:7" x14ac:dyDescent="0.2">
      <c r="G238" s="4"/>
    </row>
    <row r="239" spans="7:7" x14ac:dyDescent="0.2">
      <c r="G239" s="4"/>
    </row>
    <row r="240" spans="7:7" x14ac:dyDescent="0.2">
      <c r="G240" s="4"/>
    </row>
    <row r="241" spans="7:7" x14ac:dyDescent="0.2">
      <c r="G241" s="4"/>
    </row>
    <row r="242" spans="7:7" x14ac:dyDescent="0.2">
      <c r="G242" s="4"/>
    </row>
    <row r="243" spans="7:7" x14ac:dyDescent="0.2">
      <c r="G243" s="4"/>
    </row>
    <row r="244" spans="7:7" x14ac:dyDescent="0.2">
      <c r="G244" s="4"/>
    </row>
    <row r="245" spans="7:7" x14ac:dyDescent="0.2">
      <c r="G245" s="4"/>
    </row>
    <row r="246" spans="7:7" x14ac:dyDescent="0.2">
      <c r="G246" s="4"/>
    </row>
    <row r="247" spans="7:7" x14ac:dyDescent="0.2">
      <c r="G247" s="4"/>
    </row>
    <row r="248" spans="7:7" x14ac:dyDescent="0.2">
      <c r="G248" s="4"/>
    </row>
    <row r="249" spans="7:7" x14ac:dyDescent="0.2">
      <c r="G249" s="4"/>
    </row>
    <row r="250" spans="7:7" x14ac:dyDescent="0.2">
      <c r="G250" s="4"/>
    </row>
    <row r="251" spans="7:7" x14ac:dyDescent="0.2">
      <c r="G251" s="4"/>
    </row>
    <row r="252" spans="7:7" x14ac:dyDescent="0.2">
      <c r="G252" s="4"/>
    </row>
    <row r="253" spans="7:7" x14ac:dyDescent="0.2">
      <c r="G253" s="4"/>
    </row>
    <row r="254" spans="7:7" x14ac:dyDescent="0.2">
      <c r="G254" s="4"/>
    </row>
    <row r="255" spans="7:7" x14ac:dyDescent="0.2">
      <c r="G255" s="4"/>
    </row>
    <row r="256" spans="7:7" x14ac:dyDescent="0.2">
      <c r="G256" s="4"/>
    </row>
    <row r="257" spans="7:7" x14ac:dyDescent="0.2">
      <c r="G257" s="4"/>
    </row>
    <row r="258" spans="7:7" x14ac:dyDescent="0.2">
      <c r="G258" s="4"/>
    </row>
    <row r="259" spans="7:7" x14ac:dyDescent="0.2">
      <c r="G259" s="4"/>
    </row>
    <row r="260" spans="7:7" x14ac:dyDescent="0.2">
      <c r="G260" s="4"/>
    </row>
    <row r="261" spans="7:7" x14ac:dyDescent="0.2">
      <c r="G261" s="4"/>
    </row>
    <row r="262" spans="7:7" x14ac:dyDescent="0.2">
      <c r="G262" s="4"/>
    </row>
    <row r="263" spans="7:7" x14ac:dyDescent="0.2">
      <c r="G263" s="4"/>
    </row>
    <row r="264" spans="7:7" x14ac:dyDescent="0.2">
      <c r="G264" s="4"/>
    </row>
    <row r="265" spans="7:7" x14ac:dyDescent="0.2">
      <c r="G265" s="4"/>
    </row>
    <row r="266" spans="7:7" x14ac:dyDescent="0.2">
      <c r="G266" s="4"/>
    </row>
    <row r="267" spans="7:7" x14ac:dyDescent="0.2">
      <c r="G267" s="4"/>
    </row>
    <row r="268" spans="7:7" x14ac:dyDescent="0.2">
      <c r="G268" s="4"/>
    </row>
    <row r="269" spans="7:7" x14ac:dyDescent="0.2">
      <c r="G269" s="4"/>
    </row>
    <row r="270" spans="7:7" x14ac:dyDescent="0.2">
      <c r="G270" s="4"/>
    </row>
    <row r="271" spans="7:7" x14ac:dyDescent="0.2">
      <c r="G271" s="4"/>
    </row>
    <row r="272" spans="7:7" x14ac:dyDescent="0.2">
      <c r="G272" s="4"/>
    </row>
    <row r="273" spans="7:7" x14ac:dyDescent="0.2">
      <c r="G273" s="4"/>
    </row>
    <row r="274" spans="7:7" x14ac:dyDescent="0.2">
      <c r="G274" s="4"/>
    </row>
    <row r="275" spans="7:7" x14ac:dyDescent="0.2">
      <c r="G275" s="4"/>
    </row>
    <row r="276" spans="7:7" x14ac:dyDescent="0.2">
      <c r="G276" s="4"/>
    </row>
    <row r="277" spans="7:7" x14ac:dyDescent="0.2">
      <c r="G277" s="4"/>
    </row>
    <row r="278" spans="7:7" x14ac:dyDescent="0.2">
      <c r="G278" s="4"/>
    </row>
    <row r="279" spans="7:7" x14ac:dyDescent="0.2">
      <c r="G279" s="4"/>
    </row>
    <row r="280" spans="7:7" x14ac:dyDescent="0.2">
      <c r="G280" s="4"/>
    </row>
    <row r="281" spans="7:7" x14ac:dyDescent="0.2">
      <c r="G281" s="4"/>
    </row>
    <row r="282" spans="7:7" x14ac:dyDescent="0.2">
      <c r="G282" s="4"/>
    </row>
    <row r="283" spans="7:7" x14ac:dyDescent="0.2">
      <c r="G283" s="4"/>
    </row>
    <row r="284" spans="7:7" x14ac:dyDescent="0.2">
      <c r="G284" s="4"/>
    </row>
    <row r="285" spans="7:7" x14ac:dyDescent="0.2">
      <c r="G285" s="4"/>
    </row>
    <row r="286" spans="7:7" x14ac:dyDescent="0.2">
      <c r="G286" s="4"/>
    </row>
    <row r="287" spans="7:7" x14ac:dyDescent="0.2">
      <c r="G287" s="4"/>
    </row>
    <row r="288" spans="7:7" x14ac:dyDescent="0.2">
      <c r="G288" s="4"/>
    </row>
    <row r="289" spans="7:7" x14ac:dyDescent="0.2">
      <c r="G289" s="4"/>
    </row>
    <row r="290" spans="7:7" x14ac:dyDescent="0.2">
      <c r="G290" s="4"/>
    </row>
    <row r="291" spans="7:7" x14ac:dyDescent="0.2">
      <c r="G291" s="4"/>
    </row>
    <row r="292" spans="7:7" x14ac:dyDescent="0.2">
      <c r="G292" s="4"/>
    </row>
    <row r="293" spans="7:7" x14ac:dyDescent="0.2">
      <c r="G293" s="4"/>
    </row>
    <row r="294" spans="7:7" x14ac:dyDescent="0.2">
      <c r="G294" s="4"/>
    </row>
    <row r="295" spans="7:7" x14ac:dyDescent="0.2">
      <c r="G295" s="4"/>
    </row>
    <row r="296" spans="7:7" x14ac:dyDescent="0.2">
      <c r="G296" s="4"/>
    </row>
    <row r="297" spans="7:7" x14ac:dyDescent="0.2">
      <c r="G297" s="4"/>
    </row>
    <row r="298" spans="7:7" x14ac:dyDescent="0.2">
      <c r="G298" s="4"/>
    </row>
    <row r="299" spans="7:7" x14ac:dyDescent="0.2">
      <c r="G299" s="4"/>
    </row>
    <row r="300" spans="7:7" x14ac:dyDescent="0.2">
      <c r="G300" s="4"/>
    </row>
    <row r="301" spans="7:7" x14ac:dyDescent="0.2">
      <c r="G301" s="4"/>
    </row>
    <row r="302" spans="7:7" x14ac:dyDescent="0.2">
      <c r="G302" s="4"/>
    </row>
    <row r="303" spans="7:7" x14ac:dyDescent="0.2">
      <c r="G303" s="4"/>
    </row>
    <row r="304" spans="7:7" x14ac:dyDescent="0.2">
      <c r="G304" s="4"/>
    </row>
    <row r="305" spans="7:7" x14ac:dyDescent="0.2">
      <c r="G305" s="4"/>
    </row>
    <row r="306" spans="7:7" x14ac:dyDescent="0.2">
      <c r="G306" s="4"/>
    </row>
    <row r="307" spans="7:7" x14ac:dyDescent="0.2">
      <c r="G307" s="4"/>
    </row>
    <row r="308" spans="7:7" x14ac:dyDescent="0.2">
      <c r="G308" s="4"/>
    </row>
    <row r="309" spans="7:7" x14ac:dyDescent="0.2">
      <c r="G309" s="4"/>
    </row>
    <row r="310" spans="7:7" x14ac:dyDescent="0.2">
      <c r="G310" s="4"/>
    </row>
    <row r="311" spans="7:7" x14ac:dyDescent="0.2">
      <c r="G311" s="4"/>
    </row>
    <row r="312" spans="7:7" x14ac:dyDescent="0.2">
      <c r="G312" s="4"/>
    </row>
    <row r="313" spans="7:7" x14ac:dyDescent="0.2">
      <c r="G313" s="4"/>
    </row>
    <row r="314" spans="7:7" x14ac:dyDescent="0.2">
      <c r="G314" s="4"/>
    </row>
    <row r="315" spans="7:7" x14ac:dyDescent="0.2">
      <c r="G315" s="4"/>
    </row>
    <row r="316" spans="7:7" x14ac:dyDescent="0.2">
      <c r="G316" s="4"/>
    </row>
    <row r="317" spans="7:7" x14ac:dyDescent="0.2">
      <c r="G317" s="4"/>
    </row>
    <row r="318" spans="7:7" x14ac:dyDescent="0.2">
      <c r="G318" s="4"/>
    </row>
    <row r="319" spans="7:7" x14ac:dyDescent="0.2">
      <c r="G319" s="4"/>
    </row>
    <row r="320" spans="7:7" x14ac:dyDescent="0.2">
      <c r="G320" s="4"/>
    </row>
    <row r="321" spans="7:7" x14ac:dyDescent="0.2">
      <c r="G321" s="4"/>
    </row>
    <row r="322" spans="7:7" x14ac:dyDescent="0.2">
      <c r="G322" s="4"/>
    </row>
    <row r="323" spans="7:7" x14ac:dyDescent="0.2">
      <c r="G323" s="4"/>
    </row>
    <row r="324" spans="7:7" x14ac:dyDescent="0.2">
      <c r="G324" s="4"/>
    </row>
    <row r="325" spans="7:7" x14ac:dyDescent="0.2">
      <c r="G325" s="4"/>
    </row>
    <row r="326" spans="7:7" x14ac:dyDescent="0.2">
      <c r="G326" s="4"/>
    </row>
    <row r="327" spans="7:7" x14ac:dyDescent="0.2">
      <c r="G327" s="4"/>
    </row>
    <row r="328" spans="7:7" x14ac:dyDescent="0.2">
      <c r="G328" s="4"/>
    </row>
    <row r="329" spans="7:7" x14ac:dyDescent="0.2">
      <c r="G329" s="4"/>
    </row>
    <row r="330" spans="7:7" x14ac:dyDescent="0.2">
      <c r="G330" s="4"/>
    </row>
    <row r="331" spans="7:7" x14ac:dyDescent="0.2">
      <c r="G331" s="4"/>
    </row>
    <row r="332" spans="7:7" x14ac:dyDescent="0.2">
      <c r="G332" s="4"/>
    </row>
    <row r="333" spans="7:7" x14ac:dyDescent="0.2">
      <c r="G333" s="4"/>
    </row>
    <row r="334" spans="7:7" x14ac:dyDescent="0.2">
      <c r="G334" s="4"/>
    </row>
    <row r="335" spans="7:7" x14ac:dyDescent="0.2">
      <c r="G335" s="4"/>
    </row>
    <row r="336" spans="7:7" x14ac:dyDescent="0.2">
      <c r="G336" s="4"/>
    </row>
    <row r="337" spans="7:7" x14ac:dyDescent="0.2">
      <c r="G337" s="4"/>
    </row>
    <row r="338" spans="7:7" x14ac:dyDescent="0.2">
      <c r="G338" s="4"/>
    </row>
    <row r="339" spans="7:7" x14ac:dyDescent="0.2">
      <c r="G339" s="4"/>
    </row>
    <row r="340" spans="7:7" x14ac:dyDescent="0.2">
      <c r="G340" s="4"/>
    </row>
    <row r="341" spans="7:7" x14ac:dyDescent="0.2">
      <c r="G341" s="4"/>
    </row>
    <row r="342" spans="7:7" x14ac:dyDescent="0.2">
      <c r="G342" s="4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4:G94"/>
    <mergeCell ref="A95:G95"/>
    <mergeCell ref="A96:G96"/>
    <mergeCell ref="A97:G97"/>
    <mergeCell ref="B98:B99"/>
    <mergeCell ref="C98:G98"/>
  </mergeCells>
  <pageMargins left="0.31496062992125984" right="0.35433070866141736" top="0.39370078740157483" bottom="0.27559055118110237" header="0.51181102362204722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ENERO 2022</vt:lpstr>
      <vt:lpstr>GASTOS ENERO 2022</vt:lpstr>
      <vt:lpstr>'GASTOS ENERO 2022'!Área_de_impresión</vt:lpstr>
      <vt:lpstr>'INGRESOS ENERO 2022'!Área_de_impresión</vt:lpstr>
      <vt:lpstr>'GASTOS ENERO 2022'!Títulos_a_imprimir</vt:lpstr>
      <vt:lpstr>'INGRESOS ENERO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2022-01-28T16:48:55Z</cp:lastPrinted>
  <dcterms:created xsi:type="dcterms:W3CDTF">2004-01-28T22:51:19Z</dcterms:created>
  <dcterms:modified xsi:type="dcterms:W3CDTF">2022-03-04T00:25:55Z</dcterms:modified>
</cp:coreProperties>
</file>