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E:\nmartinez\Documents\1 CONTROL INTERNO\AUDITORIAS INTERNAS\PLAN MEJOR.SEGUIM.INFORMES AUDIT.INTERNAS\SEGUIM-EVIDENC-PM-INFORME AUDTORIA SGA 2024\"/>
    </mc:Choice>
  </mc:AlternateContent>
  <bookViews>
    <workbookView xWindow="0" yWindow="0" windowWidth="20490" windowHeight="5655"/>
  </bookViews>
  <sheets>
    <sheet name="F14.1  PLANES DE MEJORAMIENT..." sheetId="1" r:id="rId1"/>
    <sheet name="Hoja1" sheetId="2" r:id="rId2"/>
  </sheets>
  <definedNames>
    <definedName name="_xlnm._FilterDatabase" localSheetId="0" hidden="1">'F14.1  PLANES DE MEJORAMIENT...'!$A$9:$Q$26</definedName>
  </definedNames>
  <calcPr calcId="152511"/>
</workbook>
</file>

<file path=xl/calcChain.xml><?xml version="1.0" encoding="utf-8"?>
<calcChain xmlns="http://schemas.openxmlformats.org/spreadsheetml/2006/main">
  <c r="O22" i="1" l="1"/>
  <c r="O16" i="1"/>
  <c r="O15" i="1"/>
  <c r="O26" i="1"/>
  <c r="O25" i="1"/>
  <c r="O24" i="1"/>
  <c r="O23" i="1"/>
  <c r="O21" i="1"/>
  <c r="O20" i="1"/>
  <c r="O19" i="1"/>
  <c r="O18" i="1"/>
  <c r="O17" i="1"/>
  <c r="O14" i="1"/>
  <c r="O12" i="1"/>
  <c r="O11" i="1" l="1"/>
  <c r="O10" i="1"/>
</calcChain>
</file>

<file path=xl/sharedStrings.xml><?xml version="1.0" encoding="utf-8"?>
<sst xmlns="http://schemas.openxmlformats.org/spreadsheetml/2006/main" count="190" uniqueCount="155">
  <si>
    <t>Fecha</t>
  </si>
  <si>
    <t>Periodicidad</t>
  </si>
  <si>
    <t>1 SUSCRIPCIÓN DEL PLAN DE MEJORAMIENTO</t>
  </si>
  <si>
    <t>2 AVANCE ó SEGUIMIENTO DEL PLAN DE MEJORAMIENTO</t>
  </si>
  <si>
    <t>Modalidad de Registro</t>
  </si>
  <si>
    <t>Descripción del Hallazgo</t>
  </si>
  <si>
    <t>Causas del Hallazgo</t>
  </si>
  <si>
    <t>Acciones de Mejora</t>
  </si>
  <si>
    <t>Actividades / Descripción</t>
  </si>
  <si>
    <t>Actividades / Cantidades Unidades de Medida</t>
  </si>
  <si>
    <t>Actividades / Unidades de Medida</t>
  </si>
  <si>
    <t>Actividades / Fecha de terminación</t>
  </si>
  <si>
    <t>Actividades / Plazo de semanas</t>
  </si>
  <si>
    <t>Observaciones</t>
  </si>
  <si>
    <t>Anual</t>
  </si>
  <si>
    <t>Actividades / Fecha de Inicio</t>
  </si>
  <si>
    <t>Hallazgo 1</t>
  </si>
  <si>
    <t>Hallazgo 2</t>
  </si>
  <si>
    <t>Hallazgo 4</t>
  </si>
  <si>
    <t>Hallazgo 5</t>
  </si>
  <si>
    <t>Hallazgo 6</t>
  </si>
  <si>
    <t>La desactualización de los procedimientos se debe principalmente a la falta de una revisión general y periódica de la documentación del Sistema de Gestión, conforme lo establece el procedimiento PR.GD.001. Planeación de Documentos. Esta falta de actualización puede atribuirse a una desarticulación en la coordinación entre las dependencias responsables de la gestión documental y a la ausencia de un análisis sistemático de los cambios que requieren ser incorporados en la documentación del Sistema de Gestión.</t>
  </si>
  <si>
    <t xml:space="preserve">• Los responsables del proceso de Gestión Ambiental no han realizado un monitoreo adecuado y continuo respecto a la recolección y reporte de todos los indicadores de gestión. Esta falta de control interno puede deberse a una deficiencia en la asignación de responsabilidades y en el cumplimiento de los plazos establecidos, lo que ha derivado en la omisión de los reportes correspondientes.
• Debilidades en el seguimiento y coordinación entre los responsables del proceso de Gestión Ambiental y el área encargada de generar y actualizar los indicadores. Esto puede deberse a una deficiencia en la asignación de tareas.
</t>
  </si>
  <si>
    <t>Hallazgo 7</t>
  </si>
  <si>
    <t>Hallazgo 8</t>
  </si>
  <si>
    <t>Hallazgo 9</t>
  </si>
  <si>
    <t>• Las limitaciones presupuestales han impedido que la Corporación realice inversiones necesarias en la infraestructura del CRFM como del CAVFS.</t>
  </si>
  <si>
    <t xml:space="preserve">• Las limitaciones presupuestales han impedido que la Corporación realice inversiones necesarias en la infraestructura del CRFM como del CAVFS.
• La unificación de las instalaciones del Acuario con la operación del CRFM dificulta su diferenciación.
</t>
  </si>
  <si>
    <t xml:space="preserve">
• El personal encargado de la administración del CAVFS no está completamente sensibilizado sobre la importancia de cumplir con la normativa y el procedimiento del Sistema Integrado de Gestión de CORPAMAG.
• La supervisión del contrato de prestación de servicios No SAMC 002 DE 2024, ha mostrado debilidades en cuanto al seguimiento y control del cumplimiento de algunas obligaciones del contratista, además fallas en la comunicación respecto a los requisitos exigidos en los procedimientos y formatos internos de la Corporación, en particular, PR.SGA.011 "Atención, Valoración, Tratamiento y Destino Final de Especímenes de Fauna Silvestre".
</t>
  </si>
  <si>
    <t xml:space="preserve">Debilidades en el seguimiento y un control interno por parte de los responsables en las distintas fases del proceso sancionatorio ambiental.  </t>
  </si>
  <si>
    <t xml:space="preserve">• La Corporación ha priorizado actividades de control y seguimiento y otros procedimientos, lo que afecta también la atención oportuna de las denuncias ambientales. Además, la falta de disponibilidad constante de vehículos y personal técnico para realizar las visitas, sumado a las dificultades de acceso a algunas áreas y las restricciones por orden público impide una respuesta eficiente.
• El proceso  presenta debilidades en los mecanismos de control interno por parte de los responsables, ya que no se implementan acciones adecuadas para monitorear ni agilizar cada fase de la gestión de denuncias.  Además, la falta de una herramienta tecnológica que facilite la supervisión eficiente, lo que contribuye a la acumulación de casos sin resolución.
</t>
  </si>
  <si>
    <t xml:space="preserve">Debilidades en la aplicación de las disposiciones legales vigentes y el cumplimiento de los procedimientos internos adoptados, incurriendo en demoras para decidir de fondo las solicitudes de los usuarios.
</t>
  </si>
  <si>
    <t xml:space="preserve">• Debilidades en los controles internos del proceso, teniendo en cuenta que no se implementa consistentemente la herramienta diseñada para organizar y controlar la documentación, conforme a lo estipulado por la normatividad archivística vigente.
• Revisiones insuficientes por parte de los grupos de Ecosistemas y el área de notificaciones para verificar si los expedientes y la documentación remitida para su atención han sido gestionados adecuadamente, así como una débil conciliación entre estas áreas para asegurar el correcto manejo de la información.
</t>
  </si>
  <si>
    <t xml:space="preserve">Efectuar control interno a los tiempos de respuesta en el trámite de las denuncias. </t>
  </si>
  <si>
    <t xml:space="preserve">Efectuar el control interno de cada etapa procesal de los sancionatorios a efectos de garantizar el impulso de las actuaciones.
</t>
  </si>
  <si>
    <t>revisión y actualización de la ficha de caracterización y de los procedimientos del proceso de gestión ambiental</t>
  </si>
  <si>
    <t>construcción y reporte oportuno de los indicadores en el plazo establecido</t>
  </si>
  <si>
    <t xml:space="preserve">Efectuar control interno para iniciar procesos cuando exista mérito </t>
  </si>
  <si>
    <t xml:space="preserve">efectuar la revisión, actualización y publicación de los procedimientos ajustados </t>
  </si>
  <si>
    <t>Remitir memorando a la Secretaria General sobre las necesidades de reubicación e infraestructura del CAVFS</t>
  </si>
  <si>
    <t>Remitir memorando a la Secretaria General y Dirección sobre la necesidad de limitaciones presupuestales para el manejo</t>
  </si>
  <si>
    <t>Realizar el control interno con el personal del CAVFS para la implementación con los formatos establecidos y las generalidades descritas en el manual de procesos y procedimientos PR.SGA.011</t>
  </si>
  <si>
    <t xml:space="preserve">Reunión con el equipo del CAVFS </t>
  </si>
  <si>
    <t xml:space="preserve">Elaborar comunicación interna a la Secretaria General y Dirección sobre la necesidad de reubicación del CAVFS de CORPAMAG. 
</t>
  </si>
  <si>
    <t>Elevar la situación a través de comunicación interna a la Secretaria General y Dirección</t>
  </si>
  <si>
    <t xml:space="preserve">Memorando enviado a Oficina de Secretaría General. </t>
  </si>
  <si>
    <t>Realizar la formulación de un proyecto  para la reubicación y construcción del CAVFS</t>
  </si>
  <si>
    <t xml:space="preserve">Realizar mesa de trabajo con el operador del CAVF y los funcionarios de la Corporación para la construcción del proyecto conjunto para la reubicación y construcción del CAVFS.  Presentar el proyecto formulado a la oficina de planeación para su revisión. </t>
  </si>
  <si>
    <t>Reunión con equipo del CAVFS y el área encargada de los mantenimientos de la oficina de Talento Humano para la construcción del Plan General de Mantenimiento Locativo de CORPAMAG</t>
  </si>
  <si>
    <t>Revisar y articular a través de una reunión entre el personal que opera el CAVFS y los funcionarios de la oficina de Talento Humano  para desarrollar conjuntamente el plan de mantenimiento locativo del CAVFS.</t>
  </si>
  <si>
    <t xml:space="preserve">Acta de reunión y listado de asistencia 
</t>
  </si>
  <si>
    <t xml:space="preserve">Informe de seguimiento a los expedientes sancionatorios
</t>
  </si>
  <si>
    <t xml:space="preserve">Establecer una herramienta tecnológica que permita un control sobre las etapas procesales. </t>
  </si>
  <si>
    <t xml:space="preserve">Implementación de una herramienta tecnológica que permita control sobre los tiempos de respuesta de las denuncias. </t>
  </si>
  <si>
    <t>Elaboración del informe de seguimiento a las actuaciones adelantadas</t>
  </si>
  <si>
    <t xml:space="preserve">Incluir hoja control a los expedientes de los trámites ambientales, para el cumplimiento normativo (Ley de Archivo) </t>
  </si>
  <si>
    <t xml:space="preserve">Informe sobre el estado de las denuncias 
</t>
  </si>
  <si>
    <t>Informe de la actuaciones adelantadas</t>
  </si>
  <si>
    <t xml:space="preserve">Informes de seguimiento semestrales
</t>
  </si>
  <si>
    <t xml:space="preserve">Implementación del libro control CAVFS </t>
  </si>
  <si>
    <t>Libro control diligenciado</t>
  </si>
  <si>
    <t>Memorando enviado</t>
  </si>
  <si>
    <t xml:space="preserve">Conceptos técnico </t>
  </si>
  <si>
    <t xml:space="preserve">
Plan de mantenimiento locativo del CAVFS formulado</t>
  </si>
  <si>
    <t xml:space="preserve"> Proyecto formulado </t>
  </si>
  <si>
    <t xml:space="preserve">Procedimiento actualizado y aprobado </t>
  </si>
  <si>
    <t>Procedimiento actualizado y aprobado</t>
  </si>
  <si>
    <t xml:space="preserve">Se presenta copia del acta de la reunión y del listado de asistencia. </t>
  </si>
  <si>
    <t>Porcentaje de avance</t>
  </si>
  <si>
    <t>Hallazgo 3 ACT1</t>
  </si>
  <si>
    <t>Hallazgo 3 ACT2</t>
  </si>
  <si>
    <t>Hallazgo 3 ACT3</t>
  </si>
  <si>
    <t>Hallazgo 3 ACT4</t>
  </si>
  <si>
    <t>Hallazgo 3 ACT5</t>
  </si>
  <si>
    <t>Hallazgo 3 ACT6</t>
  </si>
  <si>
    <t xml:space="preserve">Realizar una evaluación de las diferentes jaulas que tiene el CAVFS a través de un concepto técnico.  Y mantenimiento del encerramiento
</t>
  </si>
  <si>
    <t xml:space="preserve">Concepto técnico.
Memorando a Secretaria General. 
</t>
  </si>
  <si>
    <t>Efectuar la revisión, actualización y publicación del procedimiento ajustado y recordar a los involucrados la importancia de los tiempos de la norma</t>
  </si>
  <si>
    <t xml:space="preserve">Revisión y actualización de la ficha de caracterización y de procedimiento de concesión de agua, </t>
  </si>
  <si>
    <t>Realizar seguimiento a la implementación de las pocetas de desinfección en el CAVFS semestralmente.</t>
  </si>
  <si>
    <t>Concepto técnico dos seguimiento al uso de las pocetas del CAVFS.</t>
  </si>
  <si>
    <t xml:space="preserve">• El cambio en las condiciones del entorno, derivado de la urbanización del área circundante, ha alterado las características originales del lugar donde se encuentra el CAVFS. Aunque en su momento la ubicación cumplió con los requisitos establecidos en la normativa, la transformación de la zona en un sector residencial consolidado ha reconfigurado el contexto urbano. Este proceso de urbanización ha colocado al CAVFS en una ubicación que ya no se ajusta a las disposiciones actuales de la normativa, que exige que los centros de atención y valoración de fauna silvestre se encuentren fuera de los núcleos urbanos para garantizar condiciones óptimas de manejo y bienestar animal.
</t>
  </si>
  <si>
    <t>Debilidades en la aplicación de medidas adicionales por parte de la Corporación Autónoma Regional, 
a pesar de la identificación clara de los incumplimientos y de los requerimientos reiterados al usuario 
para que cumpla con las obligaciones ambientales.</t>
  </si>
  <si>
    <t>Se evidenció informe de las actuaciones en los procesos sancionatorios, con corte 30 de junio de 2025.</t>
  </si>
  <si>
    <t xml:space="preserve">El control de los expedientes se está realizando actualmente desde una matriz denominada Expedientes Sancionatorios (2025), desde la cual se almacenan y gestionan los datos de los procesos. Su acceso se da a partir de google drive.  
</t>
  </si>
  <si>
    <t xml:space="preserve">Se presenta evidencia del Plan de Mantenimiento enviado por la Secretaria General. </t>
  </si>
  <si>
    <t>Se entrega informe con corte al 30 de junio de 2025.</t>
  </si>
  <si>
    <t>Se evidenció documento remitido al Secretario General  de la Corporación con fecha 22 de mayo de 2025, donde solicitan la reubicación CAVFS de acuerdo con lo establecido en la Resolución 2064 de 2010.</t>
  </si>
  <si>
    <t>Se evidenció memorando dirigido al Director y Secretario General de la Corporación con fecha 8 de mayo de 2025, donde se ponen a consideración las limitaciones presupuestales para el manejo de la infraestructura del CRFM y CAVFS.</t>
  </si>
  <si>
    <t xml:space="preserve">Se evidenció acta de visita y listado de asistencia de reunión llevada a cabo el 24 de febrero de 2025, donde se realizó la sensibilización a todo el personal del CAVFS sobre los la ficha de caracterización de proceso de Gestión  Ambiental, procedimientos, formatos e implementación del libro de control. </t>
  </si>
  <si>
    <t xml:space="preserve">Se evidenció la herramienta tecnológica implementada, donde se realiza el seguimiento de control y la trazabilidad de los expedientes.
</t>
  </si>
  <si>
    <t>ESTADO</t>
  </si>
  <si>
    <t xml:space="preserve">Se evidenció la herramienta tecnológica implementada, donde permite realizar seguimiento de control y la trazabilidad de los expedientes.
</t>
  </si>
  <si>
    <t xml:space="preserve">Se presenta la evidencia del correo de mayo 14, a través del cual fueron remitidos los indicadores de gestión año 2024.
</t>
  </si>
  <si>
    <t xml:space="preserve">Correos electrónico con el reporte 
</t>
  </si>
  <si>
    <t>Se presenta la evidencia de la copia del memorando solicitando la reubicación del CAVFS para dar cumplimiento a la Resolución 2064 de 2010.</t>
  </si>
  <si>
    <t xml:space="preserve">Se evidenció memorando de fecha 16 de junio de 2025 enviado a la Oficina de Planeación, donde se solicita apoyo técnico con la asignación de un funcionaria de esa oficina, para llevar a cabo la formulación del proyecto para la reubicación y construcción del CAVFS, en donde remiten borrador de los requerimiento del proyecto.
</t>
  </si>
  <si>
    <t>Se evidenció el Plan en donde se incorporan las actividades para la realización de los mantenimiento del CAVFS durante el primer semestre de 2025,</t>
  </si>
  <si>
    <t>Verificación OCI</t>
  </si>
  <si>
    <t>El concepto técnico indica que fue verificado el uso de las pocetas, incluye registro fotográfico</t>
  </si>
  <si>
    <t>Evidencias:
Concepto técnico evaluativo  sobre el estado locativo y de las jaulas del CAVFS, con fecha mayo 8 de 2025.
Memorando remitido a la Secretaría General de fecha el 16 de junio de 2025.</t>
  </si>
  <si>
    <t>Se remitió concepto técnico a la Secretaría General en donde se solicita se tomen las medidas pertinentes para solventar las falencias detectadas en las jaulas del CAVFS, para que se realicen los mantenimientos respectivos</t>
  </si>
  <si>
    <t xml:space="preserve">El control de los radicados de denuncias se está realizando  desde una matriz denominada Denuncias y Peticiones 2025, desde la cual se almacenan y gestionan los datos. </t>
  </si>
  <si>
    <t>Evidencias:
Documento que indica el estado actual de las denuncias</t>
  </si>
  <si>
    <t>Se verificó documento en donde se registran y actualizan el estado de las denuncias.</t>
  </si>
  <si>
    <r>
      <rPr>
        <b/>
        <sz val="11"/>
        <rFont val="Arial"/>
        <family val="2"/>
      </rPr>
      <t>Desactualización de la ficha de caracterización del proceso de Gestión Ambiental</t>
    </r>
    <r>
      <rPr>
        <sz val="11"/>
        <rFont val="Arial"/>
        <family val="2"/>
      </rPr>
      <t xml:space="preserve">
En el proceso de revisión de la documentación del Sistema de Gestión de la Corporación, disponible en la intranet, se identificó que la Ficha de Caracterización del Proceso de Gestión Ambiental (código FC.SGA.003) sigue presentando varias desactualizaciones, que a continuación, se detallan:
1. Falta de inclusión de procedimientos: la ficha refleja solo 15 de los 19 procedimientos vigentes del proceso de Gestión Ambiental, omitiendo los procedimientos numerados del 17 al 20.
2. Los nombres de los procedimientos codificados con los números 008, 013 y 014 están desactualizados.
3. El procedimiento 016 (relativo a la Concertación del componente ambiental en los Planes de Ordenamiento Territorial - POT) está registrado en el proceso de Gestión Ambiental, cuando en realidad corresponde al proceso FC.PE.001. Planificación Estratégica Corporativa y Ambiental
4. Las entradas provenientes del proceso de Gestión Jurídica están desactualizadas.</t>
    </r>
  </si>
  <si>
    <r>
      <t xml:space="preserve">Incumplimiento en el reporte de los indicadores de gestión del Proceso de Gestión Ambiental (vigencia 2024).
</t>
    </r>
    <r>
      <rPr>
        <sz val="11"/>
        <rFont val="Arial"/>
        <family val="2"/>
      </rPr>
      <t xml:space="preserve">Los indicadores de gestión son herramientas esenciales para medir y evaluar el desempeño de los procesos dentro de una organización.  Proporcionan datos cuantificables y objetivos que facilitan la toma de decisiones informadas, permitiendo a la alta dirección y a los responsables de procesos identificar áreas de mejora, anticiparse a posibles problemas y asegurar el cumplimiento de las metas establecidas.
Durante la revisión del reporte de indicadores de gestión correspondiente a la vigencia 2024, disponible en la intranet de la Corporación, se constató que el proceso de Gestión Ambiental no ha reportado los siguientes indicadores:
1. Primer y segundo cuatrimestre:
• Indicadores de gestión del 1 al 6 y el No. 12.
2. Primer semestre:
• Indicadores de gestión del 7 al 11.
</t>
    </r>
  </si>
  <si>
    <r>
      <rPr>
        <b/>
        <sz val="11"/>
        <rFont val="Arial"/>
        <family val="2"/>
      </rPr>
      <t>Obligaciones de la Resolución 2064 de 2010 respecto a la operación de Centro de Atención y Valoración de Fauna Silvestre Terrestre — CAVFS y Centro de Rescate de Fauna Marina – CRFM</t>
    </r>
    <r>
      <rPr>
        <sz val="11"/>
        <rFont val="Arial"/>
        <family val="2"/>
      </rPr>
      <t xml:space="preserve">
• Incumplimiento de los requisitos de ubicación Centro de Atención y Valoración de Fauna Silvestre –CAVFS: el lugar originalmente designado para el funcionamiento del Centro de Atención y Valoración de Fauna Silvestre (CAVFS) ubicado en la calle 29 F con carrera 21 i esquina, barrio Santa Ana, Distrito Turístico Cultura e Histórico de Santa Marta, cumplía con los requisitos de ubicación establecidos en la Resolución 2064 de 2010 del Ministerio de Ambiente, Vivienda y Desarrollo Territorial al estar situado en un área no urbanizable. Sin embargo, a lo largo del tiempo, el área circundante ha experimentado un proceso de urbanización y consolidación, transformándose en una zona residencial.  
Este cambio ha llevado a que el CAVFS se ubique ahora en una zona urbana, lo que contraviene lo dispuesto en la normativa, que establece que estos centros deben encontrarse en áreas no urbanizables, ubicadas idealmente a una distancia de un kilómetro del perímetro urbano o de los centros poblados, con el fin de evitar impactos negativos en los procesos de rehabilitación de fauna silvestre.
</t>
    </r>
  </si>
  <si>
    <r>
      <rPr>
        <b/>
        <sz val="11"/>
        <rFont val="Arial"/>
        <family val="2"/>
      </rPr>
      <t>Obligaciones de la Resolución 2064 de 2010 respecto a la operación de Centro de Atención y Valoración de Fauna Silvestre Terrestre — CAVFS y Centro de Rescate de Fauna Marina – CRFM</t>
    </r>
    <r>
      <rPr>
        <sz val="11"/>
        <rFont val="Arial"/>
        <family val="2"/>
      </rPr>
      <t xml:space="preserve">
• Falta de un programa formal de mantenimiento locativo: el CAVFS no cuenta con un programa de mantenimiento locativo formal. </t>
    </r>
  </si>
  <si>
    <r>
      <t>·</t>
    </r>
    <r>
      <rPr>
        <sz val="11"/>
        <rFont val="Times New Roman"/>
        <family val="1"/>
      </rPr>
      <t xml:space="preserve">          </t>
    </r>
    <r>
      <rPr>
        <sz val="11"/>
        <rFont val="Arial"/>
        <family val="2"/>
      </rPr>
      <t>Desarticulación entre los procesos de Gestión Ambiental y el área encargada de los mantenimientos, lo que impide integrar los trabajos del CAVFS al Plan General de Mantenimiento Locativo de CORPAMAG.</t>
    </r>
  </si>
  <si>
    <r>
      <rPr>
        <b/>
        <sz val="11"/>
        <rFont val="Arial"/>
        <family val="2"/>
      </rPr>
      <t>Obligaciones de la Resolución 2064 de 2010 respecto a la operación de Centro de Atención y Valoración de Fauna Silvestre Terrestre — CAVFS y Centro de Rescate de Fauna Marina – CRFM</t>
    </r>
    <r>
      <rPr>
        <sz val="11"/>
        <rFont val="Arial"/>
        <family val="2"/>
      </rPr>
      <t xml:space="preserve">
• Deficiencias en el cerramiento del CAVFS: el cerramiento presenta rupturas en las láminas,  lo que genera riesgos tanto para la seguridad del personal como para los especímenes de fauna, debido al posible ingreso de vectores y plagas (por ejemplo, ratas). Además, esta situación aumenta el riesgo de escape de animales, lo que podría generar impactos en la comunidad aledaña.
• Jaulas en mal estado: las jaulas, tanto las ubicadas en el área de cuarentena como las de mantenimiento, necesitan reparaciones.
• Inoperatividad de la poceta de desinfección (pediluvios): la poceta destinada para desinfección (pediluvios) no está siendo utilizada, debido a que, según el Administrador del CAVFS, se llena de agua cuando llueve, lo que impide su funcionalidad.
</t>
    </r>
  </si>
  <si>
    <r>
      <rPr>
        <b/>
        <sz val="11"/>
        <rFont val="Arial"/>
        <family val="2"/>
      </rPr>
      <t>Obligaciones de la Resolución 2064 de 2010 respecto a la operación de Centro de Atención y Valoración de Fauna Silvestre Terrestre — CAVFS y Centro de Rescate de Fauna Marina – CRFM</t>
    </r>
    <r>
      <rPr>
        <sz val="11"/>
        <rFont val="Arial"/>
        <family val="2"/>
      </rPr>
      <t xml:space="preserve">
Centro de Rescate de Fauna Marina – CRFM
• Las piscinas de rehabilitación, utilizadas del CRFM se encuentran expuestas al público visitante, y no es fácil distinguir entre los animales que están en rehabilitación con los exhibidos por el Acuario.  
</t>
    </r>
  </si>
  <si>
    <r>
      <rPr>
        <b/>
        <sz val="11"/>
        <rFont val="Arial"/>
        <family val="2"/>
      </rPr>
      <t xml:space="preserve">Incumplimiento normativo del Libro de Control dentro Centro de Atención y Valoración de Fauna Silvestre Terrestre — CAVFS </t>
    </r>
    <r>
      <rPr>
        <sz val="11"/>
        <rFont val="Arial"/>
        <family val="2"/>
      </rPr>
      <t xml:space="preserve">
Durante la auditoría al proceso de Gestión Ambiental, y como parte de la revisión documental realizada en el Centro de Atención y Valoración de Fauna Silvestre (CAVFS) de CORPAMAG, se identificó que no se cuenta con un Libro de Control de conformidad con los lineamientos establecidos en la Resolución 2064 de 2010 y el procedimiento PR.SGA.011 "Atención, Valoración, Tratamiento y Destino Final de Especímenes de Fauna Silvestre".
En su lugar, se evidenció el registro de especímenes de fauna en la bitácora del servicio de vigilancia contratado, sin cumplir con los requisitos establecidos en la Resolución 2064 del 21 de octubre de 2010.
</t>
    </r>
  </si>
  <si>
    <r>
      <t xml:space="preserve">Debilidades en la gestión de los procesos sancionatorios
</t>
    </r>
    <r>
      <rPr>
        <sz val="11"/>
        <rFont val="Arial"/>
        <family val="2"/>
      </rPr>
      <t xml:space="preserve">Durante la revisión documental realizada a los expedientes sancionatorios ambientales, se observaron algunas debilidades en su gestión. Sin embargo, es importante señalar que, en comparación con periodos anteriores, se han logrado avances significativos en la implementación de medidas correctivas derivadas de auditorías internas y externas.
De los 14 procesos administrativos sancionatorios ambientales seleccionados para verificación, 10 presentaron debilidades en su gestión, tales como demoras en la notificación de los actos administrativos, la ejecución de visitas de inspección, la elaboración de conceptos técnicos y la falta de seguimiento posterior
</t>
    </r>
  </si>
  <si>
    <r>
      <t xml:space="preserve">Demora en la Atención de Denuncias Ambientales
</t>
    </r>
    <r>
      <rPr>
        <sz val="11"/>
        <rFont val="Arial"/>
        <family val="2"/>
      </rPr>
      <t xml:space="preserve">Durante el ejercicio de la auditoría, se ha evidenciado que la atención a las denuncias ambientales presentan demoras en todas sus fases, desde el inicio del auto, el envío a los grupos de los ecosistemas, hasta la realización de la visita técnica, la emisión del concepto técnico y la devolución para la toma de acciones. 
Esta situación persiste desde la auditoría anterior, lo que pone de manifiesto debilidades en el control interno de los responsables, dado que no se dispone de mecanismos eficaces para monitorear ni agilizar cada etapa del proceso, lo que contribuye a los retrasos en la atención y resolución de las denuncias.
</t>
    </r>
  </si>
  <si>
    <t xml:space="preserve">Realizar reuniones bimensuales con los coordinadores de los ecosistemas para el seguimiento a denuncias, que incluya un informes sobre el estado de las denuncias 
</t>
  </si>
  <si>
    <r>
      <t xml:space="preserve">Incumplimiento en las obligaciones impuestas a través de los actos administrativos expedidos por la Corporación, mediante el cual se otorgan permisos ambientales.
</t>
    </r>
    <r>
      <rPr>
        <sz val="11"/>
        <rFont val="Arial"/>
        <family val="2"/>
      </rPr>
      <t>A través de la revisión de varios expedientes, se ha identificado el incumplimiento de las obligaciones ambientales impuestas en los actos administrativos emitidos por la Corporación Autónoma Regional del Magdalena, que otorgaron permisos ambientales</t>
    </r>
  </si>
  <si>
    <r>
      <rPr>
        <b/>
        <sz val="11"/>
        <rFont val="Arial"/>
        <family val="2"/>
      </rPr>
      <t xml:space="preserve">Incumplimiento en los Plazos de Trámites de la Solicitud de Concesión de Aguas
</t>
    </r>
    <r>
      <rPr>
        <sz val="11"/>
        <rFont val="Arial"/>
        <family val="2"/>
      </rPr>
      <t xml:space="preserve">
Durante la revisión documental de los expedientes que se detallan a continuación, se ha observado que persiste el incumplimiento de los términos para el trámite de permisos ambientales: Permiso Concesión de agua, Renovación de concesión de aguas</t>
    </r>
  </si>
  <si>
    <r>
      <t xml:space="preserve">Gestión Documental
</t>
    </r>
    <r>
      <rPr>
        <sz val="11"/>
        <rFont val="Arial"/>
        <family val="2"/>
      </rPr>
      <t>Se evidenció que los expedientes correspondientes a otros trámites ambientales presentan aún deficiencias en su gestión documental. En estos casos, la mayoría no cuenta con la Hoja de Control, lo que no permite el registro detallado de los documentos que los componen.
A pesar de los avances significativos logrados mediante los ejercicios de revisión documental realizados por los grupos y del personal encargado de notificaciones de la sede principal, persisten debilidades en la gestión, ya que algunos documentos de vigencias anteriores siguen apareciendo registrados, algunos con evidencia de haber sido devueltos y otros sin ella. Por lo tanto, se recomienda seguir fortaleciendo esta labor para depurar la información contenida en el listado “relación de documentos no devueltos” y garantizar así la correcta actualización de los registros.</t>
    </r>
  </si>
  <si>
    <t xml:space="preserve">Evidencias:
Informe donde se relacionan 28 expedientes de procesos sancionatorios aperturados en los años 2024 al 2025.
</t>
  </si>
  <si>
    <t>Elaborar y ejecutar 1 Plan de trabajo</t>
  </si>
  <si>
    <t>Evidencias;
Convocatoria de la reunión virtual realizada el lunes 26 de mayo para definir la ruta de trabajo para la revisión y actualización de la base de datos de expedientes.
Plan de trabajo elaborado</t>
  </si>
  <si>
    <t xml:space="preserve">efectuar dentro del término establecido la revisión y la construcción de los indicadores para llevar a cabo el reporte oportuno </t>
  </si>
  <si>
    <t>Se evidenció en la intranet Corporativa el reporte de indicadores de la vigencia 2024, como acción correctiva.</t>
  </si>
  <si>
    <t>Se presenta copia del correo electrónico donde solicitan apoyo técnico con la asignación de un funcionaria de esa oficina, para la formulación del proyecto de reubicación y construcción del CAVFS.</t>
  </si>
  <si>
    <t>•  Concepto técnico evaluativo del estado de las jaulas y áreas de cuarentena y mantenimiento) y el cerramiento del CAVFS
'• Remitir memorando a Secretaria General con la información de la necesidad de mejoramiento de las jaulas.</t>
  </si>
  <si>
    <t xml:space="preserve">Se presenta la evidencia del libro de control debidamente diligenciado. </t>
  </si>
  <si>
    <t>Herramienta tecnológica implementada (base de datos)</t>
  </si>
  <si>
    <t>Herramienta tecnológica implementada para denuncias (base de datos)</t>
  </si>
  <si>
    <t xml:space="preserve">Realizar Mesa de trabajo al interior del equipo técnico y jurídico de la SGA para elaborar un plan de trabajo para cumplir con la normativa general de archivo. </t>
  </si>
  <si>
    <t xml:space="preserve">Por vía teams, se efectuó la reunión con los funcionarios de la Subdirección de Gestión Ambiental para definir acciones correspondientes.
El Plan de trabajo contiene la forma en que se van a ir ejecutando las actividades para la incorporación de las hojas control.
</t>
  </si>
  <si>
    <t>PLAN DE MEJORAMIENTO INSTITUCIONAL
AUDITORIA SUBDIRECCIÓN DE GESTIÓN AMBIENTAL VIGENCIA 2024</t>
  </si>
  <si>
    <t>Código del Hallazgo</t>
  </si>
  <si>
    <t>Actividades / Avance Físico de Ejecución</t>
  </si>
  <si>
    <t>PLAN DE MEJORAMIENTO INSTITUCIONAL
AUDITORÍA PROCESO  GESTIÓN AMBIENTAL VIGENCIA 2024
RESPONSABLE SUBDIRECCIÓN DE GESTIÓN AMBIENTAL</t>
  </si>
  <si>
    <t>Evidencia:
Memorando</t>
  </si>
  <si>
    <t>Evidencias:
Correo electrónico de fecha 9 de septiembre de 2025, los formatos de solicitud de creación, actualización y/o eliminación de documentos de los procedimientos PR.SGA.002-003-004-005-006-008-009-014 i</t>
  </si>
  <si>
    <t>Se  observaron los borradores de propuesta de actualización, los cuales están en revisión por parte de la Oficina de Planeación.</t>
  </si>
  <si>
    <t xml:space="preserve">Evidencias:
-Invitación a la reunión virtual con el grupo TIC,s el 26 de mayo de 2025, con el fin de revisar y actualizar el procedimiento.
-Correo electrónico de fecha 9 de septiembre de 2025, los formatos de solicitud de creación, actualización y/o eliminación de documentos de los procedimientos PR.SGA.002-003-004-005-006-008-009-014 i
</t>
  </si>
  <si>
    <t>SUSCRIPCIÓN 20/12/2024             Seguimiento junio de 2026</t>
  </si>
  <si>
    <t>SEGUIMIENTO DEL PLAN DE MEJORAMIENTO</t>
  </si>
  <si>
    <t xml:space="preserve">Se evidenció libro control debidamente diligenciado en una matriz de Excel que contiene toda la información requerida por el Ministerio.
https://docs.google.com/spreadsheets/d/1JCxmLeVbvXF4yHjasPv3PA8XmT8fv_e5jWfSBwtlpvw/edit?gid=1640986142#gid=1640986142
</t>
  </si>
  <si>
    <t>CERRADO
La evidencia documental demuestra que el Libro de Control fue implementado
Evaluado en Auditoría SGA 2025.</t>
  </si>
  <si>
    <t>RETRASADO</t>
  </si>
  <si>
    <t>CERRADO
Se evaluará su efectividad en la Auditoría La acción implementada permitió subsanar el incumplimiento identificado, mediante la publicación formal de los indicadores omitidos en la vigencia 2024. Adicionalmente, se evidenció continuidad en el reporte para la vigencia 2025, lo cual refuerza la sostenibilidad de la mejora,
Evaluado en Auditoría SGA 2025.</t>
  </si>
  <si>
    <t xml:space="preserve">CUMPLIDA.  SE CIERRA LA ACTIVIDAD
La evidencia documental demuestra la existencia del plan formal y su articulación con el proceso de Gestión Ambiental, lo que permite concluir la efectividad de la medida.  Cerrada auditoría vig 2025
</t>
  </si>
  <si>
    <t xml:space="preserve">CUMPLIDA NO EVALUADA. PERMANECE ABIERTA 
Se elaboró concepto técnico sobre el estado de las jaulas del CAVFS y se remitió memorando a la Secretaría General indicando la necesidad de mejoramiento. Sin embargo, estas acciones constituyen únicamente gestión y diagnóstico.  
No se cuenta con informe ni certeza de que las reparaciones hayan sido ejecutadas; hasta tanto no se verifiquen y se disponga de evidencia, como auditores no es posible evaluar la efectividad ni cerrar la condición.  Revisada auditoría interna SGA 2025.
</t>
  </si>
  <si>
    <t>Evidencias:
Se evidenció el concepto técnico del 11 de marzo de 2025, en el cual se verificó el uso de las pocetas de desinfección del CAVFS, acompañado de registro fotográfico que respalda la observación.</t>
  </si>
  <si>
    <t>CUMPLIDA SE CIERRA LA ACTIVIDAD
La evidencia documental y fotográfica demuestra que las pocetas de desinfección funcionan adecuadamente y se encuentran en uso, lo que permite concluir la efectividad de la medida.
Evaluado auditoría SGA 2025,</t>
  </si>
  <si>
    <t xml:space="preserve">CUMPLIDA NO EVALUADA. PERMANECE ABIERTA 
Si bien se evidenció la remisión del memorando dirigido al Director y al Secretario General de la Corporación (con fecha 8 de mayo de 2025), en el cual se exponen las limitaciones presupuestales para el manejo de la infraestructura del CRFM y CAVFS.
Sin embargo, no se cuenta con evidencias adicionales que demuestren la implementación de acciones concretas orientadas a mitigar el riesgo operativo señalado. En consecuencia, la actividad permanece abierta y no es posible emitir una evaluación de efectividad en el marco de la auditoría de la vigencia 2025.
</t>
  </si>
  <si>
    <t>ABIERTO-EVALUADO
Las acciones de mejora fueron ejecutadas; sin embargo, la auditoría interna de la vigencia 2025 evidenció nuevamente la situación observada mediante el Hallazgo H9 – Demora en la Atención de Denuncias Ambientales, lo que demuestra que las acciones implementadas no fueron eficaces para eliminar la causa raíz del hallazgo.
La situación corresponde a un hallazgo recurrente, toda vez que fue identificada nuevamente en una auditoría posterior.
En consecuencia, no se cierra el hallazgo. La situación fue incorporada en el Plan de Mejoramiento derivado de la auditoría interna de la vigencia 2025, mediante la formulación de nuevas acciones orientadas a corregir las causas identificadas.</t>
  </si>
  <si>
    <t>ABIERTO-EVALUADO
Las acciones de mejora fueron ejecutadas; sin embargo, la auditoría interna de la vigencia 2025 evidenció nuevamente deficiencias en la oportunidad y trazabilidad de las actuaciones dentro de los procesos sancionatorios, situación identificada mediante el Hallazgo H6, lo que demuestra que las acciones implementadas no fueron eficaces para eliminar la causa raíz del hallazgo.
La situación corresponde a un hallazgo recurrente, toda vez que fue identificada nuevamente en una auditoría posterior, evidenciando que las acciones implementadas no fueron suficientes para corregir de manera definitiva las debilidades observadas.
En consecuencia, no se cierra el hallazgo, toda vez que la situación persiste y fue nuevamente identificada mediante el Hallazgo H6 de la auditoría interna de la vigencia 2025, quedando incorporada en el respectivo plan de mejoramiento para su tratamiento mediante nuevas acciones de mejora.</t>
  </si>
  <si>
    <t xml:space="preserve">
Documento en formato Excel, donde se relacionan que entre 2024 y julio de 2025 se han iniciado 28 procesos sancionatorios por presuntos incumplimientos de las obligaciones establecidas en actos administrativos emanados de esta autoridad ambiental.
Informe de seguimiento con actuaciones a 31 de diciembre de 2025,</t>
  </si>
  <si>
    <t xml:space="preserve">CERRADO
Se verificó que la entidad viene adelantando actuaciones administrativas y procesos sancionatorios frente a los incumplimientos identificados en actos administrativos ambientales, evidenciando avances en los mecanismos de seguimiento y control implementados. En consecuencia, se considera que las acciones desarrolladas contribuyeron a corregir la situación observada, por lo que se procede al cierre del hallazgo.
No obstante, durante la auditoría interna de la vigencia 2025 se identificaron oportunidades de mejora relacionadas con el seguimiento y control de los Planes de Gestión Integral de Residuos Sólidos – PGIRS, situación que fue incorporada en el respectivo plan de mejoramiento para su tratamiento.
</t>
  </si>
  <si>
    <t>EN EJECUCIÓN, a tiempo.  Remitir avances del Plan de Trabajo</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</si>
</sst>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_-* #,##0_-;\-* #,##0_-;_-* &quot;-&quot;_-;_-@_-"/>
    <numFmt numFmtId="165" formatCode="_-* #,##0.00_-;\-* #,##0.00_-;_-* &quot;-&quot;??_-;_-@_-"/>
    <numFmt numFmtId="166" formatCode="yyyy\-mm\-dd;@"/>
    <numFmt numFmtId="167" formatCode="_-* #,##0_-;\-* #,##0_-;_-* &quot;-&quot;??_-;_-@_-"/>
  </numFmts>
  <fonts count="12" x14ac:knownFonts="1">
    <font>
      <sz val="11"/>
      <color indexed="8"/>
      <name val="Calibri"/>
      <family val="2"/>
      <scheme val="minor"/>
    </font>
    <font>
      <sz val="11"/>
      <color indexed="8"/>
      <name val="Arial"/>
      <family val="2"/>
    </font>
    <font>
      <sz val="10"/>
      <color indexed="8"/>
      <name val="Arial"/>
      <family val="2"/>
    </font>
    <font>
      <sz val="8"/>
      <name val="Calibri"/>
      <family val="2"/>
      <scheme val="minor"/>
    </font>
    <font>
      <sz val="11"/>
      <color indexed="8"/>
      <name val="Calibri"/>
      <family val="2"/>
      <scheme val="minor"/>
    </font>
    <font>
      <b/>
      <sz val="11"/>
      <color indexed="8"/>
      <name val="Arial"/>
      <family val="2"/>
    </font>
    <font>
      <b/>
      <sz val="11"/>
      <color indexed="9"/>
      <name val="Arial"/>
      <family val="2"/>
    </font>
    <font>
      <b/>
      <sz val="11"/>
      <name val="Arial"/>
      <family val="2"/>
    </font>
    <font>
      <sz val="11"/>
      <name val="Arial"/>
      <family val="2"/>
    </font>
    <font>
      <b/>
      <sz val="10"/>
      <color indexed="9"/>
      <name val="Arial"/>
      <family val="2"/>
    </font>
    <font>
      <sz val="11"/>
      <name val="Symbol"/>
      <family val="1"/>
      <charset val="2"/>
    </font>
    <font>
      <sz val="11"/>
      <name val="Times New Roman"/>
      <family val="1"/>
    </font>
  </fonts>
  <fills count="4">
    <fill>
      <patternFill patternType="none"/>
    </fill>
    <fill>
      <patternFill patternType="gray125"/>
    </fill>
    <fill>
      <patternFill patternType="solid">
        <fgColor indexed="54"/>
      </patternFill>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4">
    <xf numFmtId="0" fontId="0" fillId="0" borderId="0"/>
    <xf numFmtId="165" fontId="4" fillId="0" borderId="0" applyFont="0" applyFill="0" applyBorder="0" applyAlignment="0" applyProtection="0"/>
    <xf numFmtId="164" fontId="4" fillId="0" borderId="0" applyFont="0" applyFill="0" applyBorder="0" applyAlignment="0" applyProtection="0"/>
    <xf numFmtId="9" fontId="4" fillId="0" borderId="0" applyFont="0" applyFill="0" applyBorder="0" applyAlignment="0" applyProtection="0"/>
  </cellStyleXfs>
  <cellXfs count="50">
    <xf numFmtId="0" fontId="0" fillId="0" borderId="0" xfId="0"/>
    <xf numFmtId="0" fontId="2" fillId="0" borderId="0" xfId="0" applyFont="1"/>
    <xf numFmtId="0" fontId="1" fillId="0" borderId="0" xfId="0" applyFont="1" applyAlignment="1">
      <alignment vertical="top"/>
    </xf>
    <xf numFmtId="0" fontId="6" fillId="2" borderId="1" xfId="0" applyFont="1" applyFill="1" applyBorder="1" applyAlignment="1">
      <alignment horizontal="left" vertical="top"/>
    </xf>
    <xf numFmtId="0" fontId="1" fillId="0" borderId="0" xfId="0" applyFont="1" applyAlignment="1">
      <alignment vertical="top" wrapText="1"/>
    </xf>
    <xf numFmtId="165" fontId="1" fillId="0" borderId="0" xfId="1" applyFont="1" applyAlignment="1">
      <alignment horizontal="center" vertical="top" wrapText="1"/>
    </xf>
    <xf numFmtId="1" fontId="1" fillId="0" borderId="0" xfId="0" applyNumberFormat="1" applyFont="1" applyAlignment="1">
      <alignment vertical="top" wrapText="1"/>
    </xf>
    <xf numFmtId="0" fontId="1" fillId="0" borderId="0" xfId="0" applyFont="1" applyAlignment="1">
      <alignment horizontal="center" vertical="top" wrapText="1"/>
    </xf>
    <xf numFmtId="0" fontId="6" fillId="2" borderId="1" xfId="0" applyFont="1" applyFill="1" applyBorder="1" applyAlignment="1">
      <alignment horizontal="center" vertical="top" wrapText="1"/>
    </xf>
    <xf numFmtId="165" fontId="6" fillId="2" borderId="1" xfId="1" applyFont="1" applyFill="1" applyBorder="1" applyAlignment="1">
      <alignment horizontal="center" vertical="top" wrapText="1"/>
    </xf>
    <xf numFmtId="1" fontId="6" fillId="2" borderId="1" xfId="0" applyNumberFormat="1" applyFont="1" applyFill="1" applyBorder="1" applyAlignment="1">
      <alignment horizontal="center" vertical="top" wrapText="1"/>
    </xf>
    <xf numFmtId="0" fontId="5" fillId="0" borderId="0" xfId="0" applyFont="1" applyAlignment="1">
      <alignment horizontal="center" vertical="top"/>
    </xf>
    <xf numFmtId="0" fontId="7" fillId="3" borderId="0" xfId="0" applyFont="1" applyFill="1" applyBorder="1" applyAlignment="1">
      <alignment horizontal="left" vertical="top" wrapText="1"/>
    </xf>
    <xf numFmtId="0" fontId="5" fillId="0" borderId="0" xfId="0" applyFont="1" applyAlignment="1">
      <alignment horizontal="center" vertical="top"/>
    </xf>
    <xf numFmtId="0" fontId="8" fillId="3" borderId="1" xfId="0" applyFont="1" applyFill="1" applyBorder="1" applyAlignment="1">
      <alignment vertical="top" wrapText="1"/>
    </xf>
    <xf numFmtId="0" fontId="9" fillId="2" borderId="1" xfId="0" applyFont="1" applyFill="1" applyBorder="1" applyAlignment="1">
      <alignment horizontal="center" vertical="center" wrapText="1"/>
    </xf>
    <xf numFmtId="0" fontId="10" fillId="3" borderId="1" xfId="0" applyFont="1" applyFill="1" applyBorder="1" applyAlignment="1">
      <alignment horizontal="justify" vertical="top"/>
    </xf>
    <xf numFmtId="0" fontId="8" fillId="3" borderId="1" xfId="0" applyFont="1" applyFill="1" applyBorder="1" applyAlignment="1">
      <alignment horizontal="left" vertical="top" wrapText="1"/>
    </xf>
    <xf numFmtId="164" fontId="8" fillId="3" borderId="1" xfId="2" applyFont="1" applyFill="1" applyBorder="1" applyAlignment="1">
      <alignment horizontal="center" vertical="top" wrapText="1"/>
    </xf>
    <xf numFmtId="166" fontId="8" fillId="3" borderId="1" xfId="0" applyNumberFormat="1" applyFont="1" applyFill="1" applyBorder="1" applyAlignment="1">
      <alignment vertical="top" wrapText="1"/>
    </xf>
    <xf numFmtId="1" fontId="8" fillId="3" borderId="1" xfId="0" applyNumberFormat="1" applyFont="1" applyFill="1" applyBorder="1" applyAlignment="1">
      <alignment vertical="top" wrapText="1"/>
    </xf>
    <xf numFmtId="9" fontId="8" fillId="3" borderId="1" xfId="3" applyFont="1" applyFill="1" applyBorder="1" applyAlignment="1">
      <alignment vertical="top" wrapText="1"/>
    </xf>
    <xf numFmtId="0" fontId="8" fillId="3" borderId="0" xfId="0" applyFont="1" applyFill="1" applyAlignment="1">
      <alignment vertical="top"/>
    </xf>
    <xf numFmtId="9" fontId="8" fillId="3" borderId="0" xfId="0" applyNumberFormat="1" applyFont="1" applyFill="1" applyAlignment="1">
      <alignment vertical="top" wrapText="1"/>
    </xf>
    <xf numFmtId="0" fontId="8" fillId="3" borderId="0" xfId="0" applyFont="1" applyFill="1" applyAlignment="1">
      <alignment vertical="top" wrapText="1"/>
    </xf>
    <xf numFmtId="167" fontId="8" fillId="3" borderId="1" xfId="1" applyNumberFormat="1" applyFont="1" applyFill="1" applyBorder="1" applyAlignment="1">
      <alignment horizontal="center" vertical="top" wrapText="1"/>
    </xf>
    <xf numFmtId="9" fontId="8" fillId="3" borderId="1" xfId="0" applyNumberFormat="1" applyFont="1" applyFill="1" applyBorder="1" applyAlignment="1">
      <alignment vertical="top" wrapText="1"/>
    </xf>
    <xf numFmtId="0" fontId="8" fillId="3" borderId="0" xfId="0" applyFont="1" applyFill="1" applyAlignment="1">
      <alignment horizontal="left" vertical="top" wrapText="1"/>
    </xf>
    <xf numFmtId="0" fontId="7" fillId="3" borderId="1" xfId="0" applyFont="1" applyFill="1" applyBorder="1" applyAlignment="1">
      <alignment vertical="top" wrapText="1"/>
    </xf>
    <xf numFmtId="0" fontId="8" fillId="3" borderId="1" xfId="0" quotePrefix="1" applyFont="1" applyFill="1" applyBorder="1" applyAlignment="1">
      <alignment vertical="top" wrapText="1"/>
    </xf>
    <xf numFmtId="0" fontId="8" fillId="3" borderId="1" xfId="0" quotePrefix="1" applyFont="1" applyFill="1" applyBorder="1" applyAlignment="1">
      <alignment horizontal="left" vertical="top" wrapText="1"/>
    </xf>
    <xf numFmtId="0" fontId="8" fillId="3" borderId="4" xfId="0" applyFont="1" applyFill="1" applyBorder="1" applyAlignment="1">
      <alignment vertical="top" wrapText="1"/>
    </xf>
    <xf numFmtId="0" fontId="8" fillId="3" borderId="1" xfId="0" applyFont="1" applyFill="1" applyBorder="1" applyAlignment="1" applyProtection="1">
      <alignment vertical="top" wrapText="1"/>
      <protection locked="0"/>
    </xf>
    <xf numFmtId="0" fontId="8" fillId="3" borderId="4" xfId="0" applyFont="1" applyFill="1" applyBorder="1" applyAlignment="1">
      <alignment vertical="center" wrapText="1"/>
    </xf>
    <xf numFmtId="0" fontId="8" fillId="3" borderId="1" xfId="0" applyFont="1" applyFill="1" applyBorder="1" applyAlignment="1">
      <alignment vertical="top"/>
    </xf>
    <xf numFmtId="0" fontId="8" fillId="3" borderId="1" xfId="0" applyFont="1" applyFill="1" applyBorder="1" applyAlignment="1">
      <alignment horizontal="center" vertical="top" wrapText="1"/>
    </xf>
    <xf numFmtId="0" fontId="1" fillId="3" borderId="0" xfId="0" applyFont="1" applyFill="1" applyAlignment="1">
      <alignment vertical="top"/>
    </xf>
    <xf numFmtId="0" fontId="1" fillId="3" borderId="0" xfId="0" applyFont="1" applyFill="1" applyAlignment="1">
      <alignment horizontal="center" vertical="top" wrapText="1"/>
    </xf>
    <xf numFmtId="0" fontId="1" fillId="3" borderId="0" xfId="0" applyFont="1" applyFill="1" applyAlignment="1">
      <alignment vertical="top" wrapText="1"/>
    </xf>
    <xf numFmtId="165" fontId="1" fillId="3" borderId="0" xfId="1" applyFont="1" applyFill="1" applyAlignment="1">
      <alignment horizontal="center" vertical="top" wrapText="1"/>
    </xf>
    <xf numFmtId="1" fontId="1" fillId="3" borderId="0" xfId="0" applyNumberFormat="1" applyFont="1" applyFill="1" applyAlignment="1">
      <alignment vertical="top" wrapText="1"/>
    </xf>
    <xf numFmtId="9" fontId="8" fillId="3" borderId="1" xfId="3" applyFont="1" applyFill="1" applyBorder="1" applyAlignment="1">
      <alignment horizontal="center" vertical="top" wrapText="1"/>
    </xf>
    <xf numFmtId="0" fontId="8" fillId="3" borderId="1" xfId="0" applyFont="1" applyFill="1" applyBorder="1" applyAlignment="1">
      <alignment horizontal="center" vertical="top" wrapText="1"/>
    </xf>
    <xf numFmtId="0" fontId="8" fillId="3" borderId="1" xfId="0" applyFont="1" applyFill="1" applyBorder="1" applyAlignment="1">
      <alignment horizontal="center" vertical="top"/>
    </xf>
    <xf numFmtId="0" fontId="5" fillId="0" borderId="0" xfId="0" applyFont="1" applyAlignment="1">
      <alignment horizontal="center" vertical="top" wrapText="1"/>
    </xf>
    <xf numFmtId="0" fontId="5" fillId="0" borderId="0" xfId="0" applyFont="1" applyAlignment="1">
      <alignment horizontal="center" vertical="top"/>
    </xf>
    <xf numFmtId="14" fontId="7" fillId="3" borderId="2" xfId="0" applyNumberFormat="1" applyFont="1" applyFill="1" applyBorder="1" applyAlignment="1">
      <alignment horizontal="left" vertical="top" wrapText="1"/>
    </xf>
    <xf numFmtId="0" fontId="7" fillId="3" borderId="3" xfId="0" applyFont="1" applyFill="1" applyBorder="1" applyAlignment="1">
      <alignment horizontal="left" vertical="top" wrapText="1"/>
    </xf>
    <xf numFmtId="0" fontId="8" fillId="3" borderId="4" xfId="0" applyFont="1" applyFill="1" applyBorder="1" applyAlignment="1">
      <alignment horizontal="center" vertical="top" wrapText="1"/>
    </xf>
    <xf numFmtId="0" fontId="8" fillId="3" borderId="5" xfId="0" applyFont="1" applyFill="1" applyBorder="1" applyAlignment="1">
      <alignment horizontal="center" vertical="top" wrapText="1"/>
    </xf>
  </cellXfs>
  <cellStyles count="4">
    <cellStyle name="Millares" xfId="1" builtinId="3"/>
    <cellStyle name="Millares [0]" xfId="2" builtinId="6"/>
    <cellStyle name="Normal" xfId="0" builtinId="0"/>
    <cellStyle name="Porcentaje"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4</xdr:row>
      <xdr:rowOff>15876</xdr:rowOff>
    </xdr:from>
    <xdr:to>
      <xdr:col>1</xdr:col>
      <xdr:colOff>404019</xdr:colOff>
      <xdr:row>4</xdr:row>
      <xdr:rowOff>650876</xdr:rowOff>
    </xdr:to>
    <xdr:pic>
      <xdr:nvPicPr>
        <xdr:cNvPr id="4" name="Imagen 2" descr="Logo Corpamag alta resolucion baja resolución">
          <a:extLst>
            <a:ext uri="{FF2B5EF4-FFF2-40B4-BE49-F238E27FC236}">
              <a16:creationId xmlns:a16="http://schemas.microsoft.com/office/drawing/2014/main" xmlns="" id="{00000000-0008-0000-00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777876"/>
          <a:ext cx="1547019" cy="635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7"/>
  <sheetViews>
    <sheetView tabSelected="1" zoomScale="60" zoomScaleNormal="60" zoomScaleSheetLayoutView="55" workbookViewId="0">
      <selection activeCell="P26" sqref="P26"/>
    </sheetView>
  </sheetViews>
  <sheetFormatPr baseColWidth="10" defaultColWidth="9.140625" defaultRowHeight="14.25" x14ac:dyDescent="0.25"/>
  <cols>
    <col min="1" max="1" width="17.140625" style="2" customWidth="1"/>
    <col min="2" max="2" width="10.140625" style="7" customWidth="1"/>
    <col min="3" max="3" width="90.42578125" style="4" customWidth="1"/>
    <col min="4" max="4" width="63" style="4" customWidth="1"/>
    <col min="5" max="5" width="28.28515625" style="4" customWidth="1"/>
    <col min="6" max="6" width="39.42578125" style="4" customWidth="1"/>
    <col min="7" max="7" width="19.28515625" style="4" customWidth="1"/>
    <col min="8" max="8" width="11.140625" style="5" customWidth="1"/>
    <col min="9" max="9" width="13" style="4" customWidth="1"/>
    <col min="10" max="10" width="15.140625" style="4" customWidth="1"/>
    <col min="11" max="11" width="8.7109375" style="6" customWidth="1"/>
    <col min="12" max="12" width="17.28515625" style="4" customWidth="1"/>
    <col min="13" max="13" width="49.28515625" style="4" customWidth="1"/>
    <col min="14" max="14" width="39.7109375" style="4" customWidth="1"/>
    <col min="15" max="15" width="19.42578125" style="4" customWidth="1"/>
    <col min="16" max="16" width="55.85546875" style="2" customWidth="1"/>
    <col min="17" max="17" width="31.140625" style="2" customWidth="1"/>
    <col min="18" max="18" width="28.5703125" style="2" customWidth="1"/>
    <col min="19" max="255" width="8" style="2" customWidth="1"/>
    <col min="256" max="256" width="9.140625" style="2"/>
    <col min="257" max="258" width="26.5703125" style="2" customWidth="1"/>
    <col min="259" max="16384" width="9.140625" style="2"/>
  </cols>
  <sheetData>
    <row r="1" spans="1:17" ht="15" x14ac:dyDescent="0.25">
      <c r="A1" s="44" t="s">
        <v>131</v>
      </c>
      <c r="B1" s="45"/>
      <c r="C1" s="45"/>
      <c r="D1" s="45"/>
      <c r="E1" s="45"/>
      <c r="F1" s="45"/>
      <c r="G1" s="45"/>
      <c r="H1" s="45"/>
      <c r="I1" s="45"/>
      <c r="J1" s="45"/>
      <c r="K1" s="45"/>
      <c r="L1" s="45"/>
      <c r="M1" s="45"/>
      <c r="N1" s="11"/>
      <c r="O1" s="2"/>
    </row>
    <row r="2" spans="1:17" ht="15" x14ac:dyDescent="0.25">
      <c r="A2" s="45"/>
      <c r="B2" s="45"/>
      <c r="C2" s="45"/>
      <c r="D2" s="45"/>
      <c r="E2" s="45"/>
      <c r="F2" s="45"/>
      <c r="G2" s="45"/>
      <c r="H2" s="45"/>
      <c r="I2" s="45"/>
      <c r="J2" s="45"/>
      <c r="K2" s="45"/>
      <c r="L2" s="45"/>
      <c r="M2" s="45"/>
      <c r="N2" s="11"/>
      <c r="O2" s="2"/>
    </row>
    <row r="3" spans="1:17" ht="15" x14ac:dyDescent="0.25">
      <c r="A3" s="45"/>
      <c r="B3" s="45"/>
      <c r="C3" s="45"/>
      <c r="D3" s="45"/>
      <c r="E3" s="45"/>
      <c r="F3" s="45"/>
      <c r="G3" s="45"/>
      <c r="H3" s="45"/>
      <c r="I3" s="45"/>
      <c r="J3" s="45"/>
      <c r="K3" s="45"/>
      <c r="L3" s="45"/>
      <c r="M3" s="45"/>
      <c r="N3" s="11"/>
      <c r="O3" s="2"/>
    </row>
    <row r="4" spans="1:17" ht="15" x14ac:dyDescent="0.25">
      <c r="A4" s="13"/>
      <c r="B4" s="13"/>
      <c r="C4" s="13"/>
      <c r="D4" s="13"/>
      <c r="E4" s="13"/>
      <c r="F4" s="13"/>
      <c r="G4" s="13"/>
      <c r="H4" s="13"/>
      <c r="I4" s="13"/>
      <c r="J4" s="13"/>
      <c r="K4" s="13"/>
      <c r="L4" s="13"/>
      <c r="M4" s="13"/>
      <c r="N4" s="13"/>
      <c r="O4" s="2"/>
    </row>
    <row r="5" spans="1:17" ht="54" customHeight="1" x14ac:dyDescent="0.25">
      <c r="C5" s="44" t="s">
        <v>134</v>
      </c>
      <c r="D5" s="44"/>
      <c r="E5" s="44"/>
      <c r="F5" s="44"/>
      <c r="G5" s="44"/>
      <c r="H5" s="44"/>
      <c r="I5" s="44"/>
      <c r="J5" s="44"/>
      <c r="K5" s="44"/>
      <c r="L5" s="44"/>
      <c r="M5" s="44"/>
      <c r="N5" s="44"/>
      <c r="O5" s="44"/>
    </row>
    <row r="6" spans="1:17" ht="15" x14ac:dyDescent="0.25">
      <c r="A6" s="3" t="s">
        <v>0</v>
      </c>
      <c r="B6" s="46" t="s">
        <v>139</v>
      </c>
      <c r="C6" s="47"/>
      <c r="D6" s="47"/>
      <c r="E6" s="47"/>
      <c r="F6" s="47"/>
      <c r="G6" s="47"/>
      <c r="H6" s="47"/>
      <c r="I6" s="47"/>
      <c r="J6" s="47"/>
      <c r="K6" s="47"/>
      <c r="L6" s="47"/>
      <c r="M6" s="47"/>
      <c r="N6" s="12"/>
      <c r="O6" s="2"/>
    </row>
    <row r="7" spans="1:17" ht="15" x14ac:dyDescent="0.25">
      <c r="A7" s="3" t="s">
        <v>1</v>
      </c>
      <c r="B7" s="46" t="s">
        <v>14</v>
      </c>
      <c r="C7" s="47"/>
      <c r="D7" s="47"/>
      <c r="E7" s="47"/>
      <c r="F7" s="47"/>
      <c r="G7" s="47"/>
      <c r="H7" s="47"/>
      <c r="I7" s="47"/>
      <c r="J7" s="47"/>
      <c r="K7" s="47"/>
      <c r="L7" s="47"/>
      <c r="M7" s="47"/>
      <c r="N7" s="12"/>
      <c r="O7" s="2"/>
    </row>
    <row r="9" spans="1:17" ht="73.5" customHeight="1" x14ac:dyDescent="0.25">
      <c r="A9" s="8" t="s">
        <v>4</v>
      </c>
      <c r="B9" s="8" t="s">
        <v>132</v>
      </c>
      <c r="C9" s="8" t="s">
        <v>5</v>
      </c>
      <c r="D9" s="8" t="s">
        <v>6</v>
      </c>
      <c r="E9" s="8" t="s">
        <v>7</v>
      </c>
      <c r="F9" s="8" t="s">
        <v>8</v>
      </c>
      <c r="G9" s="8" t="s">
        <v>10</v>
      </c>
      <c r="H9" s="9" t="s">
        <v>9</v>
      </c>
      <c r="I9" s="8" t="s">
        <v>15</v>
      </c>
      <c r="J9" s="8" t="s">
        <v>11</v>
      </c>
      <c r="K9" s="10" t="s">
        <v>12</v>
      </c>
      <c r="L9" s="8" t="s">
        <v>133</v>
      </c>
      <c r="M9" s="8" t="s">
        <v>13</v>
      </c>
      <c r="N9" s="8" t="s">
        <v>98</v>
      </c>
      <c r="O9" s="8" t="s">
        <v>68</v>
      </c>
      <c r="P9" s="15" t="s">
        <v>91</v>
      </c>
    </row>
    <row r="10" spans="1:17" s="22" customFormat="1" ht="320.45" customHeight="1" x14ac:dyDescent="0.25">
      <c r="A10" s="35" t="s">
        <v>140</v>
      </c>
      <c r="B10" s="35" t="s">
        <v>16</v>
      </c>
      <c r="C10" s="14" t="s">
        <v>105</v>
      </c>
      <c r="D10" s="14" t="s">
        <v>21</v>
      </c>
      <c r="E10" s="17" t="s">
        <v>35</v>
      </c>
      <c r="F10" s="14" t="s">
        <v>38</v>
      </c>
      <c r="G10" s="14" t="s">
        <v>65</v>
      </c>
      <c r="H10" s="25">
        <v>1</v>
      </c>
      <c r="I10" s="19">
        <v>45747</v>
      </c>
      <c r="J10" s="19">
        <v>45989</v>
      </c>
      <c r="K10" s="20">
        <v>34</v>
      </c>
      <c r="L10" s="26">
        <v>0.7</v>
      </c>
      <c r="M10" s="14" t="s">
        <v>136</v>
      </c>
      <c r="N10" s="14" t="s">
        <v>137</v>
      </c>
      <c r="O10" s="26">
        <f>+L10</f>
        <v>0.7</v>
      </c>
      <c r="P10" s="34" t="s">
        <v>143</v>
      </c>
      <c r="Q10" s="27"/>
    </row>
    <row r="11" spans="1:17" s="22" customFormat="1" ht="258.75" x14ac:dyDescent="0.25">
      <c r="A11" s="14" t="s">
        <v>140</v>
      </c>
      <c r="B11" s="35" t="s">
        <v>17</v>
      </c>
      <c r="C11" s="28" t="s">
        <v>106</v>
      </c>
      <c r="D11" s="29" t="s">
        <v>22</v>
      </c>
      <c r="E11" s="17" t="s">
        <v>36</v>
      </c>
      <c r="F11" s="14" t="s">
        <v>122</v>
      </c>
      <c r="G11" s="14" t="s">
        <v>94</v>
      </c>
      <c r="H11" s="25">
        <v>1</v>
      </c>
      <c r="I11" s="19">
        <v>45658</v>
      </c>
      <c r="J11" s="19">
        <v>45716</v>
      </c>
      <c r="K11" s="20">
        <v>8.6</v>
      </c>
      <c r="L11" s="25">
        <v>1</v>
      </c>
      <c r="M11" s="14" t="s">
        <v>93</v>
      </c>
      <c r="N11" s="14" t="s">
        <v>123</v>
      </c>
      <c r="O11" s="26">
        <f>+L11</f>
        <v>1</v>
      </c>
      <c r="P11" s="14" t="s">
        <v>144</v>
      </c>
      <c r="Q11" s="27"/>
    </row>
    <row r="12" spans="1:17" s="22" customFormat="1" ht="314.25" customHeight="1" x14ac:dyDescent="0.25">
      <c r="A12" s="35" t="s">
        <v>2</v>
      </c>
      <c r="B12" s="35" t="s">
        <v>69</v>
      </c>
      <c r="C12" s="14" t="s">
        <v>107</v>
      </c>
      <c r="D12" s="29" t="s">
        <v>81</v>
      </c>
      <c r="E12" s="17" t="s">
        <v>43</v>
      </c>
      <c r="F12" s="14" t="s">
        <v>39</v>
      </c>
      <c r="G12" s="14" t="s">
        <v>45</v>
      </c>
      <c r="H12" s="18">
        <v>1</v>
      </c>
      <c r="I12" s="19">
        <v>45658</v>
      </c>
      <c r="J12" s="19">
        <v>45731</v>
      </c>
      <c r="K12" s="20">
        <v>11</v>
      </c>
      <c r="L12" s="26">
        <v>1</v>
      </c>
      <c r="M12" s="14" t="s">
        <v>95</v>
      </c>
      <c r="N12" s="14" t="s">
        <v>87</v>
      </c>
      <c r="O12" s="41">
        <f>(L12+L13)/2</f>
        <v>0.6</v>
      </c>
      <c r="P12" s="41" t="s">
        <v>143</v>
      </c>
      <c r="Q12" s="27"/>
    </row>
    <row r="13" spans="1:17" s="22" customFormat="1" ht="312.75" customHeight="1" x14ac:dyDescent="0.25">
      <c r="A13" s="35" t="s">
        <v>140</v>
      </c>
      <c r="B13" s="35" t="s">
        <v>70</v>
      </c>
      <c r="C13" s="14" t="s">
        <v>107</v>
      </c>
      <c r="D13" s="29" t="s">
        <v>81</v>
      </c>
      <c r="E13" s="17" t="s">
        <v>46</v>
      </c>
      <c r="F13" s="14" t="s">
        <v>47</v>
      </c>
      <c r="G13" s="14" t="s">
        <v>64</v>
      </c>
      <c r="H13" s="18">
        <v>1</v>
      </c>
      <c r="I13" s="19">
        <v>45658</v>
      </c>
      <c r="J13" s="19">
        <v>46233</v>
      </c>
      <c r="K13" s="20">
        <v>81.7</v>
      </c>
      <c r="L13" s="26">
        <v>0.2</v>
      </c>
      <c r="M13" s="14" t="s">
        <v>124</v>
      </c>
      <c r="N13" s="14" t="s">
        <v>96</v>
      </c>
      <c r="O13" s="41"/>
      <c r="P13" s="41"/>
      <c r="Q13" s="27"/>
    </row>
    <row r="14" spans="1:17" s="22" customFormat="1" ht="111" customHeight="1" x14ac:dyDescent="0.25">
      <c r="A14" s="35" t="s">
        <v>140</v>
      </c>
      <c r="B14" s="35" t="s">
        <v>71</v>
      </c>
      <c r="C14" s="14" t="s">
        <v>108</v>
      </c>
      <c r="D14" s="16" t="s">
        <v>109</v>
      </c>
      <c r="E14" s="17" t="s">
        <v>49</v>
      </c>
      <c r="F14" s="14" t="s">
        <v>48</v>
      </c>
      <c r="G14" s="14" t="s">
        <v>63</v>
      </c>
      <c r="H14" s="18">
        <v>1</v>
      </c>
      <c r="I14" s="19">
        <v>45689</v>
      </c>
      <c r="J14" s="19">
        <v>45747</v>
      </c>
      <c r="K14" s="20">
        <v>8.6</v>
      </c>
      <c r="L14" s="18">
        <v>1</v>
      </c>
      <c r="M14" s="14" t="s">
        <v>85</v>
      </c>
      <c r="N14" s="14" t="s">
        <v>97</v>
      </c>
      <c r="O14" s="21">
        <f>+L14/H14</f>
        <v>1</v>
      </c>
      <c r="P14" s="14" t="s">
        <v>145</v>
      </c>
      <c r="Q14" s="27"/>
    </row>
    <row r="15" spans="1:17" s="22" customFormat="1" ht="280.89999999999998" customHeight="1" x14ac:dyDescent="0.25">
      <c r="A15" s="35" t="s">
        <v>2</v>
      </c>
      <c r="B15" s="35" t="s">
        <v>72</v>
      </c>
      <c r="C15" s="14" t="s">
        <v>110</v>
      </c>
      <c r="D15" s="29" t="s">
        <v>26</v>
      </c>
      <c r="E15" s="30" t="s">
        <v>75</v>
      </c>
      <c r="F15" s="29" t="s">
        <v>125</v>
      </c>
      <c r="G15" s="29" t="s">
        <v>76</v>
      </c>
      <c r="H15" s="18">
        <v>1</v>
      </c>
      <c r="I15" s="19">
        <v>45747</v>
      </c>
      <c r="J15" s="19">
        <v>45838</v>
      </c>
      <c r="K15" s="18">
        <v>12.9</v>
      </c>
      <c r="L15" s="18">
        <v>1</v>
      </c>
      <c r="M15" s="14" t="s">
        <v>100</v>
      </c>
      <c r="N15" s="14" t="s">
        <v>101</v>
      </c>
      <c r="O15" s="21">
        <f>+L15/H15</f>
        <v>1</v>
      </c>
      <c r="P15" s="14" t="s">
        <v>146</v>
      </c>
      <c r="Q15" s="27"/>
    </row>
    <row r="16" spans="1:17" s="22" customFormat="1" ht="235.5" customHeight="1" x14ac:dyDescent="0.25">
      <c r="A16" s="35" t="s">
        <v>2</v>
      </c>
      <c r="B16" s="35" t="s">
        <v>73</v>
      </c>
      <c r="C16" s="14" t="s">
        <v>110</v>
      </c>
      <c r="D16" s="29" t="s">
        <v>26</v>
      </c>
      <c r="E16" s="30" t="s">
        <v>79</v>
      </c>
      <c r="F16" s="29" t="s">
        <v>80</v>
      </c>
      <c r="G16" s="29" t="s">
        <v>62</v>
      </c>
      <c r="H16" s="18">
        <v>1</v>
      </c>
      <c r="I16" s="19">
        <v>45670</v>
      </c>
      <c r="J16" s="19">
        <v>45747</v>
      </c>
      <c r="K16" s="18">
        <v>11</v>
      </c>
      <c r="L16" s="18">
        <v>1</v>
      </c>
      <c r="M16" s="14" t="s">
        <v>147</v>
      </c>
      <c r="N16" s="14" t="s">
        <v>99</v>
      </c>
      <c r="O16" s="21">
        <f>+L16/H16</f>
        <v>1</v>
      </c>
      <c r="P16" s="14" t="s">
        <v>148</v>
      </c>
      <c r="Q16" s="27"/>
    </row>
    <row r="17" spans="1:17" s="22" customFormat="1" ht="213.75" x14ac:dyDescent="0.25">
      <c r="A17" s="35" t="s">
        <v>140</v>
      </c>
      <c r="B17" s="35" t="s">
        <v>74</v>
      </c>
      <c r="C17" s="14" t="s">
        <v>111</v>
      </c>
      <c r="D17" s="29" t="s">
        <v>27</v>
      </c>
      <c r="E17" s="17" t="s">
        <v>44</v>
      </c>
      <c r="F17" s="14" t="s">
        <v>40</v>
      </c>
      <c r="G17" s="14" t="s">
        <v>61</v>
      </c>
      <c r="H17" s="18">
        <v>1</v>
      </c>
      <c r="I17" s="19">
        <v>45670</v>
      </c>
      <c r="J17" s="19">
        <v>45808</v>
      </c>
      <c r="K17" s="20">
        <v>20</v>
      </c>
      <c r="L17" s="18">
        <v>1</v>
      </c>
      <c r="M17" s="14" t="s">
        <v>135</v>
      </c>
      <c r="N17" s="14" t="s">
        <v>88</v>
      </c>
      <c r="O17" s="21">
        <f t="shared" ref="O17:O26" si="0">+L17/H17</f>
        <v>1</v>
      </c>
      <c r="P17" s="14" t="s">
        <v>149</v>
      </c>
    </row>
    <row r="18" spans="1:17" s="22" customFormat="1" ht="213.75" x14ac:dyDescent="0.25">
      <c r="A18" s="35" t="s">
        <v>140</v>
      </c>
      <c r="B18" s="35" t="s">
        <v>18</v>
      </c>
      <c r="C18" s="14" t="s">
        <v>112</v>
      </c>
      <c r="D18" s="29" t="s">
        <v>28</v>
      </c>
      <c r="E18" s="31" t="s">
        <v>41</v>
      </c>
      <c r="F18" s="14" t="s">
        <v>42</v>
      </c>
      <c r="G18" s="14" t="s">
        <v>50</v>
      </c>
      <c r="H18" s="18">
        <v>1</v>
      </c>
      <c r="I18" s="19">
        <v>45670</v>
      </c>
      <c r="J18" s="19">
        <v>45747</v>
      </c>
      <c r="K18" s="20">
        <v>11</v>
      </c>
      <c r="L18" s="18">
        <v>1</v>
      </c>
      <c r="M18" s="14" t="s">
        <v>67</v>
      </c>
      <c r="N18" s="14" t="s">
        <v>89</v>
      </c>
      <c r="O18" s="21">
        <f t="shared" si="0"/>
        <v>1</v>
      </c>
      <c r="P18" s="48" t="s">
        <v>142</v>
      </c>
    </row>
    <row r="19" spans="1:17" s="22" customFormat="1" ht="213.75" x14ac:dyDescent="0.25">
      <c r="A19" s="35" t="s">
        <v>140</v>
      </c>
      <c r="B19" s="35" t="s">
        <v>18</v>
      </c>
      <c r="C19" s="14" t="s">
        <v>112</v>
      </c>
      <c r="D19" s="29" t="s">
        <v>28</v>
      </c>
      <c r="E19" s="31" t="s">
        <v>41</v>
      </c>
      <c r="F19" s="14" t="s">
        <v>59</v>
      </c>
      <c r="G19" s="14" t="s">
        <v>60</v>
      </c>
      <c r="H19" s="18">
        <v>1</v>
      </c>
      <c r="I19" s="19">
        <v>45658</v>
      </c>
      <c r="J19" s="19">
        <v>45838</v>
      </c>
      <c r="K19" s="20">
        <v>26</v>
      </c>
      <c r="L19" s="18">
        <v>1</v>
      </c>
      <c r="M19" s="14" t="s">
        <v>126</v>
      </c>
      <c r="N19" s="14" t="s">
        <v>141</v>
      </c>
      <c r="O19" s="21">
        <f t="shared" si="0"/>
        <v>1</v>
      </c>
      <c r="P19" s="49"/>
    </row>
    <row r="20" spans="1:17" s="22" customFormat="1" ht="172.5" x14ac:dyDescent="0.25">
      <c r="A20" s="35" t="s">
        <v>140</v>
      </c>
      <c r="B20" s="35" t="s">
        <v>19</v>
      </c>
      <c r="C20" s="28" t="s">
        <v>113</v>
      </c>
      <c r="D20" s="29" t="s">
        <v>29</v>
      </c>
      <c r="E20" s="32" t="s">
        <v>34</v>
      </c>
      <c r="F20" s="32" t="s">
        <v>51</v>
      </c>
      <c r="G20" s="32" t="s">
        <v>58</v>
      </c>
      <c r="H20" s="25">
        <v>2</v>
      </c>
      <c r="I20" s="19">
        <v>45658</v>
      </c>
      <c r="J20" s="19">
        <v>46022</v>
      </c>
      <c r="K20" s="20">
        <v>52</v>
      </c>
      <c r="L20" s="25">
        <v>2</v>
      </c>
      <c r="M20" s="26" t="s">
        <v>86</v>
      </c>
      <c r="N20" s="14" t="s">
        <v>83</v>
      </c>
      <c r="O20" s="21">
        <f t="shared" si="0"/>
        <v>1</v>
      </c>
      <c r="P20" s="42" t="s">
        <v>151</v>
      </c>
    </row>
    <row r="21" spans="1:17" s="22" customFormat="1" ht="278.45" customHeight="1" x14ac:dyDescent="0.25">
      <c r="A21" s="35" t="s">
        <v>140</v>
      </c>
      <c r="B21" s="35" t="s">
        <v>19</v>
      </c>
      <c r="C21" s="28" t="s">
        <v>113</v>
      </c>
      <c r="D21" s="29" t="s">
        <v>29</v>
      </c>
      <c r="E21" s="32" t="s">
        <v>34</v>
      </c>
      <c r="F21" s="32" t="s">
        <v>52</v>
      </c>
      <c r="G21" s="32" t="s">
        <v>127</v>
      </c>
      <c r="H21" s="25">
        <v>1</v>
      </c>
      <c r="I21" s="19">
        <v>45658</v>
      </c>
      <c r="J21" s="19">
        <v>45838</v>
      </c>
      <c r="K21" s="25">
        <v>26</v>
      </c>
      <c r="L21" s="25">
        <v>1</v>
      </c>
      <c r="M21" s="14" t="s">
        <v>84</v>
      </c>
      <c r="N21" s="14" t="s">
        <v>90</v>
      </c>
      <c r="O21" s="21">
        <f t="shared" si="0"/>
        <v>1</v>
      </c>
      <c r="P21" s="43"/>
      <c r="Q21" s="23"/>
    </row>
    <row r="22" spans="1:17" s="22" customFormat="1" ht="213.75" x14ac:dyDescent="0.25">
      <c r="A22" s="35" t="s">
        <v>140</v>
      </c>
      <c r="B22" s="35" t="s">
        <v>20</v>
      </c>
      <c r="C22" s="28" t="s">
        <v>114</v>
      </c>
      <c r="D22" s="14" t="s">
        <v>30</v>
      </c>
      <c r="E22" s="33" t="s">
        <v>33</v>
      </c>
      <c r="F22" s="14" t="s">
        <v>115</v>
      </c>
      <c r="G22" s="32" t="s">
        <v>56</v>
      </c>
      <c r="H22" s="25">
        <v>1</v>
      </c>
      <c r="I22" s="19">
        <v>45658</v>
      </c>
      <c r="J22" s="19">
        <v>45838</v>
      </c>
      <c r="K22" s="20">
        <v>26</v>
      </c>
      <c r="L22" s="20">
        <v>1</v>
      </c>
      <c r="M22" s="14" t="s">
        <v>103</v>
      </c>
      <c r="N22" s="14" t="s">
        <v>104</v>
      </c>
      <c r="O22" s="21">
        <f>+L22/H22</f>
        <v>1</v>
      </c>
      <c r="P22" s="42" t="s">
        <v>150</v>
      </c>
    </row>
    <row r="23" spans="1:17" s="22" customFormat="1" ht="213.75" x14ac:dyDescent="0.25">
      <c r="A23" s="35" t="s">
        <v>140</v>
      </c>
      <c r="B23" s="35" t="s">
        <v>20</v>
      </c>
      <c r="C23" s="28" t="s">
        <v>114</v>
      </c>
      <c r="D23" s="14" t="s">
        <v>30</v>
      </c>
      <c r="E23" s="33" t="s">
        <v>33</v>
      </c>
      <c r="F23" s="14" t="s">
        <v>53</v>
      </c>
      <c r="G23" s="32" t="s">
        <v>128</v>
      </c>
      <c r="H23" s="25">
        <v>1</v>
      </c>
      <c r="I23" s="19">
        <v>45658</v>
      </c>
      <c r="J23" s="19">
        <v>45747</v>
      </c>
      <c r="K23" s="20">
        <v>13</v>
      </c>
      <c r="L23" s="25">
        <v>1</v>
      </c>
      <c r="M23" s="14" t="s">
        <v>102</v>
      </c>
      <c r="N23" s="14" t="s">
        <v>92</v>
      </c>
      <c r="O23" s="21">
        <f t="shared" si="0"/>
        <v>1</v>
      </c>
      <c r="P23" s="42"/>
      <c r="Q23" s="24"/>
    </row>
    <row r="24" spans="1:17" s="22" customFormat="1" ht="345" customHeight="1" x14ac:dyDescent="0.25">
      <c r="A24" s="35" t="s">
        <v>140</v>
      </c>
      <c r="B24" s="35" t="s">
        <v>23</v>
      </c>
      <c r="C24" s="28" t="s">
        <v>116</v>
      </c>
      <c r="D24" s="14" t="s">
        <v>82</v>
      </c>
      <c r="E24" s="17" t="s">
        <v>37</v>
      </c>
      <c r="F24" s="32" t="s">
        <v>54</v>
      </c>
      <c r="G24" s="32" t="s">
        <v>57</v>
      </c>
      <c r="H24" s="25">
        <v>1</v>
      </c>
      <c r="I24" s="19">
        <v>45658</v>
      </c>
      <c r="J24" s="19">
        <v>45838</v>
      </c>
      <c r="K24" s="20">
        <v>26</v>
      </c>
      <c r="L24" s="25">
        <v>1</v>
      </c>
      <c r="M24" s="14" t="s">
        <v>119</v>
      </c>
      <c r="N24" s="14" t="s">
        <v>152</v>
      </c>
      <c r="O24" s="21">
        <f t="shared" si="0"/>
        <v>1</v>
      </c>
      <c r="P24" s="14" t="s">
        <v>153</v>
      </c>
      <c r="Q24" s="24"/>
    </row>
    <row r="25" spans="1:17" s="22" customFormat="1" ht="253.5" customHeight="1" x14ac:dyDescent="0.25">
      <c r="A25" s="35" t="s">
        <v>140</v>
      </c>
      <c r="B25" s="35" t="s">
        <v>24</v>
      </c>
      <c r="C25" s="14" t="s">
        <v>117</v>
      </c>
      <c r="D25" s="14" t="s">
        <v>31</v>
      </c>
      <c r="E25" s="17" t="s">
        <v>78</v>
      </c>
      <c r="F25" s="14" t="s">
        <v>77</v>
      </c>
      <c r="G25" s="14" t="s">
        <v>66</v>
      </c>
      <c r="H25" s="25">
        <v>1</v>
      </c>
      <c r="I25" s="19">
        <v>45717</v>
      </c>
      <c r="J25" s="19">
        <v>45989</v>
      </c>
      <c r="K25" s="20">
        <v>39</v>
      </c>
      <c r="L25" s="26">
        <v>0.7</v>
      </c>
      <c r="M25" s="14" t="s">
        <v>138</v>
      </c>
      <c r="N25" s="14" t="s">
        <v>137</v>
      </c>
      <c r="O25" s="21">
        <f t="shared" si="0"/>
        <v>0.7</v>
      </c>
      <c r="P25" s="34" t="s">
        <v>143</v>
      </c>
    </row>
    <row r="26" spans="1:17" s="22" customFormat="1" ht="222" customHeight="1" x14ac:dyDescent="0.25">
      <c r="A26" s="35" t="s">
        <v>140</v>
      </c>
      <c r="B26" s="35" t="s">
        <v>25</v>
      </c>
      <c r="C26" s="28" t="s">
        <v>118</v>
      </c>
      <c r="D26" s="14" t="s">
        <v>32</v>
      </c>
      <c r="E26" s="17" t="s">
        <v>55</v>
      </c>
      <c r="F26" s="14" t="s">
        <v>129</v>
      </c>
      <c r="G26" s="14" t="s">
        <v>120</v>
      </c>
      <c r="H26" s="25">
        <v>1</v>
      </c>
      <c r="I26" s="19">
        <v>45717</v>
      </c>
      <c r="J26" s="19">
        <v>46371</v>
      </c>
      <c r="K26" s="20">
        <v>90</v>
      </c>
      <c r="L26" s="26">
        <v>0.3</v>
      </c>
      <c r="M26" s="14" t="s">
        <v>121</v>
      </c>
      <c r="N26" s="14" t="s">
        <v>130</v>
      </c>
      <c r="O26" s="21">
        <f t="shared" si="0"/>
        <v>0.3</v>
      </c>
      <c r="P26" s="14" t="s">
        <v>154</v>
      </c>
      <c r="Q26" s="27"/>
    </row>
    <row r="27" spans="1:17" s="36" customFormat="1" x14ac:dyDescent="0.25">
      <c r="B27" s="37"/>
      <c r="C27" s="38"/>
      <c r="D27" s="38"/>
      <c r="E27" s="38"/>
      <c r="F27" s="38"/>
      <c r="G27" s="38"/>
      <c r="H27" s="39"/>
      <c r="I27" s="38"/>
      <c r="J27" s="38"/>
      <c r="K27" s="40"/>
      <c r="L27" s="38"/>
      <c r="M27" s="38"/>
      <c r="N27" s="38"/>
      <c r="O27" s="38"/>
    </row>
  </sheetData>
  <mergeCells count="9">
    <mergeCell ref="P12:P13"/>
    <mergeCell ref="P20:P21"/>
    <mergeCell ref="P22:P23"/>
    <mergeCell ref="A1:M3"/>
    <mergeCell ref="B6:M6"/>
    <mergeCell ref="B7:M7"/>
    <mergeCell ref="C5:O5"/>
    <mergeCell ref="O12:O13"/>
    <mergeCell ref="P18:P19"/>
  </mergeCells>
  <phoneticPr fontId="3" type="noConversion"/>
  <dataValidations count="3">
    <dataValidation type="textLength" allowBlank="1" showInputMessage="1" showErrorMessage="1" errorTitle="Entrada no válida" error="Escriba un texto  Maximo 390 Caracteres" promptTitle="Cualquier contenido Maximo 390 Caracteres" prompt=" Registre DE MANERA BREVE las actividades a desarrollar para el cumplimiento de la Acción  de mejoramiento.  Insterte UNA FILA  por ACTIVIDAD. (MÁX. 390 CARACTERES)" sqref="F20:F21 F24">
      <formula1>0</formula1>
      <formula2>390</formula2>
    </dataValidation>
    <dataValidation type="textLength" allowBlank="1" showInputMessage="1" showErrorMessage="1" errorTitle="Entrada no válida" error="Escriba un texto  Maximo 390 Caracteres" promptTitle="Cualquier contenido Maximo 390 Caracteres" prompt=" Registre DE MANERA BREVE la Unidad de Medida de la actividad. (Ej.: Informes, jornadas de capacitación, etc.) (MÁX. 390 CARACTERES)" sqref="G20:G24">
      <formula1>0</formula1>
      <formula2>390</formula2>
    </dataValidation>
    <dataValidation type="textLength" allowBlank="1" showInputMessage="1" showErrorMessage="1" errorTitle="Entrada no válida" error="Escriba un texto  Maximo 390 Caracteres" promptTitle="Cualquier contenido Maximo 390 Caracteres" prompt=" Registre DE MANERA BREVE acción (correctiva y/o preventiva) q adopta la Entidad p/ subsanar o corregir causa que genera hallazgo. (MÁX. 390 CARACTERES) Inserte tantas filas como ACTIVIDADES tenga." sqref="E20:E21">
      <formula1>0</formula1>
      <formula2>390</formula2>
    </dataValidation>
  </dataValidations>
  <pageMargins left="0.70866141732283472" right="0.70866141732283472" top="0.74803149606299213" bottom="0.74803149606299213" header="0.31496062992125984" footer="0.31496062992125984"/>
  <pageSetup paperSize="9" scale="31" orientation="landscape" r:id="rId1"/>
  <headerFooter>
    <oddFooter>&amp;L&amp;"Arial,Normal"&amp;8FR.EM.007&amp;R&amp;"Arial,Normal"&amp;8Versión 01_15/02/2018 &amp;K00+000xxxxxxxxxxx</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F15" sqref="F15"/>
    </sheetView>
  </sheetViews>
  <sheetFormatPr baseColWidth="10" defaultRowHeight="15" x14ac:dyDescent="0.25"/>
  <sheetData>
    <row r="1" spans="1:1" x14ac:dyDescent="0.25">
      <c r="A1" s="1" t="s">
        <v>2</v>
      </c>
    </row>
    <row r="2" spans="1:1" x14ac:dyDescent="0.25">
      <c r="A2" s="1" t="s">
        <v>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F14.1  PLANES DE MEJORAMIENT...</vt:lpstr>
      <vt:lpstr>Hoja1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Neyla Esther Martinez Orozco</cp:lastModifiedBy>
  <cp:lastPrinted>2025-09-12T13:02:24Z</cp:lastPrinted>
  <dcterms:created xsi:type="dcterms:W3CDTF">2017-08-11T21:56:18Z</dcterms:created>
  <dcterms:modified xsi:type="dcterms:W3CDTF">2026-06-10T21:40:34Z</dcterms:modified>
</cp:coreProperties>
</file>