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nmartinez\Documents\1 CONTROL INTERNO\AUDITORIAS INTERNAS\PLAN MEJOR.SEGUIM.INFORMES AUDIT.INTERNAS\SEGUIM-EVIDENC-PM-INFORME AUDITORIA GTH 2024\"/>
    </mc:Choice>
  </mc:AlternateContent>
  <bookViews>
    <workbookView xWindow="0" yWindow="0" windowWidth="20490" windowHeight="5655"/>
  </bookViews>
  <sheets>
    <sheet name="F14.1  PLANES DE MEJORAMIENT..." sheetId="1" r:id="rId1"/>
    <sheet name="Hoja2" sheetId="4" r:id="rId2"/>
    <sheet name="Hoja1" sheetId="3" state="hidden" r:id="rId3"/>
  </sheets>
  <calcPr calcId="152511"/>
</workbook>
</file>

<file path=xl/calcChain.xml><?xml version="1.0" encoding="utf-8"?>
<calcChain xmlns="http://schemas.openxmlformats.org/spreadsheetml/2006/main">
  <c r="O19" i="1" l="1"/>
  <c r="O15" i="1"/>
  <c r="P15" i="1" s="1"/>
  <c r="F10" i="3" l="1"/>
  <c r="C10" i="3"/>
  <c r="B10" i="3"/>
  <c r="P21" i="1" l="1"/>
  <c r="E10" i="3" l="1"/>
  <c r="D10" i="3"/>
  <c r="O11" i="1" l="1"/>
  <c r="O12" i="1"/>
  <c r="O13" i="1"/>
  <c r="O14" i="1"/>
  <c r="P14" i="1" s="1"/>
  <c r="O16" i="1"/>
  <c r="O17" i="1"/>
  <c r="O18" i="1"/>
  <c r="O20" i="1"/>
  <c r="O9" i="1" l="1"/>
  <c r="P9" i="1" s="1"/>
</calcChain>
</file>

<file path=xl/sharedStrings.xml><?xml version="1.0" encoding="utf-8"?>
<sst xmlns="http://schemas.openxmlformats.org/spreadsheetml/2006/main" count="205" uniqueCount="123">
  <si>
    <t>Fecha</t>
  </si>
  <si>
    <t>Periodicidad</t>
  </si>
  <si>
    <t>Modalidad de Registro</t>
  </si>
  <si>
    <t>Codigo del Hallazgo</t>
  </si>
  <si>
    <t>Descripción del Hallazgo</t>
  </si>
  <si>
    <t>Causas del Hallazgo</t>
  </si>
  <si>
    <t>Acciones de Mejora</t>
  </si>
  <si>
    <t>Actividades / Descripción</t>
  </si>
  <si>
    <t>Actividades / Cantidades Unidades de Medida</t>
  </si>
  <si>
    <t>Actividades / Unidades de Medida</t>
  </si>
  <si>
    <t>Actividades / Fecha de terminación</t>
  </si>
  <si>
    <t>Actividades / Plazo de semanas</t>
  </si>
  <si>
    <t>Actividades / Avance Fisico de Ejecución</t>
  </si>
  <si>
    <t>Observaciones</t>
  </si>
  <si>
    <t>Actividades / Fecha de Inicio</t>
  </si>
  <si>
    <t>Hallazgo 1</t>
  </si>
  <si>
    <t>Hallazgo 2</t>
  </si>
  <si>
    <t>Hallazgo 3</t>
  </si>
  <si>
    <t>Hallazgo 5</t>
  </si>
  <si>
    <t xml:space="preserve">La desactualización de la documentación del Sistema Integrado de Gestión de la Corporación se debe a una falta de seguimiento adecuado de la gestión documental. Aunque existe un procedimiento específico para su actualización PR.GD.001 - Planeación de Documentos, este no se ha ejecutado de manera eficiente.
La ausencia de revisiones periódicas por parte de los líderes y su equipo de trabajo no se ha ejecutado de manera efectiva, lo que ha impedido que la documentación del Sistema Integrado de Gestión se mantenga actualizada. 
</t>
  </si>
  <si>
    <t>La falta de planificación y priorización en la adquisición de los Elementos de Protección Personal (EPP), conforme a lo dispuesto en el Decreto 1072 de 2015, ha generado demoras en la entrega de estos elementos esenciales para la seguridad de los funcionarios. Esta deficiencia en la gestión incumple las normativas legales que exigen la implementación de medidas preventivas para garantizar la integridad física de los trabajadores.</t>
  </si>
  <si>
    <t>La ausencia de una estrategia de control efectiva para garantizar el cumplimiento de la declaración de bienes, junto con la inadecuada implementación de acciones por parte de la entidad para asegurar que los funcionarios cumplan con esta obligación</t>
  </si>
  <si>
    <t>Incumplimiento de las normas y procedimientos por parte de los funcionarios y falta de acciones efectivas de la Corporación para garantizar el cumplimiento de sus obligaciones conforme al reglamento aplicable.</t>
  </si>
  <si>
    <t>Incumplimiento de las normas que regulan la Evaluación del Desempeño Laboral y ausencia de medidas efectivas por parte de la Corporación para garantizar el cumplimiento de los deberes y obligaciones de los funcionarios involucrados.</t>
  </si>
  <si>
    <t>Falta de priorización de los recursos y acciones necesarias para llevar a cabo el análisis y estudio requeridos, con el fin de mantener actualizada la planta de personal dentro del plazo estipulado por la normativa.</t>
  </si>
  <si>
    <t>Revisión y actualización de la documentación del Sistema Integrado de Gestión asociado al proceso de Gestión del Talento Humano</t>
  </si>
  <si>
    <t>Gestionar  los elementos de protección personal-EPP.</t>
  </si>
  <si>
    <t xml:space="preserve">Socializar los terminos del  Artículo 38 de la ley 909 de 2004 a los funcionarios responsables de las evaluaciones y refozar el compromiso para el cumplimiento del mismo 
</t>
  </si>
  <si>
    <t>% de evaluadores comunicados</t>
  </si>
  <si>
    <t xml:space="preserve">Entregar los Elementos de Protección Personal a los funcionarios que lo requieran  
</t>
  </si>
  <si>
    <t>Correo de solicitud</t>
  </si>
  <si>
    <t>Documentos y publicación</t>
  </si>
  <si>
    <t>Documento y publicación</t>
  </si>
  <si>
    <t>Normograma actualizado y publicado</t>
  </si>
  <si>
    <t xml:space="preserve">% de funcionarios que requieren los EPP, según la matriz diseñada </t>
  </si>
  <si>
    <r>
      <t xml:space="preserve">Revisar la ficha de caracterización de GTH y el PR.GTH.001 Administración de Personal. 
</t>
    </r>
    <r>
      <rPr>
        <b/>
        <sz val="11"/>
        <color indexed="8"/>
        <rFont val="Arial"/>
        <family val="2"/>
      </rPr>
      <t/>
    </r>
  </si>
  <si>
    <r>
      <t xml:space="preserve">Actualizar la ficha de caracterización de GTH y el PR.GTH.001 Administración de Personal. 
</t>
    </r>
    <r>
      <rPr>
        <b/>
        <sz val="11"/>
        <color indexed="8"/>
        <rFont val="Arial"/>
        <family val="2"/>
      </rPr>
      <t/>
    </r>
  </si>
  <si>
    <t>Corrección de la codificación adecuada del procedimiento el PR.GTH.003 Bienestar Social Laboral.</t>
  </si>
  <si>
    <t>Actualización de la normatividad asociada al proceso</t>
  </si>
  <si>
    <t>% de Formatos actualizados</t>
  </si>
  <si>
    <t>Identificación, actualización y eliminación de formatos relacionados con el procedimiento GTH</t>
  </si>
  <si>
    <t>Fortalecer el manejo del aplicativo EDL de la  Comision Nacional del Servicio Civil</t>
  </si>
  <si>
    <t>Adelantar los trámites pertinentes para el analisis y estudio requeridos para mantener actualizada la planta de personal</t>
  </si>
  <si>
    <t>Reportar el incumplimiento de la obligación de los funcionarios que no presenten la declaración de Bienes y Rentas</t>
  </si>
  <si>
    <t>Documento</t>
  </si>
  <si>
    <t>Reportar el incumplimiento de la obligación de los funcionarios que no presenten los Examenes Medicos Ocupacionales</t>
  </si>
  <si>
    <t>Gestionar para que se lleve a cabo el análisis y estudio requeridos, con el fin de mantener actualizada la planta de personal dentro del plazo estipulado por la normativa.</t>
  </si>
  <si>
    <t>Estudio elaborado</t>
  </si>
  <si>
    <t>Elaborar un reporte de reincidentes con el incumplimiento de este deber para efectuar las medidas necesarias por parte del Secretario General.</t>
  </si>
  <si>
    <t>Socializar a través de comunicaciónes internas a los funcionarios responsables de evaluar (correo electronico), la obligatoriedad legal e importancia de  realizar las EDL</t>
  </si>
  <si>
    <t>Pieza infomativa y correo electronico</t>
  </si>
  <si>
    <t>Elaborar un reporte de los funcionarios que incumplieron para efectuar las medidas necesarias por parte del Secretario General.</t>
  </si>
  <si>
    <t>Recordar a los evaluados la importancia de concertar</t>
  </si>
  <si>
    <t>Verificación de OCI</t>
  </si>
  <si>
    <t xml:space="preserve">Hallazgo6. </t>
  </si>
  <si>
    <t>% Avance por Hallazgos</t>
  </si>
  <si>
    <t>% Avance por Actividad</t>
  </si>
  <si>
    <t>Hallazgo 4</t>
  </si>
  <si>
    <t>SI</t>
  </si>
  <si>
    <t>NO</t>
  </si>
  <si>
    <t>TOTAL DE CUMPLIMIENTO</t>
  </si>
  <si>
    <t>HALLAZGO 1.  Desactualización del proceso de Gestión del Talento Humano l</t>
  </si>
  <si>
    <t>HALLAZGO 2.  Incumplimiento en la Adquisición y Entrega de Elementos de Protección Personal -EPP a los funcionarios.</t>
  </si>
  <si>
    <t xml:space="preserve">HALLAZGO 3.  Incumplimiento de la obligación de los funcionarios públicos de presentar la Declaración de Bienes y Rentas </t>
  </si>
  <si>
    <t>HALLAZGO 4. Incumplimiento en la Realización de Exámenes Médicos Ocupacionales por parte de los funcionarios de la Corporación.</t>
  </si>
  <si>
    <t>HALLAZGO 5.  Debilidades en la aplicación de las evaluaciones de desempeño laboral a la totalidad de los funcionarios.</t>
  </si>
  <si>
    <t>HALLAZGO 6.  Incumplimiento con el análisis con el fin de mantener actualizada la planta de personal de CORPAMAG.</t>
  </si>
  <si>
    <t xml:space="preserve">HALLAZGO 7:  Medición del Clima laboral-Reinsidente PM </t>
  </si>
  <si>
    <t>Parcial</t>
  </si>
  <si>
    <t>Cumple</t>
  </si>
  <si>
    <t>Hallazgos</t>
  </si>
  <si>
    <t>No Aplica. Dentro del plazo</t>
  </si>
  <si>
    <t xml:space="preserve">NO SE CIERRA EL HALLAZGO
Se evidencia un avance de cumplimiento total del 20%, donde se logra con un 100%  en la primera actividad.
</t>
  </si>
  <si>
    <t>NO SE CIERRA EL HALLAZGO
No registran avances; sin embargo, se encuentran dentro del plazo establecido para su ejecución.</t>
  </si>
  <si>
    <t>SE CIERRA EL HALLAZGO. Cumplimiento del 100% de la actividad.</t>
  </si>
  <si>
    <t>No. Criterios</t>
  </si>
  <si>
    <t>PLAN DE MEJORAMIENTO INSTITUCIONAL
AUDITORÍA GESTIÓN DEL TALENTO HUMANO VIGENCIA 2024
RESPONSABLE: SECRETARÍA GENERAL - PROCESO DE GESTIÓN DEL TALENTO HUMANO</t>
  </si>
  <si>
    <t>ESTADO</t>
  </si>
  <si>
    <t>Evidencia:
Lista de Asistecia de las reuniones realizada del 23 de mayo y 10 de junio de 2025.</t>
  </si>
  <si>
    <t>Evidencia:
Correo electrónico enviado al área responsable del  sistema de gestión integral solicitando la revisión de la ficha de caracterización y el procedimiento.</t>
  </si>
  <si>
    <t>Evidencia:
Lista de Asistecia de la reunión del 23 de mayo y 10 de junio 2025..</t>
  </si>
  <si>
    <t>25.45%</t>
  </si>
  <si>
    <r>
      <rPr>
        <b/>
        <sz val="4"/>
        <color rgb="FF000000"/>
        <rFont val="Arial"/>
        <family val="2"/>
      </rPr>
      <t xml:space="preserve">Desactualización del proceso de Gestión del Talento Humano </t>
    </r>
    <r>
      <rPr>
        <sz val="4"/>
        <color rgb="FF000000"/>
        <rFont val="Arial"/>
        <family val="2"/>
      </rPr>
      <t xml:space="preserve">
El proceso de Gestión del Talento Humano presenta varias desactualizaciones en su documentación y procedimientos. En la ficha de caracterización del proceso, no está incluido el procedimiento PR.GTH.005 (Gestión de Incapacidades). Además, existen procedimientos desactualizados, como el PR.GTH.001 Administración de Personal, que no refleja la jornada laboral actual, y el PR.GTH.003 Bienestar Social Laboral, que está incorrectamente codificado bajo otro proceso. También se identificaron registros incompletos y obsoletos, como formatos no utilizados para la evaluación del desempeño.
Por otro lado, la normatividad asociada al proceso no está completamente actualizada, ya que varios documentos clave, incluidos los acuerdos del Consejo Directivo, no han sido registrados ni reflejados adecuadamente en la documentación del proceso.</t>
    </r>
  </si>
  <si>
    <t xml:space="preserve">Se cumplió con esta actividad al concretar por medio de un correo electrónico la necesidad de revisión de la ficha de caracterización y procedimientos.
</t>
  </si>
  <si>
    <t>Evidencia:
Correo electrónico enviado al Secretario General informando los funcionarios que no cuentan con la declaración de Bienes y Rentas.</t>
  </si>
  <si>
    <t>Evidencia:
Informe de Reporte de Evaluación de Desempeño Laboral-EDL periodo del 1 febrero 2024 al 31 de enero 2025</t>
  </si>
  <si>
    <t xml:space="preserve">Evidencia: 
Correo electrónico informando el inicio del periodo de evaluación del desempeño laboral, adjuntando tutorial para su correcta realización en el periodo del 2024-2025 y se resalta la importancia a los evaluadores de concertar.
</t>
  </si>
  <si>
    <t>Evidencia:
Correo electrónico enviado al área Sistema de Gestión Integrado, solicitando acompañaminto para revisión de la ficha de caracterización y el procedimiento.</t>
  </si>
  <si>
    <t>Evidencia:
Lista de Asistencia de la reunión del 23 de mayo y 10 de junio 2025..</t>
  </si>
  <si>
    <t xml:space="preserve">De acuerdo a las reuniones llevadas a cabo entre el equipo de Gestión del Talento Humano y Sistema de Gestión Intengrado para tratar la actualización de la ficha de caracterización y procedimientos.  A la fecha, no han aportado documentos que evidencie el avance en esta revisión.
</t>
  </si>
  <si>
    <t>Al corte de seguimiento, se cuenta con listas de asistencia correspondientes a reuniones realizadas el 23 de mayo y 10 de junio de 2025 entre el proceso de Gestión del Talento Humano y la Oficina de Planeación – Grupo Sistema de Gestión Integrado, orientadas a la revisión de la ficha de caracterización y procedimientos asociados.
Las actividades se encuentran dentro del plazo establecido (2024-12-20 a 2025-12-31). No obstante, no se ha recibido el documento revisado ni publicado que permita verificar avance físico. En espera del producto final que respalde la ejecución.</t>
  </si>
  <si>
    <t>Al corte de seguimiento, se cuenta con listas de asistencia correspondientes a reuniones realizadas el 23 de mayo y 10 de junio de 2025 entre el proceso de Gestión del Talento Humano y la Oficina de Planeación – Grupo Sistema de Gestión Integrado, orientadas a la revisión de los formatos del proceso Gestión del Talento Humano.
Las actividades se encuentran dentro del plazo establecido (2024-12-20 a 2025-12-31). No obstante, no se ha recibido el documento revisado ni publicado que permita verificar avance físico. En espera del producto final que respalde la ejecución.</t>
  </si>
  <si>
    <t xml:space="preserve">Al corte de seguimiento, se cuenta con listas de asistencia correspondientes a reuniones realizadas el 23 de mayo y 10 de junio de 2025 entre el proceso de Gestión del Talento Humano y la Oficina de Planeación – Grupo Sistema de Gestión Integrado, orientadas a la revisión del normograma  del proceso Gestión del Talento Humano.
Las actividades se encuentran dentro del plazo establecido (2024-12-20 a 2025-12-31). </t>
  </si>
  <si>
    <r>
      <rPr>
        <b/>
        <sz val="11"/>
        <color rgb="FF000000"/>
        <rFont val="Arial"/>
        <family val="2"/>
      </rPr>
      <t xml:space="preserve">Desactualización del proceso de Gestión del Talento Humano </t>
    </r>
    <r>
      <rPr>
        <sz val="11"/>
        <color rgb="FF000000"/>
        <rFont val="Arial"/>
        <family val="2"/>
      </rPr>
      <t xml:space="preserve">
El proceso de Gestión del Talento Humano presenta varias desactualizaciones en su documentación y procedimientos. En la ficha de caracterización del proceso, no está incluido el procedimiento PR.GTH.005 (Gestión de Incapacidades). Además, existen procedimientos desactualizados, como el PR.GTH.001 Administración de Personal, que no refleja la jornada laboral actual, y el PR.GTH.003 Bienestar Social Laboral, que está incorrectamente codificado bajo otro proceso. También se identificaron registros incompletos y obsoletos, como formatos no utilizados para la evaluación del desempeño.
Por otro lado, la normatividad asociada al proceso no está completamente actualizada, ya que varios documentos clave, incluidos los acuerdos del Consejo Directivo, no han sido registrados ni reflejados adecuadamente en la documentación del proceso.</t>
    </r>
  </si>
  <si>
    <r>
      <t xml:space="preserve">Incumplimiento en la Adquisición y Entrega de Elementos de Protección Personal -EPP a los funcionarios.
</t>
    </r>
    <r>
      <rPr>
        <sz val="11"/>
        <color rgb="FF000000"/>
        <rFont val="Arial"/>
        <family val="2"/>
      </rPr>
      <t>Se ha identificado que la entidad no ha suministrado los Elementos de Protección Personal - EPP necesarios para la protección de los funcionarios, y no se evidencia ningún registro de dicha entrega. Esta omisión reiterada desde el año 2022 contraviene lo dispuesto en el Decreto 1072 de 2015 y en los procedimientos internos establecidos</t>
    </r>
  </si>
  <si>
    <r>
      <rPr>
        <b/>
        <sz val="11"/>
        <color rgb="FF000000"/>
        <rFont val="Arial"/>
        <family val="2"/>
      </rPr>
      <t xml:space="preserve">Incumplimiento de la obligación de los funcionarios públicos de presentar la Declaración de Bienes y Rentas 
</t>
    </r>
    <r>
      <rPr>
        <sz val="11"/>
        <color rgb="FF000000"/>
        <rFont val="Arial"/>
        <family val="2"/>
      </rPr>
      <t xml:space="preserve">Se evidenció que la Oficina de Gestión del Talento Humano envió correos electrónicos a los funcionarios, informándoles sobre las fechas establecidas por el Departamento Administrativo de la Función Pública - DAFP para la presentación de la Declaración de Bienes y Rentas correspondiente al año 2023 y recordándoles la obligación de cumplir con este requisito. También se elaboraron piezas publicitarias, un instructivo y un video con las indicaciones necesarias para su presentación.
Sin embargo, al consultar en el Sistema de Información y Gestión del Empleo Público - SIGEP II, se observó que, de los 119 funcionarios obligados, el 95% (113) cumplió con la presentación de la Declaración de Bienes y Rentas a través del aplicativo, faltando seis (6) funcionarios por presentarla, incumplimiento que ha sido reiterativo, lo que refleja una falta de control efectivo sobre el proceso y contraviene lo establecido por la normativa vigente. Además, la Corporación no ha implementado las medidas necesarias para garantizar el cumplimiento total de esta obligación, tales como acciones disciplinarias o medidas correctivas que aseguren que todos los funcionarios cumplan con este requisito. </t>
    </r>
  </si>
  <si>
    <r>
      <t>Reportar los funcionarios que incumplen con la Declaración de Bienes y Rentas</t>
    </r>
    <r>
      <rPr>
        <sz val="11"/>
        <color rgb="FFFF0000"/>
        <rFont val="Arial"/>
        <family val="2"/>
      </rPr>
      <t xml:space="preserve"> </t>
    </r>
    <r>
      <rPr>
        <sz val="11"/>
        <rFont val="Arial"/>
        <family val="2"/>
      </rPr>
      <t>2023</t>
    </r>
    <r>
      <rPr>
        <sz val="11"/>
        <color indexed="8"/>
        <rFont val="Arial"/>
        <family val="2"/>
      </rPr>
      <t xml:space="preserve"> al Secretario General para que se tomen las acciones pertinentes de acuerdo a la normatividad.</t>
    </r>
  </si>
  <si>
    <r>
      <rPr>
        <b/>
        <sz val="11"/>
        <color rgb="FF000000"/>
        <rFont val="Arial"/>
        <family val="2"/>
      </rPr>
      <t>Incumplimiento en la Realización de Exámenes Médicos Ocupacionales por parte de los funcionarios de la Corporación.</t>
    </r>
    <r>
      <rPr>
        <sz val="11"/>
        <color indexed="8"/>
        <rFont val="Arial"/>
        <family val="2"/>
      </rPr>
      <t xml:space="preserve">
Al revisar la relación remitida por la Oficina de Gestión del Talento Humano respecto a los exámenes médicos ocupacionales que debieron realizarse los funcionarios durante la vigencia 2024, se observó que de los 118 funcionarios activos de la Corporación, 37 no se lo realizaron. Asimismo, se identificaron deficiencias en las medidas adoptadas por la Corporación para garantizar el cumplimiento de esta obligación por parte de sus servidores públicos.</t>
    </r>
  </si>
  <si>
    <r>
      <rPr>
        <b/>
        <sz val="11"/>
        <color rgb="FF000000"/>
        <rFont val="Arial"/>
        <family val="2"/>
      </rPr>
      <t>Debilidades en la aplicación de las evaluaciones de desempeño laboral a la totalidad de los funcionarios.</t>
    </r>
    <r>
      <rPr>
        <sz val="11"/>
        <color indexed="8"/>
        <rFont val="Arial"/>
        <family val="2"/>
      </rPr>
      <t xml:space="preserve">
En el análisis del informe proporcionado por el proceso de Gestión del Talento Humano sobre las evaluaciones de desempeño laboral de los funcionarios, se detectaron las siguientes situaciones:
1.	Durante el período comprendido entre el 1 de febrero de 2023 y el 31 de enero de 2024, solo se realizó la evaluación a 70 de los 80 funcionarios que debían ser evaluados.
2.	En el primer semestre de 2024, se evaluaron 72 de los 83 funcionarios que requerían ser evaluados.
3.	Además, se verificó que, de los 70 funcionarios evaluados, 8 no han concertado los compromisos.
Esta situación evidencia una omisión parcial en la implementación de la evaluación del desempeño, lo que compromete la objetividad necesaria para medir adecuadamente la contribución de los empleados al logro de las metas institucionales</t>
    </r>
  </si>
  <si>
    <r>
      <rPr>
        <b/>
        <sz val="11"/>
        <color rgb="FF000000"/>
        <rFont val="Arial"/>
        <family val="2"/>
      </rPr>
      <t>Incumplimiento con el análisis con el fin de mantener actualizada la planta de personal de CORPAMAG.</t>
    </r>
    <r>
      <rPr>
        <sz val="11"/>
        <color indexed="8"/>
        <rFont val="Arial"/>
        <family val="2"/>
      </rPr>
      <t xml:space="preserve">
En el marco de esta auditoría, se solicitaron las evidencias del cumplimiento con lo dispuesto en el Decreto 1800 de 2019, “Por el cual se adiciona el Capítulo 4 al Título 1 de la Parte 2 del Libro 2 del Decreto 1083 de 2015, Reglamentario Único del Sector de Función Pública,” específicamente en lo relacionado con las acciones que deben realizar las entidades para la actualización de las plantas de empleo, según lo establecido en el Artículo 2.2.1.4.1. En respuesta, la Coordinadora del grupo de Gestión del Talento Humano informó que, dentro del período de dos años desde la última actualización, no se ha realizado el análisis requerido.
Se constató que el último Estudio Técnico de Rediseño Institucional tuvo lugar en el 2021, el cual fue presentado y aprobado por el Consejo Directivo de la Corporación mediante los Acuerdos No. 26 y No. 27 del 21 de diciembre de 2021. Estos acuerdos modificaron tanto la estructura orgánica como la planta de personal de la Corporación Autónoma Regional del Magdalena - CORPAMAG. Además, el Acuerdo No. 01 del 13 de enero de 2022 realizó ajustes al Acuerdo No. 27. 
Sin embargo, no se ha llevado a cabo el análisis correspondiente durante los dos años siguientes del último estudio, lo que constituye un incumplimiento de lo establecido por la normativa vigente</t>
    </r>
  </si>
  <si>
    <r>
      <rPr>
        <b/>
        <sz val="11"/>
        <color rgb="FF000000"/>
        <rFont val="Arial"/>
        <family val="2"/>
      </rPr>
      <t xml:space="preserve">HALLAZGO 1.  Medición del Clima laboral-Reincidente PM </t>
    </r>
    <r>
      <rPr>
        <sz val="11"/>
        <color indexed="8"/>
        <rFont val="Arial"/>
        <family val="2"/>
      </rPr>
      <t xml:space="preserve">
Se evidenció que en el Plan de Gestión del Talento Humano vigencia 2022 se tenía programada desarrollar la actividad 2.5.1.1 Medición de Clima Laboral para el mes de
agosto, sin embargo a la fecha de esta auditoría aún no se había realizado; observándose que su última medición fue efectuada en el mes de julio de 2019 y está según la norma, debe hacerse por lo menos cada dos años. 
'Se evidencia el cumplimiento en un 100% de la actividad No. 1 relacionada con la medición del Clima Laboral, realizado en el mes de diciembre de 2023.
Con respecto a la Actividad No. 2, referente a la ejecución del plan de intervención, presenta un avance del 93%.
Se recomienda cumplir con la totalidad de las acciones de intervención programadas en el plan.
</t>
    </r>
  </si>
  <si>
    <t xml:space="preserve">
Evidencia:
18 actas de entrega de Elementos de Protección Personal-EPP  a 14 funcionarios 
Informe de Gestión de entrega de EPP 
</t>
  </si>
  <si>
    <t>Al corte de seguimiento, no se ha recibido evidencia documental que permita verificar la ejecución de dicha actividad. El avance físico se mantiene en 0%.
La actividad se encuentra dentro del plazo establecido (2024-12-20 a 2025-12-15), por lo cual se clasifica como en ejecución. Se programará seguimiento posterior para validar la entrega del reporte y verificar si se adoptan medidas efectivas conforme a la normatividad aplicable.</t>
  </si>
  <si>
    <t xml:space="preserve">Evidencia:
Correo electrónico de fecha 29 de Enero de 2025,  dirigido a los evaluadores
Pieza tutorial Evaluación EDL
</t>
  </si>
  <si>
    <t>Al corte de seguimiento, se cuenta con evidencia documental que respalda la ejecución de la actividad programada, consistente en comunicaciones internas dirigidas a los evaluadores sobre la obligatoriedad legal y el procedimiento para realizar las Evaluaciones de Desempeño Laboral (EDL).
La actividad fue ejecutada dentro del plazo establecido, con avance físico del 100%.</t>
  </si>
  <si>
    <t>El proceso de Gestión del Talento Humano, remitió a la Secretaría General los funcoinarios que no presentaron la Declaración de Bines y Rentas. La actividad fue ejecutada dentro del plazo establecido, conforme a la evidencia documental recibida (correo electrónico enviado al Secretario General con el reporte de funcionarios que no presentaron la Declaración de Bienes y Rentas).
Adicionalmente, en seguimiento a la información registrada en el Sistema de Información y Gestión del Empleo Público – SIGEP II ,  realizado por la OCI  en el segundo semestre de 2025, se constató que dos (2) funcionarios están pendientes por cumplir con esta obligación.
No se ha contado con soportes sobre medidas disciplinarias o correctivas adicionales. Se programará seguimiento posterior para validar si las acciones adoptadas por Secretaría General resultan efectivas en el cumplimiento total de la obligación.</t>
  </si>
  <si>
    <t xml:space="preserve">Se recibió el informe correspondiente al periodo del 1 de febrero de 2024 al 31 de enero de 2025. La actividad fue ejecutada dentro del plazo establecido. En verificación realizada por la OCI en el segundo semestre de 2025, se detectaron inconsistencias en el informe,
</t>
  </si>
  <si>
    <t xml:space="preserve">Se cuenta con evidencia documental del envío de la comunicación institucional, resaltando la importancia de la concertación de compromisos. 
En verificación posterior, el listado aportado por Gestión del Talento Humano no soporta que todos los funcionarios realizaron la concertación.
 </t>
  </si>
  <si>
    <t xml:space="preserve">
Las actividades programadas fueron ejecutadas dentro del plazo establecido, con evidencia documental que respalda su cumplimiento y avance físico del 100%.
Sin embargo, de acuerdo con la verificación realizada por la Oficina de Control Interno, las acciones de mejora implementadas no fueron efectivas para corregir la situación identificada en el hallazgo. Persisten debilidades en el proceso de evaluación del desempeño laboral, especialmente en la cobertura total de funcionarios evaluados y en la concertación de compromisos.
NO CERRADO. 
El hallazgo se mantiene abierto. El proceso de Gestión del Talento Humano se encuentra en definición de nuevas acciones de mejora.</t>
  </si>
  <si>
    <t>Incumplimiento con la ejecución de las actividades programadas en el Plan Estratégico del Talento Humano (2.5.1.1 Medición de Clima Laboral - agosto/2022) y de la normatividad establecida.</t>
  </si>
  <si>
    <t xml:space="preserve">Envidencia
Correo electrónico del 30 de abril de 2025 dirigido a los funcionarios
Pieza informativa de desconexón laboral
 </t>
  </si>
  <si>
    <t>Correo de solicitud
Pieza informativa</t>
  </si>
  <si>
    <t>Fortalecer la cultura organizacional mediante la divulgación institucional de los principios de la desconexión laboral, resaltando sus beneficios y aplicación en el entorno laboral de la Entidad.</t>
  </si>
  <si>
    <t>Difusión oficial de los principios de la desconexión laboral a través de comunicación institucional dirigida a todos los funcionarios, incluyendo material informativo y audiovisual.</t>
  </si>
  <si>
    <t>Se constató la divulgación institucional realizada mediante correo dirigido a todos los funcionarios. El contenido remitido incluye elementos informativos y audiovisuales que abordan los principios de la desconexión laboral.</t>
  </si>
  <si>
    <t xml:space="preserve">SUSCRIPCIÓN 20/12/2024                              </t>
  </si>
  <si>
    <t>Se recibió evidencia documental consistente en actas de entrega de Elementos de Protección Personal – EPP correspondientes a 14 funcionarios, de los 55 identificados en la matriz enviada por el área de Gestión de Talento Humano, distribuidos así:
- Archivo Central (1)
- Gestión Humana (1)
- Subdirecció de Gestión Ambiental - Ecosistemas (11 )
- Subdirección Técnica ( 1)
Según el informe, estos funcionarios fueron priorizados por que tiene mayor tiempo de actividades de campo y por su exposición al riesgo es mayor.</t>
  </si>
  <si>
    <t>CERRADO
De acuerdo con la verificación realizada por la Oficina de Control Interno, en la que se constató el cumplimiento de la actividad programada mediante divulgación institucional dirigida a todos los funcionarios, con evidencia documental que respalda su ejecución. La medida adoptada responde al objetivo de sensibilización planteado en el plan de mejoramiento.</t>
  </si>
  <si>
    <t>SEGUIMIENTO DEL PLAN DE MEJORAMIENTO</t>
  </si>
  <si>
    <t>Anual                                      Seguimiento Junio 2026</t>
  </si>
  <si>
    <t>CUMPLIDO-
Se evaluarà una vez se ceunten con los soportes respectivos sobre las actuaciones realizadas por la Corporación frente a este incumplimiento</t>
  </si>
  <si>
    <t>Abierto, mediante memorando de 23 de diciembre de 2026, el proceso solicitó plazo hasta el 31 de agosto de 2026,</t>
  </si>
  <si>
    <t>Hallazgo 7 Plan mejoramiento-Reincidete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</si>
</sst>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yyyy\-mm\-dd;@"/>
  </numFmts>
  <fonts count="23" x14ac:knownFonts="1">
    <font>
      <sz val="11"/>
      <color indexed="8"/>
      <name val="Calibri"/>
      <family val="2"/>
      <scheme val="minor"/>
    </font>
    <font>
      <sz val="8"/>
      <name val="Calibri"/>
      <family val="2"/>
      <scheme val="minor"/>
    </font>
    <font>
      <sz val="11"/>
      <color indexed="8"/>
      <name val="Calibri"/>
      <family val="2"/>
      <scheme val="minor"/>
    </font>
    <font>
      <b/>
      <sz val="11"/>
      <color indexed="8"/>
      <name val="Arial"/>
      <family val="2"/>
    </font>
    <font>
      <sz val="7"/>
      <color rgb="FF000000"/>
      <name val="Arial"/>
      <family val="2"/>
    </font>
    <font>
      <b/>
      <sz val="7"/>
      <color rgb="FF000000"/>
      <name val="Arial"/>
      <family val="2"/>
    </font>
    <font>
      <sz val="11"/>
      <name val="Arial"/>
      <family val="2"/>
    </font>
    <font>
      <b/>
      <sz val="7"/>
      <color theme="1"/>
      <name val="Calibri"/>
      <family val="2"/>
      <scheme val="minor"/>
    </font>
    <font>
      <sz val="7"/>
      <color rgb="FF000000"/>
      <name val="Calibri"/>
      <family val="2"/>
      <scheme val="minor"/>
    </font>
    <font>
      <b/>
      <sz val="7"/>
      <color rgb="FF000000"/>
      <name val="Calibri"/>
      <family val="2"/>
      <scheme val="minor"/>
    </font>
    <font>
      <b/>
      <sz val="4"/>
      <color indexed="9"/>
      <name val="Arial"/>
      <family val="2"/>
    </font>
    <font>
      <sz val="4"/>
      <color rgb="FF000000"/>
      <name val="Arial"/>
      <family val="2"/>
    </font>
    <font>
      <b/>
      <sz val="4"/>
      <color rgb="FF000000"/>
      <name val="Arial"/>
      <family val="2"/>
    </font>
    <font>
      <sz val="4"/>
      <color indexed="8"/>
      <name val="Arial"/>
      <family val="2"/>
    </font>
    <font>
      <sz val="4"/>
      <name val="Arial"/>
      <family val="2"/>
    </font>
    <font>
      <sz val="4"/>
      <color indexed="8"/>
      <name val="Calibri"/>
      <family val="2"/>
      <scheme val="minor"/>
    </font>
    <font>
      <sz val="11"/>
      <color indexed="8"/>
      <name val="Arial"/>
      <family val="2"/>
    </font>
    <font>
      <b/>
      <sz val="11"/>
      <color indexed="9"/>
      <name val="Arial"/>
      <family val="2"/>
    </font>
    <font>
      <b/>
      <sz val="11"/>
      <name val="Arial"/>
      <family val="2"/>
    </font>
    <font>
      <b/>
      <sz val="11"/>
      <color rgb="FFFFFFFF"/>
      <name val="Arial"/>
      <family val="2"/>
    </font>
    <font>
      <sz val="11"/>
      <color rgb="FF000000"/>
      <name val="Arial"/>
      <family val="2"/>
    </font>
    <font>
      <b/>
      <sz val="11"/>
      <color rgb="FF000000"/>
      <name val="Arial"/>
      <family val="2"/>
    </font>
    <font>
      <sz val="11"/>
      <color rgb="FFFF0000"/>
      <name val="Arial"/>
      <family val="2"/>
    </font>
  </fonts>
  <fills count="6">
    <fill>
      <patternFill patternType="none"/>
    </fill>
    <fill>
      <patternFill patternType="gray125"/>
    </fill>
    <fill>
      <patternFill patternType="solid">
        <fgColor indexed="54"/>
      </patternFill>
    </fill>
    <fill>
      <patternFill patternType="solid">
        <fgColor theme="0"/>
        <bgColor indexed="64"/>
      </patternFill>
    </fill>
    <fill>
      <patternFill patternType="solid">
        <fgColor rgb="FF666699"/>
        <bgColor rgb="FF666699"/>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92">
    <xf numFmtId="0" fontId="0" fillId="0" borderId="0" xfId="0"/>
    <xf numFmtId="0" fontId="7"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vertical="center"/>
    </xf>
    <xf numFmtId="0" fontId="5" fillId="0" borderId="1" xfId="0" applyFont="1" applyBorder="1" applyAlignment="1">
      <alignment horizontal="center" vertical="center" wrapText="1"/>
    </xf>
    <xf numFmtId="0" fontId="9" fillId="0" borderId="1" xfId="0" applyFont="1" applyBorder="1" applyAlignment="1">
      <alignment vertical="center"/>
    </xf>
    <xf numFmtId="0" fontId="10" fillId="2" borderId="1" xfId="0" applyFont="1" applyFill="1" applyBorder="1" applyAlignment="1">
      <alignment horizontal="center" vertical="center" wrapText="1"/>
    </xf>
    <xf numFmtId="164" fontId="10" fillId="2" borderId="1" xfId="1" applyFont="1" applyFill="1" applyBorder="1" applyAlignment="1">
      <alignment horizontal="center" vertical="center" wrapText="1"/>
    </xf>
    <xf numFmtId="1" fontId="10" fillId="2" borderId="1" xfId="0" applyNumberFormat="1" applyFont="1" applyFill="1" applyBorder="1" applyAlignment="1">
      <alignment horizontal="center" vertical="center" wrapText="1"/>
    </xf>
    <xf numFmtId="0" fontId="11" fillId="3" borderId="4"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1" applyNumberFormat="1" applyFont="1" applyFill="1" applyBorder="1" applyAlignment="1">
      <alignment horizontal="center" vertical="center" wrapText="1"/>
    </xf>
    <xf numFmtId="165" fontId="13"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3" fillId="0" borderId="1" xfId="1" applyNumberFormat="1"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9" fontId="13" fillId="0" borderId="1" xfId="1" applyNumberFormat="1" applyFont="1" applyFill="1" applyBorder="1" applyAlignment="1">
      <alignment horizontal="center" vertical="center" wrapText="1"/>
    </xf>
    <xf numFmtId="0" fontId="15" fillId="0" borderId="0" xfId="0" applyFont="1"/>
    <xf numFmtId="0" fontId="16" fillId="0" borderId="0" xfId="0" applyFont="1" applyAlignment="1">
      <alignment vertical="top"/>
    </xf>
    <xf numFmtId="0" fontId="17" fillId="2" borderId="1" xfId="0" applyFont="1" applyFill="1" applyBorder="1" applyAlignment="1">
      <alignment horizontal="left" vertical="top"/>
    </xf>
    <xf numFmtId="0" fontId="17" fillId="2" borderId="1" xfId="0" applyFont="1" applyFill="1" applyBorder="1" applyAlignment="1">
      <alignment horizontal="center" vertical="center" wrapText="1"/>
    </xf>
    <xf numFmtId="0" fontId="16" fillId="0" borderId="0" xfId="0" applyFont="1" applyAlignment="1">
      <alignment horizontal="center" vertical="center"/>
    </xf>
    <xf numFmtId="0" fontId="16" fillId="3" borderId="4"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6" fillId="3" borderId="0" xfId="0" applyFont="1" applyFill="1" applyAlignment="1">
      <alignment horizontal="left" vertical="center"/>
    </xf>
    <xf numFmtId="0" fontId="16"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6" fillId="3" borderId="5" xfId="0" applyFont="1" applyFill="1" applyBorder="1" applyAlignment="1">
      <alignment horizontal="left" vertical="center" wrapText="1"/>
    </xf>
    <xf numFmtId="9" fontId="16" fillId="3" borderId="0" xfId="2" applyFont="1" applyFill="1" applyAlignment="1">
      <alignment horizontal="left" vertical="center"/>
    </xf>
    <xf numFmtId="0" fontId="20" fillId="3" borderId="0" xfId="0" applyFont="1" applyFill="1" applyAlignment="1">
      <alignment horizontal="left" vertical="center" wrapText="1"/>
    </xf>
    <xf numFmtId="0" fontId="16" fillId="3" borderId="2" xfId="0" applyFont="1" applyFill="1" applyBorder="1" applyAlignment="1">
      <alignment horizontal="left" vertical="center" wrapText="1"/>
    </xf>
    <xf numFmtId="0" fontId="16" fillId="3" borderId="0" xfId="0" applyFont="1" applyFill="1" applyAlignment="1">
      <alignment vertical="top"/>
    </xf>
    <xf numFmtId="0" fontId="16" fillId="3" borderId="1" xfId="0" quotePrefix="1" applyFont="1" applyFill="1" applyBorder="1" applyAlignment="1">
      <alignment horizontal="left"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justify" vertical="top" wrapText="1"/>
    </xf>
    <xf numFmtId="0" fontId="16" fillId="3" borderId="1" xfId="0" quotePrefix="1" applyFont="1" applyFill="1" applyBorder="1" applyAlignment="1">
      <alignment vertical="center" wrapText="1"/>
    </xf>
    <xf numFmtId="0" fontId="16" fillId="3" borderId="1" xfId="0" applyFont="1" applyFill="1" applyBorder="1" applyAlignment="1">
      <alignment vertical="center" wrapText="1"/>
    </xf>
    <xf numFmtId="0" fontId="16" fillId="3" borderId="0" xfId="0" applyFont="1" applyFill="1" applyAlignment="1">
      <alignment vertical="center"/>
    </xf>
    <xf numFmtId="0" fontId="16" fillId="3" borderId="2" xfId="0" applyFont="1" applyFill="1" applyBorder="1" applyAlignment="1">
      <alignment horizontal="center" vertical="top" wrapText="1"/>
    </xf>
    <xf numFmtId="0" fontId="16" fillId="0" borderId="0" xfId="0" applyFont="1" applyAlignment="1">
      <alignment horizontal="center" vertical="top" wrapText="1"/>
    </xf>
    <xf numFmtId="0" fontId="16" fillId="0" borderId="0" xfId="0" applyFont="1" applyAlignment="1">
      <alignment horizontal="justify" vertical="top" wrapText="1"/>
    </xf>
    <xf numFmtId="0" fontId="16" fillId="0" borderId="0" xfId="0" applyFont="1" applyAlignment="1">
      <alignment vertical="top" wrapText="1"/>
    </xf>
    <xf numFmtId="0" fontId="16" fillId="0" borderId="0" xfId="0" applyFont="1" applyAlignment="1">
      <alignment horizontal="justify" vertical="top"/>
    </xf>
    <xf numFmtId="0" fontId="17" fillId="2" borderId="1" xfId="0" applyFont="1" applyFill="1" applyBorder="1" applyAlignment="1">
      <alignment horizontal="justify" vertical="top" wrapText="1"/>
    </xf>
    <xf numFmtId="164" fontId="17" fillId="2" borderId="1" xfId="1" applyFont="1" applyFill="1" applyBorder="1" applyAlignment="1">
      <alignment horizontal="justify" vertical="top" wrapText="1"/>
    </xf>
    <xf numFmtId="1" fontId="17" fillId="2" borderId="1" xfId="0" applyNumberFormat="1" applyFont="1" applyFill="1" applyBorder="1" applyAlignment="1">
      <alignment horizontal="justify" vertical="top" wrapText="1"/>
    </xf>
    <xf numFmtId="0" fontId="19" fillId="4" borderId="1" xfId="0" applyFont="1" applyFill="1" applyBorder="1" applyAlignment="1">
      <alignment horizontal="justify" vertical="top" wrapText="1"/>
    </xf>
    <xf numFmtId="0" fontId="6" fillId="0" borderId="1" xfId="0" applyFont="1" applyFill="1" applyBorder="1" applyAlignment="1">
      <alignment horizontal="justify" vertical="top" wrapText="1"/>
    </xf>
    <xf numFmtId="0" fontId="6" fillId="0" borderId="1" xfId="1" applyNumberFormat="1" applyFont="1" applyFill="1" applyBorder="1" applyAlignment="1">
      <alignment horizontal="justify" vertical="top" wrapText="1"/>
    </xf>
    <xf numFmtId="165" fontId="16" fillId="0" borderId="1" xfId="0" applyNumberFormat="1" applyFont="1" applyFill="1" applyBorder="1" applyAlignment="1">
      <alignment horizontal="justify" vertical="top" wrapText="1"/>
    </xf>
    <xf numFmtId="1" fontId="16" fillId="0" borderId="1" xfId="0" applyNumberFormat="1" applyFont="1" applyFill="1" applyBorder="1" applyAlignment="1">
      <alignment horizontal="justify" vertical="top" wrapText="1"/>
    </xf>
    <xf numFmtId="0" fontId="16" fillId="0" borderId="1" xfId="0" applyFont="1" applyFill="1" applyBorder="1" applyAlignment="1">
      <alignment horizontal="justify" vertical="top" wrapText="1"/>
    </xf>
    <xf numFmtId="9" fontId="6" fillId="0" borderId="1" xfId="2" applyFont="1" applyFill="1" applyBorder="1" applyAlignment="1">
      <alignment horizontal="justify" vertical="top"/>
    </xf>
    <xf numFmtId="0" fontId="16" fillId="0" borderId="1" xfId="1" applyNumberFormat="1" applyFont="1" applyFill="1" applyBorder="1" applyAlignment="1">
      <alignment horizontal="justify" vertical="top" wrapText="1"/>
    </xf>
    <xf numFmtId="1" fontId="6" fillId="0" borderId="1" xfId="0" applyNumberFormat="1" applyFont="1" applyFill="1" applyBorder="1" applyAlignment="1">
      <alignment horizontal="justify" vertical="top" wrapText="1"/>
    </xf>
    <xf numFmtId="9" fontId="16" fillId="0" borderId="1" xfId="1" applyNumberFormat="1" applyFont="1" applyFill="1" applyBorder="1" applyAlignment="1">
      <alignment horizontal="justify" vertical="top" wrapText="1"/>
    </xf>
    <xf numFmtId="0" fontId="6" fillId="0" borderId="5" xfId="0" applyFont="1" applyFill="1" applyBorder="1" applyAlignment="1">
      <alignment horizontal="justify" vertical="top" wrapText="1"/>
    </xf>
    <xf numFmtId="9" fontId="6" fillId="0" borderId="5" xfId="0" applyNumberFormat="1" applyFont="1" applyFill="1" applyBorder="1" applyAlignment="1">
      <alignment horizontal="justify" vertical="top" wrapText="1"/>
    </xf>
    <xf numFmtId="9" fontId="16" fillId="0" borderId="1" xfId="0" applyNumberFormat="1" applyFont="1" applyFill="1" applyBorder="1" applyAlignment="1">
      <alignment horizontal="justify" vertical="top" wrapText="1"/>
    </xf>
    <xf numFmtId="0" fontId="0" fillId="0" borderId="1" xfId="0" applyFont="1" applyFill="1" applyBorder="1" applyAlignment="1">
      <alignment horizontal="justify" vertical="top" wrapText="1"/>
    </xf>
    <xf numFmtId="0" fontId="16" fillId="3" borderId="1" xfId="0" applyFont="1" applyFill="1" applyBorder="1" applyAlignment="1">
      <alignment horizontal="justify" vertical="top" wrapText="1"/>
    </xf>
    <xf numFmtId="1" fontId="16" fillId="0" borderId="1" xfId="2" applyNumberFormat="1" applyFont="1" applyFill="1" applyBorder="1" applyAlignment="1">
      <alignment horizontal="justify" vertical="top" wrapText="1"/>
    </xf>
    <xf numFmtId="9" fontId="16" fillId="3" borderId="1" xfId="0" applyNumberFormat="1" applyFont="1" applyFill="1" applyBorder="1" applyAlignment="1">
      <alignment horizontal="justify" vertical="top" wrapText="1"/>
    </xf>
    <xf numFmtId="9" fontId="16" fillId="0" borderId="1" xfId="2" applyNumberFormat="1" applyFont="1" applyFill="1" applyBorder="1" applyAlignment="1">
      <alignment horizontal="justify" vertical="top" wrapText="1"/>
    </xf>
    <xf numFmtId="0" fontId="16" fillId="0" borderId="1" xfId="2" applyNumberFormat="1" applyFont="1" applyFill="1" applyBorder="1" applyAlignment="1">
      <alignment horizontal="justify" vertical="top" wrapText="1"/>
    </xf>
    <xf numFmtId="0" fontId="16" fillId="3" borderId="1" xfId="0" applyFont="1" applyFill="1" applyBorder="1" applyAlignment="1">
      <alignment horizontal="justify" vertical="top" wrapText="1"/>
    </xf>
    <xf numFmtId="0" fontId="16" fillId="0" borderId="1" xfId="0" applyFont="1" applyFill="1" applyBorder="1" applyAlignment="1">
      <alignment horizontal="justify" vertical="top"/>
    </xf>
    <xf numFmtId="0" fontId="16" fillId="3" borderId="1" xfId="0" applyFont="1" applyFill="1" applyBorder="1" applyAlignment="1">
      <alignment horizontal="justify" vertical="top"/>
    </xf>
    <xf numFmtId="165" fontId="6" fillId="0" borderId="1" xfId="0" applyNumberFormat="1" applyFont="1" applyFill="1" applyBorder="1" applyAlignment="1">
      <alignment horizontal="justify" vertical="top" wrapText="1"/>
    </xf>
    <xf numFmtId="164" fontId="16" fillId="0" borderId="0" xfId="1" applyFont="1" applyAlignment="1">
      <alignment horizontal="justify" vertical="top" wrapText="1"/>
    </xf>
    <xf numFmtId="1" fontId="16" fillId="0" borderId="0" xfId="0" applyNumberFormat="1" applyFont="1" applyAlignment="1">
      <alignment horizontal="justify" vertical="top" wrapText="1"/>
    </xf>
    <xf numFmtId="9" fontId="16" fillId="0" borderId="0" xfId="0" applyNumberFormat="1" applyFont="1" applyAlignment="1">
      <alignment horizontal="justify" vertical="top"/>
    </xf>
    <xf numFmtId="9" fontId="16" fillId="3" borderId="1" xfId="2" applyFont="1" applyFill="1" applyBorder="1" applyAlignment="1">
      <alignment horizontal="justify" vertical="top" wrapText="1"/>
    </xf>
    <xf numFmtId="0" fontId="3" fillId="0" borderId="0" xfId="0" applyFont="1" applyAlignment="1">
      <alignment horizontal="center" vertical="top" wrapText="1"/>
    </xf>
    <xf numFmtId="0" fontId="3" fillId="0" borderId="0" xfId="0" applyFont="1" applyAlignment="1">
      <alignment horizontal="center" vertical="top"/>
    </xf>
    <xf numFmtId="14" fontId="18" fillId="3" borderId="2" xfId="0" applyNumberFormat="1" applyFont="1" applyFill="1" applyBorder="1" applyAlignment="1">
      <alignment horizontal="left" vertical="top" wrapText="1"/>
    </xf>
    <xf numFmtId="0" fontId="18" fillId="3" borderId="3" xfId="0" applyFont="1" applyFill="1" applyBorder="1" applyAlignment="1">
      <alignment horizontal="left" vertical="top" wrapText="1"/>
    </xf>
    <xf numFmtId="9" fontId="6" fillId="3" borderId="1" xfId="2" applyFont="1" applyFill="1" applyBorder="1" applyAlignment="1">
      <alignment horizontal="justify" vertical="top" wrapText="1"/>
    </xf>
    <xf numFmtId="9" fontId="16" fillId="3" borderId="1" xfId="0" applyNumberFormat="1" applyFont="1" applyFill="1" applyBorder="1" applyAlignment="1">
      <alignment horizontal="justify" vertical="top" wrapText="1"/>
    </xf>
    <xf numFmtId="0" fontId="16" fillId="3" borderId="1" xfId="0" applyFont="1" applyFill="1" applyBorder="1" applyAlignment="1">
      <alignment horizontal="justify" vertical="top" wrapText="1"/>
    </xf>
    <xf numFmtId="0" fontId="7" fillId="5" borderId="1"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5" borderId="6"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404019</xdr:colOff>
      <xdr:row>3</xdr:row>
      <xdr:rowOff>124239</xdr:rowOff>
    </xdr:to>
    <xdr:pic>
      <xdr:nvPicPr>
        <xdr:cNvPr id="4" name="Imagen 2" descr="Logo Corpamag alta resolucion baja resolución">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7019" cy="6708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abSelected="1" zoomScale="55" zoomScaleNormal="55" zoomScaleSheetLayoutView="55" workbookViewId="0">
      <selection activeCell="B21" sqref="B21"/>
    </sheetView>
  </sheetViews>
  <sheetFormatPr baseColWidth="10" defaultColWidth="9.140625" defaultRowHeight="14.25" x14ac:dyDescent="0.25"/>
  <cols>
    <col min="1" max="1" width="17.5703125" style="25" customWidth="1"/>
    <col min="2" max="2" width="17" style="48" customWidth="1"/>
    <col min="3" max="3" width="102.85546875" style="49" customWidth="1"/>
    <col min="4" max="4" width="78.7109375" style="50" customWidth="1"/>
    <col min="5" max="5" width="43.85546875" style="50" customWidth="1"/>
    <col min="6" max="6" width="44.42578125" style="50" customWidth="1"/>
    <col min="7" max="7" width="18.85546875" style="49" customWidth="1"/>
    <col min="8" max="8" width="15.85546875" style="78" bestFit="1" customWidth="1"/>
    <col min="9" max="9" width="17.42578125" style="49" customWidth="1"/>
    <col min="10" max="10" width="18.140625" style="49" customWidth="1"/>
    <col min="11" max="11" width="16.85546875" style="79" customWidth="1"/>
    <col min="12" max="12" width="20.5703125" style="49" customWidth="1"/>
    <col min="13" max="13" width="60.42578125" style="49" customWidth="1"/>
    <col min="14" max="14" width="103.5703125" style="51" customWidth="1"/>
    <col min="15" max="15" width="17.42578125" style="51" customWidth="1"/>
    <col min="16" max="16" width="19.42578125" style="51" customWidth="1"/>
    <col min="17" max="17" width="44.28515625" style="51" customWidth="1"/>
    <col min="18" max="253" width="8" style="25" customWidth="1"/>
    <col min="254" max="254" width="30.140625" style="25" customWidth="1"/>
    <col min="255" max="16384" width="9.140625" style="25"/>
  </cols>
  <sheetData>
    <row r="1" spans="1:18" x14ac:dyDescent="0.25">
      <c r="A1" s="82" t="s">
        <v>76</v>
      </c>
      <c r="B1" s="83"/>
      <c r="C1" s="83"/>
      <c r="D1" s="83"/>
      <c r="E1" s="83"/>
      <c r="F1" s="83"/>
      <c r="G1" s="83"/>
      <c r="H1" s="83"/>
      <c r="I1" s="83"/>
      <c r="J1" s="83"/>
      <c r="K1" s="83"/>
      <c r="L1" s="83"/>
      <c r="M1" s="83"/>
    </row>
    <row r="2" spans="1:18" x14ac:dyDescent="0.25">
      <c r="A2" s="83"/>
      <c r="B2" s="83"/>
      <c r="C2" s="83"/>
      <c r="D2" s="83"/>
      <c r="E2" s="83"/>
      <c r="F2" s="83"/>
      <c r="G2" s="83"/>
      <c r="H2" s="83"/>
      <c r="I2" s="83"/>
      <c r="J2" s="83"/>
      <c r="K2" s="83"/>
      <c r="L2" s="83"/>
      <c r="M2" s="83"/>
    </row>
    <row r="3" spans="1:18" x14ac:dyDescent="0.25">
      <c r="A3" s="83"/>
      <c r="B3" s="83"/>
      <c r="C3" s="83"/>
      <c r="D3" s="83"/>
      <c r="E3" s="83"/>
      <c r="F3" s="83"/>
      <c r="G3" s="83"/>
      <c r="H3" s="83"/>
      <c r="I3" s="83"/>
      <c r="J3" s="83"/>
      <c r="K3" s="83"/>
      <c r="L3" s="83"/>
      <c r="M3" s="83"/>
    </row>
    <row r="5" spans="1:18" ht="15" x14ac:dyDescent="0.25">
      <c r="A5" s="26" t="s">
        <v>0</v>
      </c>
      <c r="B5" s="84" t="s">
        <v>115</v>
      </c>
      <c r="C5" s="85"/>
      <c r="D5" s="85"/>
      <c r="E5" s="85"/>
      <c r="F5" s="85"/>
      <c r="G5" s="85"/>
      <c r="H5" s="85"/>
      <c r="I5" s="85"/>
      <c r="J5" s="85"/>
      <c r="K5" s="85"/>
      <c r="L5" s="85"/>
      <c r="M5" s="85"/>
    </row>
    <row r="6" spans="1:18" ht="15" x14ac:dyDescent="0.25">
      <c r="A6" s="26" t="s">
        <v>1</v>
      </c>
      <c r="B6" s="84" t="s">
        <v>119</v>
      </c>
      <c r="C6" s="85"/>
      <c r="D6" s="85"/>
      <c r="E6" s="85"/>
      <c r="F6" s="85"/>
      <c r="G6" s="85"/>
      <c r="H6" s="85"/>
      <c r="I6" s="85"/>
      <c r="J6" s="85"/>
      <c r="K6" s="85"/>
      <c r="L6" s="85"/>
      <c r="M6" s="85"/>
    </row>
    <row r="8" spans="1:18" s="28" customFormat="1" ht="108" customHeight="1" x14ac:dyDescent="0.25">
      <c r="A8" s="27" t="s">
        <v>2</v>
      </c>
      <c r="B8" s="27" t="s">
        <v>3</v>
      </c>
      <c r="C8" s="27" t="s">
        <v>4</v>
      </c>
      <c r="D8" s="27" t="s">
        <v>5</v>
      </c>
      <c r="E8" s="27" t="s">
        <v>6</v>
      </c>
      <c r="F8" s="27" t="s">
        <v>7</v>
      </c>
      <c r="G8" s="52" t="s">
        <v>9</v>
      </c>
      <c r="H8" s="53" t="s">
        <v>8</v>
      </c>
      <c r="I8" s="52" t="s">
        <v>14</v>
      </c>
      <c r="J8" s="52" t="s">
        <v>10</v>
      </c>
      <c r="K8" s="54" t="s">
        <v>11</v>
      </c>
      <c r="L8" s="52" t="s">
        <v>12</v>
      </c>
      <c r="M8" s="52" t="s">
        <v>13</v>
      </c>
      <c r="N8" s="55" t="s">
        <v>53</v>
      </c>
      <c r="O8" s="55" t="s">
        <v>56</v>
      </c>
      <c r="P8" s="55" t="s">
        <v>55</v>
      </c>
      <c r="Q8" s="55" t="s">
        <v>77</v>
      </c>
    </row>
    <row r="9" spans="1:18" s="33" customFormat="1" ht="281.25" customHeight="1" x14ac:dyDescent="0.25">
      <c r="A9" s="29" t="s">
        <v>118</v>
      </c>
      <c r="B9" s="29" t="s">
        <v>15</v>
      </c>
      <c r="C9" s="30" t="s">
        <v>93</v>
      </c>
      <c r="D9" s="29" t="s">
        <v>19</v>
      </c>
      <c r="E9" s="31" t="s">
        <v>25</v>
      </c>
      <c r="F9" s="32" t="s">
        <v>35</v>
      </c>
      <c r="G9" s="56" t="s">
        <v>30</v>
      </c>
      <c r="H9" s="57">
        <v>1</v>
      </c>
      <c r="I9" s="58">
        <v>45646</v>
      </c>
      <c r="J9" s="58">
        <v>45746</v>
      </c>
      <c r="K9" s="59">
        <v>14</v>
      </c>
      <c r="L9" s="60">
        <v>1</v>
      </c>
      <c r="M9" s="60" t="s">
        <v>87</v>
      </c>
      <c r="N9" s="60" t="s">
        <v>83</v>
      </c>
      <c r="O9" s="61">
        <f>+L9</f>
        <v>1</v>
      </c>
      <c r="P9" s="86">
        <f>+(O9:O10+O11+O12+O13 )/5</f>
        <v>0.2</v>
      </c>
      <c r="Q9" s="81" t="s">
        <v>121</v>
      </c>
    </row>
    <row r="10" spans="1:18" s="33" customFormat="1" ht="157.5" x14ac:dyDescent="0.25">
      <c r="A10" s="29" t="s">
        <v>118</v>
      </c>
      <c r="B10" s="29" t="s">
        <v>15</v>
      </c>
      <c r="C10" s="30" t="s">
        <v>93</v>
      </c>
      <c r="D10" s="29" t="s">
        <v>19</v>
      </c>
      <c r="E10" s="29" t="s">
        <v>25</v>
      </c>
      <c r="F10" s="34" t="s">
        <v>36</v>
      </c>
      <c r="G10" s="60" t="s">
        <v>31</v>
      </c>
      <c r="H10" s="62">
        <v>2</v>
      </c>
      <c r="I10" s="58">
        <v>45646</v>
      </c>
      <c r="J10" s="58">
        <v>46265</v>
      </c>
      <c r="K10" s="63">
        <v>56</v>
      </c>
      <c r="L10" s="60">
        <v>0</v>
      </c>
      <c r="M10" s="60" t="s">
        <v>88</v>
      </c>
      <c r="N10" s="60" t="s">
        <v>89</v>
      </c>
      <c r="O10" s="61">
        <v>0</v>
      </c>
      <c r="P10" s="86"/>
      <c r="Q10" s="81"/>
    </row>
    <row r="11" spans="1:18" s="33" customFormat="1" ht="157.5" x14ac:dyDescent="0.25">
      <c r="A11" s="29" t="s">
        <v>118</v>
      </c>
      <c r="B11" s="29" t="s">
        <v>15</v>
      </c>
      <c r="C11" s="30" t="s">
        <v>93</v>
      </c>
      <c r="D11" s="29" t="s">
        <v>19</v>
      </c>
      <c r="E11" s="29" t="s">
        <v>25</v>
      </c>
      <c r="F11" s="34" t="s">
        <v>37</v>
      </c>
      <c r="G11" s="60" t="s">
        <v>32</v>
      </c>
      <c r="H11" s="62">
        <v>1</v>
      </c>
      <c r="I11" s="58">
        <v>45646</v>
      </c>
      <c r="J11" s="58">
        <v>46265</v>
      </c>
      <c r="K11" s="59">
        <v>56</v>
      </c>
      <c r="L11" s="60">
        <v>0</v>
      </c>
      <c r="M11" s="60" t="s">
        <v>80</v>
      </c>
      <c r="N11" s="60" t="s">
        <v>90</v>
      </c>
      <c r="O11" s="61">
        <f t="shared" ref="O11:O20" si="0">+L11</f>
        <v>0</v>
      </c>
      <c r="P11" s="86"/>
      <c r="Q11" s="81"/>
    </row>
    <row r="12" spans="1:18" s="33" customFormat="1" ht="157.5" x14ac:dyDescent="0.25">
      <c r="A12" s="29" t="s">
        <v>118</v>
      </c>
      <c r="B12" s="29" t="s">
        <v>15</v>
      </c>
      <c r="C12" s="30" t="s">
        <v>93</v>
      </c>
      <c r="D12" s="29" t="s">
        <v>19</v>
      </c>
      <c r="E12" s="29" t="s">
        <v>25</v>
      </c>
      <c r="F12" s="34" t="s">
        <v>40</v>
      </c>
      <c r="G12" s="60" t="s">
        <v>39</v>
      </c>
      <c r="H12" s="64">
        <v>1</v>
      </c>
      <c r="I12" s="58">
        <v>45646</v>
      </c>
      <c r="J12" s="58">
        <v>46265</v>
      </c>
      <c r="K12" s="59">
        <v>56</v>
      </c>
      <c r="L12" s="60">
        <v>0</v>
      </c>
      <c r="M12" s="60" t="s">
        <v>80</v>
      </c>
      <c r="N12" s="60" t="s">
        <v>91</v>
      </c>
      <c r="O12" s="61">
        <f t="shared" si="0"/>
        <v>0</v>
      </c>
      <c r="P12" s="86"/>
      <c r="Q12" s="81"/>
    </row>
    <row r="13" spans="1:18" s="33" customFormat="1" ht="157.5" x14ac:dyDescent="0.25">
      <c r="A13" s="29" t="s">
        <v>118</v>
      </c>
      <c r="B13" s="29" t="s">
        <v>15</v>
      </c>
      <c r="C13" s="30" t="s">
        <v>93</v>
      </c>
      <c r="D13" s="29" t="s">
        <v>19</v>
      </c>
      <c r="E13" s="29" t="s">
        <v>25</v>
      </c>
      <c r="F13" s="34" t="s">
        <v>38</v>
      </c>
      <c r="G13" s="60" t="s">
        <v>33</v>
      </c>
      <c r="H13" s="62">
        <v>1</v>
      </c>
      <c r="I13" s="58">
        <v>45646</v>
      </c>
      <c r="J13" s="58">
        <v>46265</v>
      </c>
      <c r="K13" s="59">
        <v>56</v>
      </c>
      <c r="L13" s="60">
        <v>0</v>
      </c>
      <c r="M13" s="60" t="s">
        <v>80</v>
      </c>
      <c r="N13" s="60" t="s">
        <v>92</v>
      </c>
      <c r="O13" s="61">
        <f t="shared" si="0"/>
        <v>0</v>
      </c>
      <c r="P13" s="86"/>
      <c r="Q13" s="81"/>
    </row>
    <row r="14" spans="1:18" s="33" customFormat="1" ht="202.15" customHeight="1" x14ac:dyDescent="0.25">
      <c r="A14" s="34" t="s">
        <v>118</v>
      </c>
      <c r="B14" s="34" t="s">
        <v>16</v>
      </c>
      <c r="C14" s="35" t="s">
        <v>94</v>
      </c>
      <c r="D14" s="29" t="s">
        <v>20</v>
      </c>
      <c r="E14" s="34" t="s">
        <v>26</v>
      </c>
      <c r="F14" s="36" t="s">
        <v>29</v>
      </c>
      <c r="G14" s="65" t="s">
        <v>34</v>
      </c>
      <c r="H14" s="66">
        <v>1</v>
      </c>
      <c r="I14" s="58">
        <v>45646</v>
      </c>
      <c r="J14" s="58">
        <v>46265</v>
      </c>
      <c r="K14" s="63">
        <v>56</v>
      </c>
      <c r="L14" s="67" t="s">
        <v>81</v>
      </c>
      <c r="M14" s="60" t="s">
        <v>101</v>
      </c>
      <c r="N14" s="68" t="s">
        <v>116</v>
      </c>
      <c r="O14" s="61" t="str">
        <f t="shared" si="0"/>
        <v>25.45%</v>
      </c>
      <c r="P14" s="61" t="str">
        <f>+O14</f>
        <v>25.45%</v>
      </c>
      <c r="Q14" s="69"/>
      <c r="R14" s="37"/>
    </row>
    <row r="15" spans="1:18" s="33" customFormat="1" ht="225.6" customHeight="1" x14ac:dyDescent="0.25">
      <c r="A15" s="34" t="s">
        <v>118</v>
      </c>
      <c r="B15" s="34" t="s">
        <v>17</v>
      </c>
      <c r="C15" s="38" t="s">
        <v>95</v>
      </c>
      <c r="D15" s="34" t="s">
        <v>21</v>
      </c>
      <c r="E15" s="34" t="s">
        <v>43</v>
      </c>
      <c r="F15" s="34" t="s">
        <v>96</v>
      </c>
      <c r="G15" s="60" t="s">
        <v>44</v>
      </c>
      <c r="H15" s="70">
        <v>1</v>
      </c>
      <c r="I15" s="58">
        <v>45646</v>
      </c>
      <c r="J15" s="58">
        <v>45687</v>
      </c>
      <c r="K15" s="63">
        <v>5</v>
      </c>
      <c r="L15" s="70">
        <v>1</v>
      </c>
      <c r="M15" s="60" t="s">
        <v>84</v>
      </c>
      <c r="N15" s="68" t="s">
        <v>105</v>
      </c>
      <c r="O15" s="61">
        <f>+L15/H15</f>
        <v>1</v>
      </c>
      <c r="P15" s="61">
        <f>+O15</f>
        <v>1</v>
      </c>
      <c r="Q15" s="71" t="s">
        <v>120</v>
      </c>
    </row>
    <row r="16" spans="1:18" s="40" customFormat="1" ht="173.45" customHeight="1" x14ac:dyDescent="0.25">
      <c r="A16" s="34" t="s">
        <v>118</v>
      </c>
      <c r="B16" s="34" t="s">
        <v>57</v>
      </c>
      <c r="C16" s="39" t="s">
        <v>97</v>
      </c>
      <c r="D16" s="34" t="s">
        <v>22</v>
      </c>
      <c r="E16" s="34" t="s">
        <v>45</v>
      </c>
      <c r="F16" s="34" t="s">
        <v>48</v>
      </c>
      <c r="G16" s="60" t="s">
        <v>44</v>
      </c>
      <c r="H16" s="70">
        <v>1</v>
      </c>
      <c r="I16" s="58">
        <v>45646</v>
      </c>
      <c r="J16" s="58">
        <v>46265</v>
      </c>
      <c r="K16" s="59">
        <v>54</v>
      </c>
      <c r="L16" s="60">
        <v>0</v>
      </c>
      <c r="M16" s="60"/>
      <c r="N16" s="60" t="s">
        <v>102</v>
      </c>
      <c r="O16" s="61">
        <f t="shared" si="0"/>
        <v>0</v>
      </c>
      <c r="P16" s="61"/>
      <c r="Q16" s="74"/>
    </row>
    <row r="17" spans="1:17" s="33" customFormat="1" ht="201" x14ac:dyDescent="0.25">
      <c r="A17" s="34" t="s">
        <v>118</v>
      </c>
      <c r="B17" s="34" t="s">
        <v>18</v>
      </c>
      <c r="C17" s="39" t="s">
        <v>98</v>
      </c>
      <c r="D17" s="41" t="s">
        <v>23</v>
      </c>
      <c r="E17" s="34" t="s">
        <v>27</v>
      </c>
      <c r="F17" s="34" t="s">
        <v>49</v>
      </c>
      <c r="G17" s="60" t="s">
        <v>28</v>
      </c>
      <c r="H17" s="72">
        <v>1</v>
      </c>
      <c r="I17" s="58">
        <v>45646</v>
      </c>
      <c r="J17" s="58">
        <v>45716</v>
      </c>
      <c r="K17" s="59">
        <v>39</v>
      </c>
      <c r="L17" s="72">
        <v>1</v>
      </c>
      <c r="M17" s="60" t="s">
        <v>103</v>
      </c>
      <c r="N17" s="60" t="s">
        <v>104</v>
      </c>
      <c r="O17" s="61">
        <f t="shared" si="0"/>
        <v>1</v>
      </c>
      <c r="P17" s="87">
        <v>1</v>
      </c>
      <c r="Q17" s="81" t="s">
        <v>108</v>
      </c>
    </row>
    <row r="18" spans="1:17" s="40" customFormat="1" ht="201" x14ac:dyDescent="0.25">
      <c r="A18" s="34" t="s">
        <v>118</v>
      </c>
      <c r="B18" s="34" t="s">
        <v>18</v>
      </c>
      <c r="C18" s="39" t="s">
        <v>98</v>
      </c>
      <c r="D18" s="41" t="s">
        <v>23</v>
      </c>
      <c r="E18" s="36" t="s">
        <v>41</v>
      </c>
      <c r="F18" s="36" t="s">
        <v>51</v>
      </c>
      <c r="G18" s="60" t="s">
        <v>44</v>
      </c>
      <c r="H18" s="73">
        <v>1</v>
      </c>
      <c r="I18" s="58">
        <v>45646</v>
      </c>
      <c r="J18" s="58">
        <v>45716</v>
      </c>
      <c r="K18" s="59">
        <v>39</v>
      </c>
      <c r="L18" s="73">
        <v>1</v>
      </c>
      <c r="M18" s="60" t="s">
        <v>85</v>
      </c>
      <c r="N18" s="60" t="s">
        <v>106</v>
      </c>
      <c r="O18" s="61">
        <f t="shared" si="0"/>
        <v>1</v>
      </c>
      <c r="P18" s="88"/>
      <c r="Q18" s="81"/>
    </row>
    <row r="19" spans="1:17" s="40" customFormat="1" ht="201" x14ac:dyDescent="0.25">
      <c r="A19" s="34" t="s">
        <v>118</v>
      </c>
      <c r="B19" s="34" t="s">
        <v>18</v>
      </c>
      <c r="C19" s="39" t="s">
        <v>98</v>
      </c>
      <c r="D19" s="41" t="s">
        <v>23</v>
      </c>
      <c r="E19" s="36" t="s">
        <v>41</v>
      </c>
      <c r="F19" s="36" t="s">
        <v>52</v>
      </c>
      <c r="G19" s="60" t="s">
        <v>50</v>
      </c>
      <c r="H19" s="73">
        <v>2</v>
      </c>
      <c r="I19" s="58">
        <v>45646</v>
      </c>
      <c r="J19" s="58">
        <v>45716</v>
      </c>
      <c r="K19" s="59">
        <v>56</v>
      </c>
      <c r="L19" s="73">
        <v>2</v>
      </c>
      <c r="M19" s="60" t="s">
        <v>86</v>
      </c>
      <c r="N19" s="60" t="s">
        <v>107</v>
      </c>
      <c r="O19" s="61">
        <f>+L19/H19</f>
        <v>1</v>
      </c>
      <c r="P19" s="88"/>
      <c r="Q19" s="81"/>
    </row>
    <row r="20" spans="1:17" s="46" customFormat="1" ht="262.89999999999998" customHeight="1" x14ac:dyDescent="0.25">
      <c r="A20" s="42" t="s">
        <v>118</v>
      </c>
      <c r="B20" s="42" t="s">
        <v>54</v>
      </c>
      <c r="C20" s="43" t="s">
        <v>99</v>
      </c>
      <c r="D20" s="44" t="s">
        <v>24</v>
      </c>
      <c r="E20" s="34" t="s">
        <v>42</v>
      </c>
      <c r="F20" s="45" t="s">
        <v>46</v>
      </c>
      <c r="G20" s="60" t="s">
        <v>47</v>
      </c>
      <c r="H20" s="73">
        <v>1</v>
      </c>
      <c r="I20" s="58">
        <v>45646</v>
      </c>
      <c r="J20" s="58">
        <v>46265</v>
      </c>
      <c r="K20" s="59">
        <v>56</v>
      </c>
      <c r="L20" s="60">
        <v>0</v>
      </c>
      <c r="M20" s="60"/>
      <c r="N20" s="75"/>
      <c r="O20" s="61">
        <f t="shared" si="0"/>
        <v>0</v>
      </c>
      <c r="P20" s="76"/>
      <c r="Q20" s="74"/>
    </row>
    <row r="21" spans="1:17" s="40" customFormat="1" ht="228.75" x14ac:dyDescent="0.25">
      <c r="A21" s="42" t="s">
        <v>118</v>
      </c>
      <c r="B21" s="42" t="s">
        <v>122</v>
      </c>
      <c r="C21" s="47" t="s">
        <v>100</v>
      </c>
      <c r="D21" s="44" t="s">
        <v>109</v>
      </c>
      <c r="E21" s="36" t="s">
        <v>112</v>
      </c>
      <c r="F21" s="36" t="s">
        <v>113</v>
      </c>
      <c r="G21" s="65" t="s">
        <v>111</v>
      </c>
      <c r="H21" s="65">
        <v>1</v>
      </c>
      <c r="I21" s="58">
        <v>45646</v>
      </c>
      <c r="J21" s="77">
        <v>45777</v>
      </c>
      <c r="K21" s="59">
        <v>39</v>
      </c>
      <c r="L21" s="65">
        <v>1</v>
      </c>
      <c r="M21" s="60" t="s">
        <v>110</v>
      </c>
      <c r="N21" s="60" t="s">
        <v>114</v>
      </c>
      <c r="O21" s="61">
        <v>1</v>
      </c>
      <c r="P21" s="61">
        <f>+O21</f>
        <v>1</v>
      </c>
      <c r="Q21" s="71" t="s">
        <v>117</v>
      </c>
    </row>
    <row r="22" spans="1:17" x14ac:dyDescent="0.25">
      <c r="P22" s="80"/>
      <c r="Q22" s="80"/>
    </row>
  </sheetData>
  <mergeCells count="7">
    <mergeCell ref="Q9:Q13"/>
    <mergeCell ref="Q17:Q19"/>
    <mergeCell ref="A1:M3"/>
    <mergeCell ref="B5:M5"/>
    <mergeCell ref="B6:M6"/>
    <mergeCell ref="P9:P13"/>
    <mergeCell ref="P17:P19"/>
  </mergeCells>
  <phoneticPr fontId="1" type="noConversion"/>
  <pageMargins left="0.70866141732283472" right="0.70866141732283472" top="0.74803149606299213" bottom="0.74803149606299213" header="0.31496062992125984" footer="0.31496062992125984"/>
  <pageSetup paperSize="9" scale="31" orientation="landscape" r:id="rId1"/>
  <headerFooter>
    <oddFooter>&amp;L&amp;"Arial,Normal"&amp;8FR.EM.007&amp;R&amp;"Arial,Normal"&amp;8Versión 01_15/02/2018 &amp;K00+000xxxxxxxxxxx</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sqref="A1:K6"/>
    </sheetView>
  </sheetViews>
  <sheetFormatPr baseColWidth="10" defaultRowHeight="15" x14ac:dyDescent="0.25"/>
  <cols>
    <col min="1" max="1" width="34.140625" customWidth="1"/>
  </cols>
  <sheetData>
    <row r="1" spans="1:11" ht="20.25" x14ac:dyDescent="0.25">
      <c r="A1" s="7" t="s">
        <v>4</v>
      </c>
      <c r="B1" s="7" t="s">
        <v>5</v>
      </c>
      <c r="C1" s="7" t="s">
        <v>6</v>
      </c>
      <c r="D1" s="7" t="s">
        <v>7</v>
      </c>
      <c r="E1" s="7" t="s">
        <v>9</v>
      </c>
      <c r="F1" s="8" t="s">
        <v>8</v>
      </c>
      <c r="G1" s="7" t="s">
        <v>14</v>
      </c>
      <c r="H1" s="7" t="s">
        <v>10</v>
      </c>
      <c r="I1" s="9" t="s">
        <v>11</v>
      </c>
      <c r="J1" s="7" t="s">
        <v>12</v>
      </c>
      <c r="K1" s="7" t="s">
        <v>13</v>
      </c>
    </row>
    <row r="2" spans="1:11" ht="155.25" x14ac:dyDescent="0.25">
      <c r="A2" s="10" t="s">
        <v>82</v>
      </c>
      <c r="B2" s="11" t="s">
        <v>19</v>
      </c>
      <c r="C2" s="12" t="s">
        <v>25</v>
      </c>
      <c r="D2" s="13" t="s">
        <v>35</v>
      </c>
      <c r="E2" s="14" t="s">
        <v>30</v>
      </c>
      <c r="F2" s="15">
        <v>1</v>
      </c>
      <c r="G2" s="16">
        <v>45646</v>
      </c>
      <c r="H2" s="16">
        <v>45677</v>
      </c>
      <c r="I2" s="17">
        <v>4</v>
      </c>
      <c r="J2" s="18">
        <v>1</v>
      </c>
      <c r="K2" s="19" t="s">
        <v>79</v>
      </c>
    </row>
    <row r="3" spans="1:11" ht="155.25" x14ac:dyDescent="0.25">
      <c r="A3" s="10" t="s">
        <v>82</v>
      </c>
      <c r="B3" s="11" t="s">
        <v>19</v>
      </c>
      <c r="C3" s="11" t="s">
        <v>25</v>
      </c>
      <c r="D3" s="20" t="s">
        <v>36</v>
      </c>
      <c r="E3" s="19" t="s">
        <v>31</v>
      </c>
      <c r="F3" s="21">
        <v>2</v>
      </c>
      <c r="G3" s="16">
        <v>45646</v>
      </c>
      <c r="H3" s="16">
        <v>46022</v>
      </c>
      <c r="I3" s="22">
        <v>54</v>
      </c>
      <c r="J3" s="18">
        <v>0</v>
      </c>
      <c r="K3" s="19" t="s">
        <v>80</v>
      </c>
    </row>
    <row r="4" spans="1:11" ht="155.25" x14ac:dyDescent="0.25">
      <c r="A4" s="10" t="s">
        <v>82</v>
      </c>
      <c r="B4" s="11" t="s">
        <v>19</v>
      </c>
      <c r="C4" s="11" t="s">
        <v>25</v>
      </c>
      <c r="D4" s="20" t="s">
        <v>37</v>
      </c>
      <c r="E4" s="19" t="s">
        <v>32</v>
      </c>
      <c r="F4" s="21">
        <v>1</v>
      </c>
      <c r="G4" s="16">
        <v>45646</v>
      </c>
      <c r="H4" s="16">
        <v>46022</v>
      </c>
      <c r="I4" s="17">
        <v>54</v>
      </c>
      <c r="J4" s="18">
        <v>0</v>
      </c>
      <c r="K4" s="19" t="s">
        <v>80</v>
      </c>
    </row>
    <row r="5" spans="1:11" ht="155.25" x14ac:dyDescent="0.25">
      <c r="A5" s="10" t="s">
        <v>82</v>
      </c>
      <c r="B5" s="11" t="s">
        <v>19</v>
      </c>
      <c r="C5" s="11" t="s">
        <v>25</v>
      </c>
      <c r="D5" s="20" t="s">
        <v>40</v>
      </c>
      <c r="E5" s="19" t="s">
        <v>39</v>
      </c>
      <c r="F5" s="23">
        <v>1</v>
      </c>
      <c r="G5" s="16">
        <v>45646</v>
      </c>
      <c r="H5" s="16">
        <v>46022</v>
      </c>
      <c r="I5" s="17">
        <v>54</v>
      </c>
      <c r="J5" s="18">
        <v>0</v>
      </c>
      <c r="K5" s="19" t="s">
        <v>80</v>
      </c>
    </row>
    <row r="6" spans="1:11" ht="155.25" x14ac:dyDescent="0.25">
      <c r="A6" s="10" t="s">
        <v>82</v>
      </c>
      <c r="B6" s="11" t="s">
        <v>19</v>
      </c>
      <c r="C6" s="11" t="s">
        <v>25</v>
      </c>
      <c r="D6" s="20" t="s">
        <v>38</v>
      </c>
      <c r="E6" s="19" t="s">
        <v>33</v>
      </c>
      <c r="F6" s="21">
        <v>1</v>
      </c>
      <c r="G6" s="16">
        <v>45646</v>
      </c>
      <c r="H6" s="16">
        <v>46022</v>
      </c>
      <c r="I6" s="17">
        <v>54</v>
      </c>
      <c r="J6" s="18">
        <v>0</v>
      </c>
      <c r="K6" s="19" t="s">
        <v>78</v>
      </c>
    </row>
    <row r="7" spans="1:11" x14ac:dyDescent="0.25">
      <c r="A7" s="24"/>
      <c r="B7" s="24"/>
      <c r="C7" s="24"/>
      <c r="D7" s="24"/>
      <c r="E7" s="24"/>
      <c r="F7" s="24"/>
      <c r="G7" s="24"/>
      <c r="H7" s="24"/>
      <c r="I7" s="24"/>
      <c r="J7" s="24"/>
      <c r="K7" s="24"/>
    </row>
    <row r="8" spans="1:11" x14ac:dyDescent="0.25">
      <c r="A8" s="24"/>
      <c r="B8" s="24"/>
      <c r="C8" s="24"/>
      <c r="D8" s="24"/>
      <c r="E8" s="24"/>
      <c r="F8" s="24"/>
      <c r="G8" s="24"/>
      <c r="H8" s="24"/>
      <c r="I8" s="24"/>
      <c r="J8" s="24"/>
      <c r="K8" s="24"/>
    </row>
    <row r="9" spans="1:11" x14ac:dyDescent="0.25">
      <c r="A9" s="24"/>
      <c r="B9" s="24"/>
      <c r="C9" s="24"/>
      <c r="D9" s="24"/>
      <c r="E9" s="24"/>
      <c r="F9" s="24"/>
      <c r="G9" s="24"/>
      <c r="H9" s="24"/>
      <c r="I9" s="24"/>
      <c r="J9" s="24"/>
      <c r="K9" s="24"/>
    </row>
    <row r="10" spans="1:11" x14ac:dyDescent="0.25">
      <c r="A10" s="24"/>
      <c r="B10" s="24"/>
      <c r="C10" s="24"/>
      <c r="D10" s="24"/>
      <c r="E10" s="24"/>
      <c r="F10" s="24"/>
      <c r="G10" s="24"/>
      <c r="H10" s="24"/>
      <c r="I10" s="24"/>
      <c r="J10" s="24"/>
      <c r="K10" s="24"/>
    </row>
    <row r="11" spans="1:11" x14ac:dyDescent="0.25">
      <c r="A11" s="24"/>
      <c r="B11" s="24"/>
      <c r="C11" s="24"/>
      <c r="D11" s="24"/>
      <c r="E11" s="24"/>
      <c r="F11" s="24"/>
      <c r="G11" s="24"/>
      <c r="H11" s="24"/>
      <c r="I11" s="24"/>
      <c r="J11" s="24"/>
      <c r="K11" s="24"/>
    </row>
    <row r="12" spans="1:11" x14ac:dyDescent="0.25">
      <c r="A12" s="24"/>
      <c r="B12" s="24"/>
      <c r="C12" s="24"/>
      <c r="D12" s="24"/>
      <c r="E12" s="24"/>
      <c r="F12" s="24"/>
      <c r="G12" s="24"/>
      <c r="H12" s="24"/>
      <c r="I12" s="24"/>
      <c r="J12" s="24"/>
      <c r="K12" s="24"/>
    </row>
    <row r="13" spans="1:11" x14ac:dyDescent="0.25">
      <c r="A13" s="24"/>
      <c r="B13" s="24"/>
      <c r="C13" s="24"/>
      <c r="D13" s="24"/>
      <c r="E13" s="24"/>
      <c r="F13" s="24"/>
      <c r="G13" s="24"/>
      <c r="H13" s="24"/>
      <c r="I13" s="24"/>
      <c r="J13" s="24"/>
      <c r="K13" s="24"/>
    </row>
    <row r="14" spans="1:11" x14ac:dyDescent="0.25">
      <c r="A14" s="24"/>
      <c r="B14" s="24"/>
      <c r="C14" s="24"/>
      <c r="D14" s="24"/>
      <c r="E14" s="24"/>
      <c r="F14" s="24"/>
      <c r="G14" s="24"/>
      <c r="H14" s="24"/>
      <c r="I14" s="24"/>
      <c r="J14" s="24"/>
      <c r="K14" s="24"/>
    </row>
    <row r="15" spans="1:11" x14ac:dyDescent="0.25">
      <c r="A15" s="24"/>
      <c r="B15" s="24"/>
      <c r="C15" s="24"/>
      <c r="D15" s="24"/>
      <c r="E15" s="24"/>
      <c r="F15" s="24"/>
      <c r="G15" s="24"/>
      <c r="H15" s="24"/>
      <c r="I15" s="24"/>
      <c r="J15" s="24"/>
      <c r="K15" s="24"/>
    </row>
    <row r="16" spans="1:11" x14ac:dyDescent="0.25">
      <c r="A16" s="24"/>
      <c r="B16" s="24"/>
      <c r="C16" s="24"/>
      <c r="D16" s="24"/>
      <c r="E16" s="24"/>
      <c r="F16" s="24"/>
      <c r="G16" s="24"/>
      <c r="H16" s="24"/>
      <c r="I16" s="24"/>
      <c r="J16" s="24"/>
      <c r="K16" s="24"/>
    </row>
    <row r="17" spans="1:11" x14ac:dyDescent="0.25">
      <c r="A17" s="24"/>
      <c r="B17" s="24"/>
      <c r="C17" s="24"/>
      <c r="D17" s="24"/>
      <c r="E17" s="24"/>
      <c r="F17" s="24"/>
      <c r="G17" s="24"/>
      <c r="H17" s="24"/>
      <c r="I17" s="24"/>
      <c r="J17" s="24"/>
      <c r="K17" s="24"/>
    </row>
    <row r="18" spans="1:11" x14ac:dyDescent="0.25">
      <c r="A18" s="24"/>
      <c r="B18" s="24"/>
      <c r="C18" s="24"/>
      <c r="D18" s="24"/>
      <c r="E18" s="24"/>
      <c r="F18" s="24"/>
      <c r="G18" s="24"/>
      <c r="H18" s="24"/>
      <c r="I18" s="24"/>
      <c r="J18" s="24"/>
      <c r="K18" s="24"/>
    </row>
    <row r="19" spans="1:11" x14ac:dyDescent="0.25">
      <c r="A19" s="24"/>
      <c r="B19" s="24"/>
      <c r="C19" s="24"/>
      <c r="D19" s="24"/>
      <c r="E19" s="24"/>
      <c r="F19" s="24"/>
      <c r="G19" s="24"/>
      <c r="H19" s="24"/>
      <c r="I19" s="24"/>
      <c r="J19" s="24"/>
      <c r="K19"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7" workbookViewId="0">
      <selection activeCell="F3" sqref="F3"/>
    </sheetView>
  </sheetViews>
  <sheetFormatPr baseColWidth="10" defaultRowHeight="15" x14ac:dyDescent="0.25"/>
  <cols>
    <col min="1" max="1" width="22.42578125" customWidth="1"/>
    <col min="2" max="2" width="5.85546875" customWidth="1"/>
    <col min="3" max="3" width="4.140625" customWidth="1"/>
    <col min="4" max="4" width="4.42578125" customWidth="1"/>
    <col min="5" max="5" width="5.140625" bestFit="1" customWidth="1"/>
    <col min="6" max="6" width="9.5703125" customWidth="1"/>
    <col min="7" max="7" width="20.85546875" customWidth="1"/>
  </cols>
  <sheetData>
    <row r="1" spans="1:7" x14ac:dyDescent="0.25">
      <c r="A1" s="89" t="s">
        <v>70</v>
      </c>
      <c r="B1" s="90" t="s">
        <v>75</v>
      </c>
      <c r="C1" s="89" t="s">
        <v>69</v>
      </c>
      <c r="D1" s="89"/>
      <c r="E1" s="89"/>
      <c r="F1" s="89"/>
      <c r="G1" s="89" t="s">
        <v>13</v>
      </c>
    </row>
    <row r="2" spans="1:7" ht="27" x14ac:dyDescent="0.25">
      <c r="A2" s="89"/>
      <c r="B2" s="91"/>
      <c r="C2" s="1" t="s">
        <v>58</v>
      </c>
      <c r="D2" s="1" t="s">
        <v>59</v>
      </c>
      <c r="E2" s="2" t="s">
        <v>68</v>
      </c>
      <c r="F2" s="2" t="s">
        <v>71</v>
      </c>
      <c r="G2" s="89"/>
    </row>
    <row r="3" spans="1:7" ht="54" x14ac:dyDescent="0.25">
      <c r="A3" s="3" t="s">
        <v>61</v>
      </c>
      <c r="B3" s="4">
        <v>5</v>
      </c>
      <c r="C3" s="4">
        <v>1</v>
      </c>
      <c r="D3" s="4"/>
      <c r="E3" s="4"/>
      <c r="F3" s="4">
        <v>4</v>
      </c>
      <c r="G3" s="3" t="s">
        <v>72</v>
      </c>
    </row>
    <row r="4" spans="1:7" ht="45" x14ac:dyDescent="0.25">
      <c r="A4" s="3" t="s">
        <v>62</v>
      </c>
      <c r="B4" s="4">
        <v>1</v>
      </c>
      <c r="C4" s="4"/>
      <c r="D4" s="4"/>
      <c r="E4" s="4"/>
      <c r="F4" s="4">
        <v>1</v>
      </c>
      <c r="G4" s="3" t="s">
        <v>73</v>
      </c>
    </row>
    <row r="5" spans="1:7" ht="36" x14ac:dyDescent="0.25">
      <c r="A5" s="3" t="s">
        <v>63</v>
      </c>
      <c r="B5" s="4">
        <v>1</v>
      </c>
      <c r="C5" s="4">
        <v>1</v>
      </c>
      <c r="D5" s="4"/>
      <c r="E5" s="4"/>
      <c r="F5" s="4"/>
      <c r="G5" s="3" t="s">
        <v>74</v>
      </c>
    </row>
    <row r="6" spans="1:7" ht="45" x14ac:dyDescent="0.25">
      <c r="A6" s="3" t="s">
        <v>64</v>
      </c>
      <c r="B6" s="4">
        <v>1</v>
      </c>
      <c r="C6" s="4"/>
      <c r="D6" s="4"/>
      <c r="E6" s="4"/>
      <c r="F6" s="4">
        <v>1</v>
      </c>
      <c r="G6" s="3" t="s">
        <v>73</v>
      </c>
    </row>
    <row r="7" spans="1:7" ht="36" x14ac:dyDescent="0.25">
      <c r="A7" s="3" t="s">
        <v>65</v>
      </c>
      <c r="B7" s="4">
        <v>3</v>
      </c>
      <c r="C7" s="4">
        <v>3</v>
      </c>
      <c r="D7" s="4"/>
      <c r="E7" s="4"/>
      <c r="F7" s="4"/>
      <c r="G7" s="3" t="s">
        <v>74</v>
      </c>
    </row>
    <row r="8" spans="1:7" ht="45" x14ac:dyDescent="0.25">
      <c r="A8" s="3" t="s">
        <v>66</v>
      </c>
      <c r="B8" s="4">
        <v>1</v>
      </c>
      <c r="C8" s="4"/>
      <c r="D8" s="4"/>
      <c r="E8" s="4"/>
      <c r="F8" s="4">
        <v>1</v>
      </c>
      <c r="G8" s="3" t="s">
        <v>73</v>
      </c>
    </row>
    <row r="9" spans="1:7" ht="27" x14ac:dyDescent="0.25">
      <c r="A9" s="3" t="s">
        <v>67</v>
      </c>
      <c r="B9" s="4">
        <v>1</v>
      </c>
      <c r="C9" s="4">
        <v>1</v>
      </c>
      <c r="D9" s="4"/>
      <c r="E9" s="4"/>
      <c r="F9" s="4"/>
      <c r="G9" s="3" t="s">
        <v>74</v>
      </c>
    </row>
    <row r="10" spans="1:7" x14ac:dyDescent="0.25">
      <c r="A10" s="5" t="s">
        <v>60</v>
      </c>
      <c r="B10" s="6">
        <f>SUM(B3:B9)</f>
        <v>13</v>
      </c>
      <c r="C10" s="6">
        <f>SUM(C3:C9)</f>
        <v>6</v>
      </c>
      <c r="D10" s="6">
        <f>SUM(D3:D9)</f>
        <v>0</v>
      </c>
      <c r="E10" s="6">
        <f>SUM(E3:E9)</f>
        <v>0</v>
      </c>
      <c r="F10" s="6">
        <f>SUM(F3:F9)</f>
        <v>7</v>
      </c>
      <c r="G10" s="5"/>
    </row>
  </sheetData>
  <mergeCells count="4">
    <mergeCell ref="A1:A2"/>
    <mergeCell ref="B1:B2"/>
    <mergeCell ref="C1:F1"/>
    <mergeCell ref="G1: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F14.1  PLANES DE MEJORAMIENT...</vt:lpstr>
      <vt:lpstr>Hoja2</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Neyla Esther Martinez Orozco</cp:lastModifiedBy>
  <dcterms:created xsi:type="dcterms:W3CDTF">2017-08-11T21:56:18Z</dcterms:created>
  <dcterms:modified xsi:type="dcterms:W3CDTF">2026-06-11T14:31:24Z</dcterms:modified>
</cp:coreProperties>
</file>