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rlos A\Documents\PC CARLOS\CORPAMAG\SEGUIMIENTO METAS PAI 2024-2027\INFORMES SEGUIMIENTO 2025 PAI\PRIMER SEMESTRE 2025\"/>
    </mc:Choice>
  </mc:AlternateContent>
  <bookViews>
    <workbookView xWindow="0" yWindow="0" windowWidth="20490" windowHeight="7155" tabRatio="871"/>
  </bookViews>
  <sheets>
    <sheet name="Datos Generales" sheetId="38" r:id="rId1"/>
    <sheet name="Protocolo Ingresos" sheetId="52" r:id="rId2"/>
    <sheet name="Anexo 5.1 INGRESOS" sheetId="56" r:id="rId3"/>
    <sheet name="Anexo 5.2. informe Gastos" sheetId="37" r:id="rId4"/>
    <sheet name="Anexo 5.2A" sheetId="55" r:id="rId5"/>
    <sheet name="Protocolo_Gastos" sheetId="53" r:id="rId6"/>
    <sheet name="Protocolo_Gastos Inversión" sheetId="54"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2" hidden="1">'Anexo 5.1 INGRESOS'!$6:$538</definedName>
    <definedName name="_xlnm._FilterDatabase" localSheetId="4" hidden="1">'Anexo 5.2A'!$A$2:$XEC$161</definedName>
    <definedName name="_xlnm.Print_Area" localSheetId="2">'Anexo 5.1 INGRESOS'!#REF!</definedName>
    <definedName name="_xlnm.Print_Area" localSheetId="3">'Anexo 5.2. informe Gastos'!#REF!</definedName>
    <definedName name="ing" localSheetId="2">'[1]Datos Generales'!$H$5:$H$36</definedName>
    <definedName name="ing" localSheetId="4">'[1]Datos Generales'!$H$5:$H$36</definedName>
    <definedName name="ing">'[2]Datos Generales'!$H$5:$H$36</definedName>
    <definedName name="Lista_CAR" localSheetId="2">'[3]Datos Generales'!$H$5:$H$37</definedName>
    <definedName name="Lista_CAR" localSheetId="4">'[4]Datos Generales'!$H$5:$H$36</definedName>
    <definedName name="Lista_CAR" localSheetId="1">'[5]Datos Generales'!$H$5:$H$37</definedName>
    <definedName name="Lista_CAR" localSheetId="5">'[6]Datos Generales'!$H$5:$H$37</definedName>
    <definedName name="Lista_CAR" localSheetId="6">'[6]Datos Generales'!$H$5:$H$37</definedName>
    <definedName name="Lista_CAR">'Datos Generales'!$H$5:$H$37</definedName>
    <definedName name="REPORTE" comment="SI SE REPORTA" localSheetId="2">[3]Formulas!$F$33:$F$34</definedName>
    <definedName name="REPORTE" comment="SI SE REPORTA" localSheetId="4">[4]Formulas!$F$33:$F$34</definedName>
    <definedName name="REPORTE" comment="SI SE REPORTA" localSheetId="1">[5]Formulas!$F$33:$F$34</definedName>
    <definedName name="REPORTE" comment="SI SE REPORTA" localSheetId="5">[6]Formulas!$F$33:$F$34</definedName>
    <definedName name="REPORTE" comment="SI SE REPORTA" localSheetId="6">[6]Formulas!$F$33:$F$34</definedName>
    <definedName name="REPORTE" comment="SI SE REPORTA">#REF!</definedName>
    <definedName name="SI" comment="OPCION SI O NO" localSheetId="2">[3]Formulas!$D$33:$D$34</definedName>
    <definedName name="SI" comment="OPCION SI O NO" localSheetId="4">[4]Formulas!$D$33:$D$34</definedName>
    <definedName name="SI" comment="OPCION SI O NO" localSheetId="1">[5]Formulas!$D$33:$D$34</definedName>
    <definedName name="SI" comment="OPCION SI O NO" localSheetId="5">[6]Formulas!$D$33:$D$34</definedName>
    <definedName name="SI" comment="OPCION SI O NO" localSheetId="6">[6]Formulas!$D$33:$D$34</definedName>
    <definedName name="SI" comment="OPCION SI O NO">#REF!</definedName>
    <definedName name="Vigencias" localSheetId="2">'[7]Datos Generales'!$H$38:$H$45</definedName>
    <definedName name="Vigencias" localSheetId="4">'[7]Datos Generales'!$H$38:$H$45</definedName>
    <definedName name="Vigencias">'Datos Generales'!$H$39:$H$46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M163" i="55" l="1"/>
  <c r="EI163" i="55"/>
  <c r="EE163" i="55"/>
  <c r="EA163" i="55"/>
  <c r="DW163" i="55"/>
  <c r="DS163" i="55"/>
  <c r="DO163" i="55"/>
  <c r="DK163" i="55"/>
  <c r="DG163" i="55"/>
  <c r="DC163" i="55"/>
  <c r="CQ163" i="55"/>
  <c r="CM163" i="55"/>
  <c r="CI163" i="55"/>
  <c r="CE163" i="55"/>
  <c r="CB163" i="55"/>
  <c r="CA163" i="55"/>
  <c r="BW163" i="55"/>
  <c r="BS163" i="55"/>
  <c r="BO163" i="55"/>
  <c r="BK163" i="55"/>
  <c r="BG163" i="55"/>
  <c r="BC163" i="55"/>
  <c r="AY163" i="55"/>
  <c r="AU163" i="55"/>
  <c r="AQ163" i="55"/>
  <c r="AM163" i="55"/>
  <c r="AI163" i="55"/>
  <c r="AE163" i="55"/>
  <c r="AA163" i="55"/>
  <c r="S163" i="55"/>
  <c r="W163" i="55"/>
  <c r="O163" i="55"/>
  <c r="K163" i="55"/>
  <c r="G163" i="55"/>
  <c r="C163" i="55"/>
  <c r="HR160" i="55" l="1"/>
  <c r="HQ160" i="55"/>
  <c r="HP160" i="55"/>
  <c r="HO160" i="55"/>
  <c r="HR159" i="55"/>
  <c r="HQ159" i="55"/>
  <c r="HP159" i="55"/>
  <c r="HO159" i="55"/>
  <c r="HR158" i="55"/>
  <c r="HQ158" i="55"/>
  <c r="HP158" i="55"/>
  <c r="HO158" i="55"/>
  <c r="HR157" i="55"/>
  <c r="HQ157" i="55"/>
  <c r="HP157" i="55"/>
  <c r="HO157" i="55"/>
  <c r="HR156" i="55"/>
  <c r="HQ156" i="55"/>
  <c r="HP156" i="55"/>
  <c r="HO156" i="55"/>
  <c r="HR155" i="55"/>
  <c r="HQ155" i="55"/>
  <c r="HP155" i="55"/>
  <c r="HO155" i="55"/>
  <c r="HR154" i="55"/>
  <c r="HQ154" i="55"/>
  <c r="HP154" i="55"/>
  <c r="HO154" i="55"/>
  <c r="HR153" i="55"/>
  <c r="HQ153" i="55"/>
  <c r="HP153" i="55"/>
  <c r="HO153" i="55"/>
  <c r="HR152" i="55"/>
  <c r="HQ152" i="55"/>
  <c r="HP152" i="55"/>
  <c r="HO152" i="55"/>
  <c r="HR151" i="55"/>
  <c r="HQ151" i="55"/>
  <c r="HP151" i="55"/>
  <c r="HO151" i="55"/>
  <c r="HR149" i="55"/>
  <c r="HQ149" i="55"/>
  <c r="HP149" i="55"/>
  <c r="HO149" i="55"/>
  <c r="HR148" i="55"/>
  <c r="HQ148" i="55"/>
  <c r="HP148" i="55"/>
  <c r="HO148" i="55"/>
  <c r="HR147" i="55"/>
  <c r="HQ147" i="55"/>
  <c r="HP147" i="55"/>
  <c r="HO147" i="55"/>
  <c r="HR146" i="55"/>
  <c r="HQ146" i="55"/>
  <c r="HP146" i="55"/>
  <c r="HO146" i="55"/>
  <c r="HR145" i="55"/>
  <c r="HQ145" i="55"/>
  <c r="HP145" i="55"/>
  <c r="HO145" i="55"/>
  <c r="HR143" i="55"/>
  <c r="HQ143" i="55"/>
  <c r="HP143" i="55"/>
  <c r="HO143" i="55"/>
  <c r="HR142" i="55"/>
  <c r="HQ142" i="55"/>
  <c r="HP142" i="55"/>
  <c r="HO142" i="55"/>
  <c r="HR141" i="55"/>
  <c r="HQ141" i="55"/>
  <c r="HP141" i="55"/>
  <c r="HO141" i="55"/>
  <c r="HR140" i="55"/>
  <c r="HQ140" i="55"/>
  <c r="HP140" i="55"/>
  <c r="HO140" i="55"/>
  <c r="HR139" i="55"/>
  <c r="HQ139" i="55"/>
  <c r="HP139" i="55"/>
  <c r="HO139" i="55"/>
  <c r="HR137" i="55"/>
  <c r="HQ137" i="55"/>
  <c r="HP137" i="55"/>
  <c r="HO137" i="55"/>
  <c r="HR136" i="55"/>
  <c r="HQ136" i="55"/>
  <c r="HP136" i="55"/>
  <c r="HO136" i="55"/>
  <c r="HR135" i="55"/>
  <c r="HQ135" i="55"/>
  <c r="HP135" i="55"/>
  <c r="HO135" i="55"/>
  <c r="HR134" i="55"/>
  <c r="HQ134" i="55"/>
  <c r="HP134" i="55"/>
  <c r="HO134" i="55"/>
  <c r="HR133" i="55"/>
  <c r="HQ133" i="55"/>
  <c r="HP133" i="55"/>
  <c r="HO133" i="55"/>
  <c r="HR129" i="55"/>
  <c r="HQ129" i="55"/>
  <c r="HP129" i="55"/>
  <c r="HO129" i="55"/>
  <c r="HR128" i="55"/>
  <c r="HQ128" i="55"/>
  <c r="HP128" i="55"/>
  <c r="HO128" i="55"/>
  <c r="HR126" i="55"/>
  <c r="HQ126" i="55"/>
  <c r="HP126" i="55"/>
  <c r="HO126" i="55"/>
  <c r="HR125" i="55"/>
  <c r="HQ125" i="55"/>
  <c r="HP125" i="55"/>
  <c r="HO125" i="55"/>
  <c r="HR122" i="55"/>
  <c r="HQ122" i="55"/>
  <c r="HP122" i="55"/>
  <c r="HO122" i="55"/>
  <c r="HR121" i="55"/>
  <c r="HQ121" i="55"/>
  <c r="HP121" i="55"/>
  <c r="HO121" i="55"/>
  <c r="HR119" i="55"/>
  <c r="HQ119" i="55"/>
  <c r="HP119" i="55"/>
  <c r="HO119" i="55"/>
  <c r="HR118" i="55"/>
  <c r="HQ118" i="55"/>
  <c r="HP118" i="55"/>
  <c r="HO118" i="55"/>
  <c r="HR117" i="55"/>
  <c r="HQ117" i="55"/>
  <c r="HP117" i="55"/>
  <c r="HO117" i="55"/>
  <c r="HR114" i="55"/>
  <c r="HQ114" i="55"/>
  <c r="HP114" i="55"/>
  <c r="HO114" i="55"/>
  <c r="HR113" i="55"/>
  <c r="HQ113" i="55"/>
  <c r="HP113" i="55"/>
  <c r="HO113" i="55"/>
  <c r="HR111" i="55"/>
  <c r="HQ111" i="55"/>
  <c r="HP111" i="55"/>
  <c r="HO111" i="55"/>
  <c r="HR110" i="55"/>
  <c r="HQ110" i="55"/>
  <c r="HP110" i="55"/>
  <c r="HO110" i="55"/>
  <c r="HR108" i="55"/>
  <c r="HQ108" i="55"/>
  <c r="HP108" i="55"/>
  <c r="HO108" i="55"/>
  <c r="HR107" i="55"/>
  <c r="HQ107" i="55"/>
  <c r="HP107" i="55"/>
  <c r="HO107" i="55"/>
  <c r="HR106" i="55"/>
  <c r="HQ106" i="55"/>
  <c r="HP106" i="55"/>
  <c r="HO106" i="55"/>
  <c r="HR104" i="55"/>
  <c r="HQ104" i="55"/>
  <c r="HP104" i="55"/>
  <c r="HO104" i="55"/>
  <c r="HR103" i="55"/>
  <c r="HQ103" i="55"/>
  <c r="HP103" i="55"/>
  <c r="HO103" i="55"/>
  <c r="HR100" i="55"/>
  <c r="HQ100" i="55"/>
  <c r="HP100" i="55"/>
  <c r="HO100" i="55"/>
  <c r="HR99" i="55"/>
  <c r="HQ99" i="55"/>
  <c r="HP99" i="55"/>
  <c r="HO99" i="55"/>
  <c r="HR98" i="55"/>
  <c r="HQ98" i="55"/>
  <c r="HP98" i="55"/>
  <c r="HO98" i="55"/>
  <c r="HR97" i="55"/>
  <c r="HQ97" i="55"/>
  <c r="HP97" i="55"/>
  <c r="HO97" i="55"/>
  <c r="HR96" i="55"/>
  <c r="HQ96" i="55"/>
  <c r="HP96" i="55"/>
  <c r="HO96" i="55"/>
  <c r="HR93" i="55"/>
  <c r="HQ93" i="55"/>
  <c r="HP93" i="55"/>
  <c r="HO93" i="55"/>
  <c r="HR92" i="55"/>
  <c r="HQ92" i="55"/>
  <c r="HP92" i="55"/>
  <c r="HO92" i="55"/>
  <c r="HR91" i="55"/>
  <c r="HQ91" i="55"/>
  <c r="HP91" i="55"/>
  <c r="HO91" i="55"/>
  <c r="HR90" i="55"/>
  <c r="HQ90" i="55"/>
  <c r="HP90" i="55"/>
  <c r="HO90" i="55"/>
  <c r="HR89" i="55"/>
  <c r="HQ89" i="55"/>
  <c r="HP89" i="55"/>
  <c r="HO89" i="55"/>
  <c r="HR88" i="55"/>
  <c r="HQ88" i="55"/>
  <c r="HP88" i="55"/>
  <c r="HO88" i="55"/>
  <c r="HR87" i="55"/>
  <c r="HQ87" i="55"/>
  <c r="HP87" i="55"/>
  <c r="HO87" i="55"/>
  <c r="HR86" i="55"/>
  <c r="HQ86" i="55"/>
  <c r="HP86" i="55"/>
  <c r="HO86" i="55"/>
  <c r="HR85" i="55"/>
  <c r="HQ85" i="55"/>
  <c r="HP85" i="55"/>
  <c r="HO85" i="55"/>
  <c r="HR84" i="55"/>
  <c r="HQ84" i="55"/>
  <c r="HP84" i="55"/>
  <c r="HO84" i="55"/>
  <c r="HR83" i="55"/>
  <c r="HQ83" i="55"/>
  <c r="HP83" i="55"/>
  <c r="HO83" i="55"/>
  <c r="HR82" i="55"/>
  <c r="HQ82" i="55"/>
  <c r="HP82" i="55"/>
  <c r="HO82" i="55"/>
  <c r="HR80" i="55"/>
  <c r="HQ80" i="55"/>
  <c r="HP80" i="55"/>
  <c r="HO80" i="55"/>
  <c r="HR79" i="55"/>
  <c r="HQ79" i="55"/>
  <c r="HP79" i="55"/>
  <c r="HO79" i="55"/>
  <c r="HR78" i="55"/>
  <c r="HQ78" i="55"/>
  <c r="HP78" i="55"/>
  <c r="HO78" i="55"/>
  <c r="HR77" i="55"/>
  <c r="HQ77" i="55"/>
  <c r="HP77" i="55"/>
  <c r="HO77" i="55"/>
  <c r="HR76" i="55"/>
  <c r="HQ76" i="55"/>
  <c r="HP76" i="55"/>
  <c r="HO76" i="55"/>
  <c r="HR75" i="55"/>
  <c r="HQ75" i="55"/>
  <c r="HP75" i="55"/>
  <c r="HO75" i="55"/>
  <c r="HR74" i="55"/>
  <c r="HQ74" i="55"/>
  <c r="HP74" i="55"/>
  <c r="HO74" i="55"/>
  <c r="HR73" i="55"/>
  <c r="HQ73" i="55"/>
  <c r="HP73" i="55"/>
  <c r="HO73" i="55"/>
  <c r="HR70" i="55"/>
  <c r="HQ70" i="55"/>
  <c r="HP70" i="55"/>
  <c r="HO70" i="55"/>
  <c r="HR69" i="55"/>
  <c r="HQ69" i="55"/>
  <c r="HP69" i="55"/>
  <c r="HO69" i="55"/>
  <c r="HR68" i="55"/>
  <c r="HQ68" i="55"/>
  <c r="HP68" i="55"/>
  <c r="HO68" i="55"/>
  <c r="HR67" i="55"/>
  <c r="HQ67" i="55"/>
  <c r="HP67" i="55"/>
  <c r="HO67" i="55"/>
  <c r="HR66" i="55"/>
  <c r="HQ66" i="55"/>
  <c r="HP66" i="55"/>
  <c r="HO66" i="55"/>
  <c r="HR64" i="55"/>
  <c r="HQ64" i="55"/>
  <c r="HP64" i="55"/>
  <c r="HO64" i="55"/>
  <c r="HR63" i="55"/>
  <c r="HQ63" i="55"/>
  <c r="HP63" i="55"/>
  <c r="HO63" i="55"/>
  <c r="HR61" i="55"/>
  <c r="HQ61" i="55"/>
  <c r="HP61" i="55"/>
  <c r="HO61" i="55"/>
  <c r="HR60" i="55"/>
  <c r="HQ60" i="55"/>
  <c r="HP60" i="55"/>
  <c r="HO60" i="55"/>
  <c r="HR59" i="55"/>
  <c r="HQ59" i="55"/>
  <c r="HP59" i="55"/>
  <c r="HO59" i="55"/>
  <c r="HR58" i="55"/>
  <c r="HQ58" i="55"/>
  <c r="HP58" i="55"/>
  <c r="HO58" i="55"/>
  <c r="HR56" i="55"/>
  <c r="HQ56" i="55"/>
  <c r="HP56" i="55"/>
  <c r="HO56" i="55"/>
  <c r="HR55" i="55"/>
  <c r="HQ55" i="55"/>
  <c r="HP55" i="55"/>
  <c r="HO55" i="55"/>
  <c r="HR52" i="55"/>
  <c r="HQ52" i="55"/>
  <c r="HP52" i="55"/>
  <c r="HO52" i="55"/>
  <c r="HR51" i="55"/>
  <c r="HQ51" i="55"/>
  <c r="HP51" i="55"/>
  <c r="HO51" i="55"/>
  <c r="HR50" i="55"/>
  <c r="HQ50" i="55"/>
  <c r="HP50" i="55"/>
  <c r="HO50" i="55"/>
  <c r="HR49" i="55"/>
  <c r="HQ49" i="55"/>
  <c r="HP49" i="55"/>
  <c r="HO49" i="55"/>
  <c r="HR48" i="55"/>
  <c r="HQ48" i="55"/>
  <c r="HP48" i="55"/>
  <c r="HO48" i="55"/>
  <c r="HR47" i="55"/>
  <c r="HQ47" i="55"/>
  <c r="HP47" i="55"/>
  <c r="HO47" i="55"/>
  <c r="HR46" i="55"/>
  <c r="HQ46" i="55"/>
  <c r="HP46" i="55"/>
  <c r="HO46" i="55"/>
  <c r="HR44" i="55"/>
  <c r="HQ44" i="55"/>
  <c r="HP44" i="55"/>
  <c r="HO44" i="55"/>
  <c r="HR43" i="55"/>
  <c r="HQ43" i="55"/>
  <c r="HP43" i="55"/>
  <c r="HO43" i="55"/>
  <c r="HR41" i="55"/>
  <c r="HQ41" i="55"/>
  <c r="HP41" i="55"/>
  <c r="HO41" i="55"/>
  <c r="HR40" i="55"/>
  <c r="HQ40" i="55"/>
  <c r="HP40" i="55"/>
  <c r="HO40" i="55"/>
  <c r="HR39" i="55"/>
  <c r="HQ39" i="55"/>
  <c r="HP39" i="55"/>
  <c r="HO39" i="55"/>
  <c r="HR38" i="55"/>
  <c r="HQ38" i="55"/>
  <c r="HP38" i="55"/>
  <c r="HO38" i="55"/>
  <c r="HR37" i="55"/>
  <c r="HQ37" i="55"/>
  <c r="HP37" i="55"/>
  <c r="HO37" i="55"/>
  <c r="HR36" i="55"/>
  <c r="HQ36" i="55"/>
  <c r="HP36" i="55"/>
  <c r="HO36" i="55"/>
  <c r="HR35" i="55"/>
  <c r="HQ35" i="55"/>
  <c r="HP35" i="55"/>
  <c r="HO35" i="55"/>
  <c r="HR33" i="55"/>
  <c r="HQ33" i="55"/>
  <c r="HP33" i="55"/>
  <c r="HO33" i="55"/>
  <c r="HR32" i="55"/>
  <c r="HQ32" i="55"/>
  <c r="HP32" i="55"/>
  <c r="HO32" i="55"/>
  <c r="HR31" i="55"/>
  <c r="HQ31" i="55"/>
  <c r="HP31" i="55"/>
  <c r="HO31" i="55"/>
  <c r="HR30" i="55"/>
  <c r="HQ30" i="55"/>
  <c r="HP30" i="55"/>
  <c r="HO30" i="55"/>
  <c r="HR28" i="55"/>
  <c r="HQ28" i="55"/>
  <c r="HP28" i="55"/>
  <c r="HO28" i="55"/>
  <c r="HR27" i="55"/>
  <c r="HQ27" i="55"/>
  <c r="HP27" i="55"/>
  <c r="HO27" i="55"/>
  <c r="HR25" i="55"/>
  <c r="HQ25" i="55"/>
  <c r="HP25" i="55"/>
  <c r="HO25" i="55"/>
  <c r="HR24" i="55"/>
  <c r="HQ24" i="55"/>
  <c r="HP24" i="55"/>
  <c r="HO24" i="55"/>
  <c r="HR23" i="55"/>
  <c r="HQ23" i="55"/>
  <c r="HP23" i="55"/>
  <c r="HO23" i="55"/>
  <c r="HR22" i="55"/>
  <c r="HQ22" i="55"/>
  <c r="HP22" i="55"/>
  <c r="HO22" i="55"/>
  <c r="HR21" i="55"/>
  <c r="HQ21" i="55"/>
  <c r="HP21" i="55"/>
  <c r="HO21" i="55"/>
  <c r="HR20" i="55"/>
  <c r="HQ20" i="55"/>
  <c r="HP20" i="55"/>
  <c r="HO20" i="55"/>
  <c r="HR16" i="55"/>
  <c r="HQ16" i="55"/>
  <c r="HP16" i="55"/>
  <c r="HO16" i="55"/>
  <c r="HR15" i="55"/>
  <c r="HQ15" i="55"/>
  <c r="HP15" i="55"/>
  <c r="HO15" i="55"/>
  <c r="HR14" i="55"/>
  <c r="HQ14" i="55"/>
  <c r="HP14" i="55"/>
  <c r="HO14" i="55"/>
  <c r="HR13" i="55"/>
  <c r="HQ13" i="55"/>
  <c r="HP13" i="55"/>
  <c r="HO13" i="55"/>
  <c r="HR11" i="55"/>
  <c r="HQ11" i="55"/>
  <c r="HP11" i="55"/>
  <c r="HO11" i="55"/>
  <c r="HR10" i="55"/>
  <c r="HQ10" i="55"/>
  <c r="HP10" i="55"/>
  <c r="HO10" i="55"/>
  <c r="HR9" i="55"/>
  <c r="HQ9" i="55"/>
  <c r="HP9" i="55"/>
  <c r="HO9" i="55"/>
  <c r="HR8" i="55"/>
  <c r="HQ8" i="55"/>
  <c r="HP8" i="55"/>
  <c r="HO8" i="55"/>
  <c r="HP7" i="55"/>
  <c r="HQ7" i="55"/>
  <c r="HR7" i="55"/>
  <c r="HO7" i="55"/>
  <c r="AM6" i="55" l="1"/>
  <c r="AN6" i="55"/>
  <c r="AO6" i="55"/>
  <c r="AP6" i="55"/>
  <c r="AM12" i="55"/>
  <c r="AN12" i="55"/>
  <c r="AO12" i="55"/>
  <c r="AP12" i="55"/>
  <c r="AM19" i="55"/>
  <c r="AN19" i="55"/>
  <c r="AO19" i="55"/>
  <c r="AP19" i="55"/>
  <c r="AM26" i="55"/>
  <c r="AN26" i="55"/>
  <c r="AO26" i="55"/>
  <c r="AP26" i="55"/>
  <c r="AM29" i="55"/>
  <c r="AN29" i="55"/>
  <c r="AO29" i="55"/>
  <c r="AP29" i="55"/>
  <c r="AM34" i="55"/>
  <c r="AN34" i="55"/>
  <c r="AO34" i="55"/>
  <c r="AP34" i="55"/>
  <c r="AM42" i="55"/>
  <c r="AN42" i="55"/>
  <c r="AO42" i="55"/>
  <c r="AP42" i="55"/>
  <c r="AM45" i="55"/>
  <c r="AN45" i="55"/>
  <c r="AO45" i="55"/>
  <c r="AP45" i="55"/>
  <c r="AM54" i="55"/>
  <c r="AN54" i="55"/>
  <c r="AO54" i="55"/>
  <c r="AP54" i="55"/>
  <c r="AM57" i="55"/>
  <c r="AN57" i="55"/>
  <c r="AO57" i="55"/>
  <c r="AP57" i="55"/>
  <c r="AM62" i="55"/>
  <c r="AN62" i="55"/>
  <c r="AO62" i="55"/>
  <c r="AP62" i="55"/>
  <c r="AM65" i="55"/>
  <c r="AN65" i="55"/>
  <c r="AO65" i="55"/>
  <c r="AP65" i="55"/>
  <c r="AM72" i="55"/>
  <c r="AN72" i="55"/>
  <c r="AO72" i="55"/>
  <c r="AP72" i="55"/>
  <c r="AM81" i="55"/>
  <c r="AN81" i="55"/>
  <c r="AO81" i="55"/>
  <c r="AP81" i="55"/>
  <c r="AM95" i="55"/>
  <c r="AM94" i="55" s="1"/>
  <c r="AN95" i="55"/>
  <c r="AN94" i="55" s="1"/>
  <c r="AO95" i="55"/>
  <c r="AO94" i="55" s="1"/>
  <c r="AP95" i="55"/>
  <c r="AP94" i="55" s="1"/>
  <c r="AM102" i="55"/>
  <c r="AN102" i="55"/>
  <c r="AO102" i="55"/>
  <c r="AP102" i="55"/>
  <c r="AM105" i="55"/>
  <c r="AN105" i="55"/>
  <c r="AO105" i="55"/>
  <c r="AP105" i="55"/>
  <c r="AM109" i="55"/>
  <c r="AN109" i="55"/>
  <c r="AO109" i="55"/>
  <c r="AP109" i="55"/>
  <c r="AM112" i="55"/>
  <c r="AN112" i="55"/>
  <c r="AO112" i="55"/>
  <c r="AP112" i="55"/>
  <c r="AM116" i="55"/>
  <c r="AN116" i="55"/>
  <c r="AO116" i="55"/>
  <c r="AP116" i="55"/>
  <c r="AM120" i="55"/>
  <c r="AN120" i="55"/>
  <c r="AO120" i="55"/>
  <c r="AP120" i="55"/>
  <c r="AM124" i="55"/>
  <c r="AN124" i="55"/>
  <c r="AO124" i="55"/>
  <c r="AP124" i="55"/>
  <c r="AM127" i="55"/>
  <c r="AN127" i="55"/>
  <c r="AO127" i="55"/>
  <c r="AP127" i="55"/>
  <c r="AM132" i="55"/>
  <c r="AN132" i="55"/>
  <c r="AO132" i="55"/>
  <c r="AP132" i="55"/>
  <c r="AM138" i="55"/>
  <c r="AN138" i="55"/>
  <c r="AO138" i="55"/>
  <c r="AP138" i="55"/>
  <c r="AM144" i="55"/>
  <c r="AN144" i="55"/>
  <c r="AO144" i="55"/>
  <c r="AP144" i="55"/>
  <c r="AM150" i="55"/>
  <c r="AN150" i="55"/>
  <c r="AO150" i="55"/>
  <c r="AP150" i="55"/>
  <c r="Q182" i="56"/>
  <c r="BF150" i="55"/>
  <c r="BE150" i="55"/>
  <c r="BD150" i="55"/>
  <c r="BC150" i="55"/>
  <c r="BF144" i="55"/>
  <c r="BE144" i="55"/>
  <c r="BD144" i="55"/>
  <c r="BC144" i="55"/>
  <c r="BF138" i="55"/>
  <c r="BE138" i="55"/>
  <c r="BD138" i="55"/>
  <c r="BC138" i="55"/>
  <c r="BF132" i="55"/>
  <c r="BE132" i="55"/>
  <c r="BE131" i="55" s="1"/>
  <c r="BE130" i="55" s="1"/>
  <c r="BD132" i="55"/>
  <c r="BC132" i="55"/>
  <c r="BC131" i="55" s="1"/>
  <c r="BC130" i="55" s="1"/>
  <c r="BF131" i="55"/>
  <c r="BF130" i="55" s="1"/>
  <c r="BF127" i="55"/>
  <c r="BE127" i="55"/>
  <c r="BD127" i="55"/>
  <c r="BC127" i="55"/>
  <c r="BF124" i="55"/>
  <c r="BF123" i="55" s="1"/>
  <c r="BE124" i="55"/>
  <c r="BE123" i="55" s="1"/>
  <c r="BD124" i="55"/>
  <c r="BC124" i="55"/>
  <c r="BC123" i="55" s="1"/>
  <c r="BF120" i="55"/>
  <c r="BE120" i="55"/>
  <c r="BD120" i="55"/>
  <c r="BC120" i="55"/>
  <c r="BF116" i="55"/>
  <c r="BE116" i="55"/>
  <c r="BD116" i="55"/>
  <c r="BD115" i="55" s="1"/>
  <c r="BC116" i="55"/>
  <c r="BC115" i="55" s="1"/>
  <c r="BF112" i="55"/>
  <c r="BE112" i="55"/>
  <c r="BD112" i="55"/>
  <c r="BC112" i="55"/>
  <c r="BF109" i="55"/>
  <c r="BE109" i="55"/>
  <c r="BD109" i="55"/>
  <c r="BC109" i="55"/>
  <c r="BF105" i="55"/>
  <c r="BE105" i="55"/>
  <c r="BD105" i="55"/>
  <c r="BC105" i="55"/>
  <c r="BF102" i="55"/>
  <c r="BE102" i="55"/>
  <c r="BD102" i="55"/>
  <c r="BD101" i="55" s="1"/>
  <c r="BC102" i="55"/>
  <c r="BC101" i="55" s="1"/>
  <c r="BF95" i="55"/>
  <c r="BF94" i="55" s="1"/>
  <c r="BE95" i="55"/>
  <c r="BE94" i="55" s="1"/>
  <c r="BD95" i="55"/>
  <c r="BD94" i="55" s="1"/>
  <c r="BC95" i="55"/>
  <c r="BC94" i="55" s="1"/>
  <c r="BF81" i="55"/>
  <c r="BE81" i="55"/>
  <c r="BD81" i="55"/>
  <c r="BC81" i="55"/>
  <c r="BF72" i="55"/>
  <c r="BF71" i="55" s="1"/>
  <c r="BE72" i="55"/>
  <c r="BE71" i="55" s="1"/>
  <c r="BD72" i="55"/>
  <c r="BC72" i="55"/>
  <c r="BC71" i="55" s="1"/>
  <c r="BF65" i="55"/>
  <c r="BE65" i="55"/>
  <c r="BD65" i="55"/>
  <c r="BC65" i="55"/>
  <c r="BF62" i="55"/>
  <c r="BE62" i="55"/>
  <c r="BD62" i="55"/>
  <c r="BC62" i="55"/>
  <c r="BF57" i="55"/>
  <c r="BE57" i="55"/>
  <c r="BD57" i="55"/>
  <c r="BC57" i="55"/>
  <c r="BF54" i="55"/>
  <c r="BE54" i="55"/>
  <c r="BD54" i="55"/>
  <c r="BD53" i="55" s="1"/>
  <c r="BC54" i="55"/>
  <c r="BF45" i="55"/>
  <c r="BE45" i="55"/>
  <c r="BD45" i="55"/>
  <c r="BC45" i="55"/>
  <c r="BF42" i="55"/>
  <c r="BE42" i="55"/>
  <c r="BD42" i="55"/>
  <c r="BC42" i="55"/>
  <c r="BF34" i="55"/>
  <c r="BE34" i="55"/>
  <c r="BD34" i="55"/>
  <c r="BC34" i="55"/>
  <c r="BF29" i="55"/>
  <c r="BE29" i="55"/>
  <c r="BD29" i="55"/>
  <c r="BC29" i="55"/>
  <c r="BF26" i="55"/>
  <c r="BE26" i="55"/>
  <c r="BD26" i="55"/>
  <c r="BC26" i="55"/>
  <c r="BF19" i="55"/>
  <c r="BF18" i="55" s="1"/>
  <c r="BE19" i="55"/>
  <c r="BD19" i="55"/>
  <c r="BD18" i="55" s="1"/>
  <c r="BC19" i="55"/>
  <c r="BF12" i="55"/>
  <c r="BE12" i="55"/>
  <c r="BD12" i="55"/>
  <c r="BC12" i="55"/>
  <c r="BF6" i="55"/>
  <c r="BF5" i="55" s="1"/>
  <c r="BF4" i="55" s="1"/>
  <c r="BE6" i="55"/>
  <c r="BE5" i="55" s="1"/>
  <c r="BE4" i="55" s="1"/>
  <c r="BD6" i="55"/>
  <c r="BD5" i="55" s="1"/>
  <c r="BD4" i="55" s="1"/>
  <c r="BC6" i="55"/>
  <c r="BC5" i="55" s="1"/>
  <c r="BC4" i="55" s="1"/>
  <c r="AX150" i="55"/>
  <c r="AW150" i="55"/>
  <c r="AV150" i="55"/>
  <c r="AU150" i="55"/>
  <c r="AX144" i="55"/>
  <c r="AW144" i="55"/>
  <c r="AV144" i="55"/>
  <c r="AU144" i="55"/>
  <c r="AX138" i="55"/>
  <c r="AW138" i="55"/>
  <c r="AV138" i="55"/>
  <c r="AU138" i="55"/>
  <c r="AX132" i="55"/>
  <c r="AX131" i="55" s="1"/>
  <c r="AX130" i="55" s="1"/>
  <c r="AW132" i="55"/>
  <c r="AW131" i="55" s="1"/>
  <c r="AW130" i="55" s="1"/>
  <c r="AV132" i="55"/>
  <c r="AV131" i="55" s="1"/>
  <c r="AV130" i="55" s="1"/>
  <c r="AU132" i="55"/>
  <c r="AX127" i="55"/>
  <c r="AW127" i="55"/>
  <c r="AV127" i="55"/>
  <c r="AU127" i="55"/>
  <c r="AX124" i="55"/>
  <c r="AX123" i="55" s="1"/>
  <c r="AW124" i="55"/>
  <c r="AW123" i="55" s="1"/>
  <c r="AV124" i="55"/>
  <c r="AV123" i="55" s="1"/>
  <c r="AU124" i="55"/>
  <c r="AX120" i="55"/>
  <c r="AW120" i="55"/>
  <c r="AV120" i="55"/>
  <c r="AU120" i="55"/>
  <c r="AX116" i="55"/>
  <c r="AW116" i="55"/>
  <c r="AW115" i="55" s="1"/>
  <c r="AV116" i="55"/>
  <c r="AV115" i="55" s="1"/>
  <c r="AU116" i="55"/>
  <c r="AU115" i="55" s="1"/>
  <c r="AX112" i="55"/>
  <c r="AW112" i="55"/>
  <c r="AV112" i="55"/>
  <c r="AU112" i="55"/>
  <c r="AX109" i="55"/>
  <c r="AW109" i="55"/>
  <c r="AV109" i="55"/>
  <c r="AU109" i="55"/>
  <c r="AX105" i="55"/>
  <c r="AW105" i="55"/>
  <c r="AV105" i="55"/>
  <c r="AU105" i="55"/>
  <c r="AX102" i="55"/>
  <c r="AX101" i="55" s="1"/>
  <c r="AW102" i="55"/>
  <c r="AV102" i="55"/>
  <c r="AV101" i="55" s="1"/>
  <c r="AU102" i="55"/>
  <c r="AU101" i="55" s="1"/>
  <c r="AX95" i="55"/>
  <c r="AW95" i="55"/>
  <c r="AW94" i="55" s="1"/>
  <c r="AV95" i="55"/>
  <c r="AV94" i="55" s="1"/>
  <c r="AU95" i="55"/>
  <c r="AU94" i="55" s="1"/>
  <c r="AX94" i="55"/>
  <c r="AX81" i="55"/>
  <c r="AW81" i="55"/>
  <c r="AV81" i="55"/>
  <c r="AU81" i="55"/>
  <c r="AX72" i="55"/>
  <c r="AW72" i="55"/>
  <c r="AW71" i="55" s="1"/>
  <c r="AV72" i="55"/>
  <c r="AV71" i="55" s="1"/>
  <c r="AU72" i="55"/>
  <c r="AU71" i="55" s="1"/>
  <c r="AX65" i="55"/>
  <c r="AW65" i="55"/>
  <c r="AV65" i="55"/>
  <c r="AU65" i="55"/>
  <c r="AX62" i="55"/>
  <c r="AW62" i="55"/>
  <c r="AV62" i="55"/>
  <c r="AU62" i="55"/>
  <c r="AX57" i="55"/>
  <c r="AW57" i="55"/>
  <c r="AV57" i="55"/>
  <c r="AU57" i="55"/>
  <c r="AX54" i="55"/>
  <c r="AW54" i="55"/>
  <c r="AW53" i="55" s="1"/>
  <c r="AV54" i="55"/>
  <c r="AV53" i="55" s="1"/>
  <c r="AU54" i="55"/>
  <c r="AX45" i="55"/>
  <c r="AW45" i="55"/>
  <c r="AV45" i="55"/>
  <c r="AU45" i="55"/>
  <c r="AX42" i="55"/>
  <c r="AW42" i="55"/>
  <c r="AV42" i="55"/>
  <c r="AU42" i="55"/>
  <c r="AX34" i="55"/>
  <c r="AW34" i="55"/>
  <c r="AV34" i="55"/>
  <c r="AU34" i="55"/>
  <c r="AX29" i="55"/>
  <c r="AW29" i="55"/>
  <c r="AV29" i="55"/>
  <c r="AU29" i="55"/>
  <c r="AX26" i="55"/>
  <c r="AW26" i="55"/>
  <c r="AV26" i="55"/>
  <c r="AU26" i="55"/>
  <c r="AX19" i="55"/>
  <c r="AX18" i="55" s="1"/>
  <c r="AW19" i="55"/>
  <c r="AW18" i="55" s="1"/>
  <c r="AV19" i="55"/>
  <c r="AU19" i="55"/>
  <c r="AX12" i="55"/>
  <c r="AW12" i="55"/>
  <c r="AV12" i="55"/>
  <c r="AU12" i="55"/>
  <c r="AX6" i="55"/>
  <c r="AX5" i="55" s="1"/>
  <c r="AX4" i="55" s="1"/>
  <c r="AW6" i="55"/>
  <c r="AW5" i="55" s="1"/>
  <c r="AW4" i="55" s="1"/>
  <c r="AV6" i="55"/>
  <c r="AV5" i="55" s="1"/>
  <c r="AV4" i="55" s="1"/>
  <c r="AU6" i="55"/>
  <c r="AU5" i="55" s="1"/>
  <c r="AU4" i="55" s="1"/>
  <c r="J150" i="55"/>
  <c r="I150" i="55"/>
  <c r="H150" i="55"/>
  <c r="G150" i="55"/>
  <c r="J144" i="55"/>
  <c r="I144" i="55"/>
  <c r="H144" i="55"/>
  <c r="G144" i="55"/>
  <c r="J138" i="55"/>
  <c r="I138" i="55"/>
  <c r="H138" i="55"/>
  <c r="G138" i="55"/>
  <c r="J132" i="55"/>
  <c r="J131" i="55" s="1"/>
  <c r="J130" i="55" s="1"/>
  <c r="I132" i="55"/>
  <c r="I131" i="55" s="1"/>
  <c r="I130" i="55" s="1"/>
  <c r="H132" i="55"/>
  <c r="G132" i="55"/>
  <c r="G131" i="55" s="1"/>
  <c r="G130" i="55" s="1"/>
  <c r="J127" i="55"/>
  <c r="I127" i="55"/>
  <c r="H127" i="55"/>
  <c r="G127" i="55"/>
  <c r="J124" i="55"/>
  <c r="I124" i="55"/>
  <c r="I123" i="55" s="1"/>
  <c r="H124" i="55"/>
  <c r="H123" i="55" s="1"/>
  <c r="G124" i="55"/>
  <c r="J120" i="55"/>
  <c r="I120" i="55"/>
  <c r="H120" i="55"/>
  <c r="G120" i="55"/>
  <c r="J116" i="55"/>
  <c r="I116" i="55"/>
  <c r="I115" i="55" s="1"/>
  <c r="H116" i="55"/>
  <c r="H115" i="55" s="1"/>
  <c r="G116" i="55"/>
  <c r="J112" i="55"/>
  <c r="I112" i="55"/>
  <c r="H112" i="55"/>
  <c r="G112" i="55"/>
  <c r="J109" i="55"/>
  <c r="I109" i="55"/>
  <c r="H109" i="55"/>
  <c r="G109" i="55"/>
  <c r="J105" i="55"/>
  <c r="I105" i="55"/>
  <c r="H105" i="55"/>
  <c r="G105" i="55"/>
  <c r="J102" i="55"/>
  <c r="I102" i="55"/>
  <c r="I101" i="55" s="1"/>
  <c r="H102" i="55"/>
  <c r="H101" i="55" s="1"/>
  <c r="G102" i="55"/>
  <c r="J95" i="55"/>
  <c r="J94" i="55" s="1"/>
  <c r="I95" i="55"/>
  <c r="I94" i="55" s="1"/>
  <c r="H95" i="55"/>
  <c r="H94" i="55" s="1"/>
  <c r="G95" i="55"/>
  <c r="G94" i="55" s="1"/>
  <c r="J81" i="55"/>
  <c r="I81" i="55"/>
  <c r="H81" i="55"/>
  <c r="G81" i="55"/>
  <c r="J72" i="55"/>
  <c r="I72" i="55"/>
  <c r="I71" i="55" s="1"/>
  <c r="H72" i="55"/>
  <c r="G72" i="55"/>
  <c r="J65" i="55"/>
  <c r="I65" i="55"/>
  <c r="H65" i="55"/>
  <c r="G65" i="55"/>
  <c r="J62" i="55"/>
  <c r="I62" i="55"/>
  <c r="H62" i="55"/>
  <c r="G62" i="55"/>
  <c r="J57" i="55"/>
  <c r="I57" i="55"/>
  <c r="H57" i="55"/>
  <c r="G57" i="55"/>
  <c r="J54" i="55"/>
  <c r="I54" i="55"/>
  <c r="I53" i="55" s="1"/>
  <c r="H54" i="55"/>
  <c r="H53" i="55" s="1"/>
  <c r="G54" i="55"/>
  <c r="J45" i="55"/>
  <c r="I45" i="55"/>
  <c r="H45" i="55"/>
  <c r="G45" i="55"/>
  <c r="J42" i="55"/>
  <c r="I42" i="55"/>
  <c r="H42" i="55"/>
  <c r="G42" i="55"/>
  <c r="J34" i="55"/>
  <c r="I34" i="55"/>
  <c r="H34" i="55"/>
  <c r="G34" i="55"/>
  <c r="J29" i="55"/>
  <c r="I29" i="55"/>
  <c r="H29" i="55"/>
  <c r="G29" i="55"/>
  <c r="J26" i="55"/>
  <c r="I26" i="55"/>
  <c r="H26" i="55"/>
  <c r="G26" i="55"/>
  <c r="J19" i="55"/>
  <c r="J18" i="55" s="1"/>
  <c r="I19" i="55"/>
  <c r="I18" i="55" s="1"/>
  <c r="H19" i="55"/>
  <c r="G19" i="55"/>
  <c r="J12" i="55"/>
  <c r="I12" i="55"/>
  <c r="H12" i="55"/>
  <c r="G12" i="55"/>
  <c r="J6" i="55"/>
  <c r="J5" i="55" s="1"/>
  <c r="J4" i="55" s="1"/>
  <c r="I6" i="55"/>
  <c r="I5" i="55" s="1"/>
  <c r="I4" i="55" s="1"/>
  <c r="H6" i="55"/>
  <c r="H5" i="55" s="1"/>
  <c r="H4" i="55" s="1"/>
  <c r="G6" i="55"/>
  <c r="AU53" i="55" l="1"/>
  <c r="AX115" i="55"/>
  <c r="BE53" i="55"/>
  <c r="J71" i="55"/>
  <c r="BD131" i="55"/>
  <c r="BD130" i="55" s="1"/>
  <c r="BE101" i="55"/>
  <c r="AU18" i="55"/>
  <c r="J123" i="55"/>
  <c r="J101" i="55"/>
  <c r="G101" i="55"/>
  <c r="H18" i="55"/>
  <c r="BE115" i="55"/>
  <c r="G71" i="55"/>
  <c r="G5" i="55"/>
  <c r="G4" i="55" s="1"/>
  <c r="BC53" i="55"/>
  <c r="BD123" i="55"/>
  <c r="BC18" i="55"/>
  <c r="AX71" i="55"/>
  <c r="AW101" i="55"/>
  <c r="AW17" i="55" s="1"/>
  <c r="H71" i="55"/>
  <c r="J115" i="55"/>
  <c r="H131" i="55"/>
  <c r="H130" i="55" s="1"/>
  <c r="AX53" i="55"/>
  <c r="G115" i="55"/>
  <c r="AU131" i="55"/>
  <c r="AU130" i="55" s="1"/>
  <c r="G123" i="55"/>
  <c r="J53" i="55"/>
  <c r="G18" i="55"/>
  <c r="BD71" i="55"/>
  <c r="BF101" i="55"/>
  <c r="AP5" i="55"/>
  <c r="AP4" i="55" s="1"/>
  <c r="G53" i="55"/>
  <c r="AU123" i="55"/>
  <c r="AP123" i="55"/>
  <c r="AP18" i="55"/>
  <c r="AO131" i="55"/>
  <c r="AO130" i="55" s="1"/>
  <c r="AO123" i="55"/>
  <c r="AO115" i="55"/>
  <c r="AO101" i="55"/>
  <c r="AO71" i="55"/>
  <c r="AO53" i="55"/>
  <c r="AO18" i="55"/>
  <c r="AO5" i="55"/>
  <c r="AO4" i="55" s="1"/>
  <c r="AP131" i="55"/>
  <c r="AP130" i="55" s="1"/>
  <c r="AP115" i="55"/>
  <c r="AP101" i="55"/>
  <c r="AP53" i="55"/>
  <c r="AN131" i="55"/>
  <c r="AN130" i="55" s="1"/>
  <c r="AN123" i="55"/>
  <c r="AN115" i="55"/>
  <c r="AN101" i="55"/>
  <c r="AN71" i="55"/>
  <c r="AN53" i="55"/>
  <c r="AN18" i="55"/>
  <c r="AN5" i="55"/>
  <c r="AN4" i="55" s="1"/>
  <c r="AP71" i="55"/>
  <c r="AM131" i="55"/>
  <c r="AM130" i="55" s="1"/>
  <c r="AM123" i="55"/>
  <c r="AM115" i="55"/>
  <c r="AM101" i="55"/>
  <c r="AM71" i="55"/>
  <c r="AM53" i="55"/>
  <c r="AM18" i="55"/>
  <c r="AM5" i="55"/>
  <c r="AM4" i="55" s="1"/>
  <c r="BF53" i="55"/>
  <c r="BF115" i="55"/>
  <c r="BE18" i="55"/>
  <c r="AV18" i="55"/>
  <c r="AV17" i="55" s="1"/>
  <c r="AV3" i="55" s="1"/>
  <c r="I17" i="55"/>
  <c r="I3" i="55" s="1"/>
  <c r="O198" i="56"/>
  <c r="O199" i="56"/>
  <c r="V31" i="56"/>
  <c r="V538" i="56"/>
  <c r="V537" i="56"/>
  <c r="V536" i="56"/>
  <c r="V535" i="56"/>
  <c r="V534" i="56"/>
  <c r="V531" i="56"/>
  <c r="V530" i="56"/>
  <c r="V529" i="56"/>
  <c r="V528" i="56"/>
  <c r="V527" i="56"/>
  <c r="V524" i="56"/>
  <c r="V523" i="56"/>
  <c r="V522" i="56"/>
  <c r="V521" i="56"/>
  <c r="V520" i="56"/>
  <c r="V517" i="56"/>
  <c r="V516" i="56"/>
  <c r="V514" i="56"/>
  <c r="V513" i="56"/>
  <c r="V512" i="56"/>
  <c r="V511" i="56"/>
  <c r="V510" i="56"/>
  <c r="V509" i="56"/>
  <c r="V508" i="56"/>
  <c r="V507" i="56"/>
  <c r="V506" i="56"/>
  <c r="V505" i="56"/>
  <c r="V504" i="56"/>
  <c r="V503" i="56"/>
  <c r="V502" i="56"/>
  <c r="V501" i="56"/>
  <c r="V500" i="56"/>
  <c r="V499" i="56"/>
  <c r="V498" i="56"/>
  <c r="V497" i="56"/>
  <c r="V496" i="56"/>
  <c r="V495" i="56"/>
  <c r="V494" i="56"/>
  <c r="V493" i="56"/>
  <c r="V492" i="56"/>
  <c r="V491" i="56"/>
  <c r="V490" i="56"/>
  <c r="V489" i="56"/>
  <c r="V488" i="56"/>
  <c r="V487" i="56"/>
  <c r="V486" i="56"/>
  <c r="V485" i="56"/>
  <c r="V484" i="56"/>
  <c r="V482" i="56"/>
  <c r="V481" i="56"/>
  <c r="V480" i="56"/>
  <c r="V479" i="56"/>
  <c r="V478" i="56"/>
  <c r="V477" i="56"/>
  <c r="V476" i="56"/>
  <c r="V475" i="56"/>
  <c r="V474" i="56"/>
  <c r="V473" i="56"/>
  <c r="V472" i="56"/>
  <c r="V471" i="56"/>
  <c r="V470" i="56"/>
  <c r="V469" i="56"/>
  <c r="V468" i="56"/>
  <c r="V467" i="56"/>
  <c r="V466" i="56"/>
  <c r="V465" i="56"/>
  <c r="V464" i="56"/>
  <c r="V463" i="56"/>
  <c r="V462" i="56"/>
  <c r="V461" i="56"/>
  <c r="V460" i="56"/>
  <c r="V459" i="56"/>
  <c r="V458" i="56"/>
  <c r="V457" i="56"/>
  <c r="V456" i="56"/>
  <c r="V455" i="56"/>
  <c r="V454" i="56"/>
  <c r="V453" i="56"/>
  <c r="V452" i="56"/>
  <c r="V450" i="56"/>
  <c r="V449" i="56"/>
  <c r="V448" i="56"/>
  <c r="V447" i="56"/>
  <c r="V446" i="56"/>
  <c r="V445" i="56"/>
  <c r="V444" i="56"/>
  <c r="V443" i="56"/>
  <c r="V442" i="56"/>
  <c r="V441" i="56"/>
  <c r="V440" i="56"/>
  <c r="V439" i="56"/>
  <c r="V438" i="56"/>
  <c r="V437" i="56"/>
  <c r="V436" i="56"/>
  <c r="V435" i="56"/>
  <c r="V434" i="56"/>
  <c r="V433" i="56"/>
  <c r="V432" i="56"/>
  <c r="V431" i="56"/>
  <c r="V430" i="56"/>
  <c r="V429" i="56"/>
  <c r="V428" i="56"/>
  <c r="V427" i="56"/>
  <c r="V426" i="56"/>
  <c r="V425" i="56"/>
  <c r="V424" i="56"/>
  <c r="V423" i="56"/>
  <c r="V422" i="56"/>
  <c r="V421" i="56"/>
  <c r="V420" i="56"/>
  <c r="V419" i="56"/>
  <c r="V418" i="56"/>
  <c r="V415" i="56"/>
  <c r="V414" i="56"/>
  <c r="V413" i="56"/>
  <c r="V412" i="56"/>
  <c r="V409" i="56"/>
  <c r="V408" i="56"/>
  <c r="V407" i="56"/>
  <c r="V406" i="56"/>
  <c r="V405" i="56"/>
  <c r="V403" i="56"/>
  <c r="V402" i="56"/>
  <c r="V400" i="56"/>
  <c r="V399" i="56"/>
  <c r="V397" i="56"/>
  <c r="V396" i="56"/>
  <c r="V395" i="56"/>
  <c r="V393" i="56"/>
  <c r="V392" i="56"/>
  <c r="V390" i="56"/>
  <c r="V389" i="56"/>
  <c r="V385" i="56"/>
  <c r="V384" i="56"/>
  <c r="V383" i="56"/>
  <c r="V382" i="56"/>
  <c r="V381" i="56"/>
  <c r="V380" i="56"/>
  <c r="V377" i="56"/>
  <c r="V376" i="56"/>
  <c r="V375" i="56"/>
  <c r="V374" i="56"/>
  <c r="V370" i="56"/>
  <c r="V369" i="56"/>
  <c r="V367" i="56"/>
  <c r="V366" i="56"/>
  <c r="V365" i="56"/>
  <c r="V363" i="56"/>
  <c r="V362" i="56"/>
  <c r="V361" i="56"/>
  <c r="V359" i="56"/>
  <c r="V358" i="56"/>
  <c r="V356" i="56"/>
  <c r="V355" i="56"/>
  <c r="V352" i="56"/>
  <c r="V351" i="56"/>
  <c r="V350" i="56"/>
  <c r="V349" i="56"/>
  <c r="V348" i="56"/>
  <c r="V347" i="56"/>
  <c r="V346" i="56"/>
  <c r="V345" i="56"/>
  <c r="V344" i="56"/>
  <c r="V343" i="56"/>
  <c r="V342" i="56"/>
  <c r="V341" i="56"/>
  <c r="V340" i="56"/>
  <c r="V339" i="56"/>
  <c r="V338" i="56"/>
  <c r="V337" i="56"/>
  <c r="V336" i="56"/>
  <c r="V335" i="56"/>
  <c r="V334" i="56"/>
  <c r="V333" i="56"/>
  <c r="V332" i="56"/>
  <c r="V331" i="56"/>
  <c r="V330" i="56"/>
  <c r="V329" i="56"/>
  <c r="V328" i="56"/>
  <c r="V327" i="56"/>
  <c r="V326" i="56"/>
  <c r="V325" i="56"/>
  <c r="V324" i="56"/>
  <c r="V323" i="56"/>
  <c r="V322" i="56"/>
  <c r="V321" i="56"/>
  <c r="V320" i="56"/>
  <c r="V319" i="56"/>
  <c r="V317" i="56"/>
  <c r="V315" i="56"/>
  <c r="V314" i="56"/>
  <c r="V313" i="56"/>
  <c r="V311" i="56"/>
  <c r="V310" i="56"/>
  <c r="V309" i="56"/>
  <c r="V307" i="56"/>
  <c r="V306" i="56"/>
  <c r="V305" i="56"/>
  <c r="V303" i="56"/>
  <c r="V302" i="56"/>
  <c r="V301" i="56"/>
  <c r="V299" i="56"/>
  <c r="V298" i="56"/>
  <c r="V297" i="56"/>
  <c r="V294" i="56"/>
  <c r="V293" i="56"/>
  <c r="V292" i="56"/>
  <c r="V290" i="56"/>
  <c r="V289" i="56"/>
  <c r="V288" i="56"/>
  <c r="V285" i="56"/>
  <c r="V284" i="56"/>
  <c r="V283" i="56"/>
  <c r="V281" i="56"/>
  <c r="V280" i="56"/>
  <c r="V279" i="56"/>
  <c r="V277" i="56"/>
  <c r="V276" i="56"/>
  <c r="V275" i="56"/>
  <c r="V272" i="56"/>
  <c r="V271" i="56"/>
  <c r="V270" i="56"/>
  <c r="V268" i="56"/>
  <c r="V267" i="56"/>
  <c r="V266" i="56"/>
  <c r="V263" i="56"/>
  <c r="V262" i="56"/>
  <c r="V261" i="56"/>
  <c r="V259" i="56"/>
  <c r="V258" i="56"/>
  <c r="V257" i="56"/>
  <c r="V253" i="56"/>
  <c r="V252" i="56"/>
  <c r="V251" i="56"/>
  <c r="V249" i="56"/>
  <c r="V248" i="56"/>
  <c r="V247" i="56"/>
  <c r="V245" i="56"/>
  <c r="V244" i="56"/>
  <c r="V243" i="56"/>
  <c r="V241" i="56"/>
  <c r="V240" i="56"/>
  <c r="V239" i="56"/>
  <c r="V234" i="56"/>
  <c r="V233" i="56"/>
  <c r="V232" i="56"/>
  <c r="V230" i="56"/>
  <c r="V229" i="56"/>
  <c r="V228" i="56"/>
  <c r="V226" i="56"/>
  <c r="V225" i="56"/>
  <c r="V224" i="56"/>
  <c r="V222" i="56"/>
  <c r="V221" i="56"/>
  <c r="V220" i="56"/>
  <c r="V218" i="56"/>
  <c r="V217" i="56"/>
  <c r="V216" i="56"/>
  <c r="V212" i="56"/>
  <c r="V211" i="56"/>
  <c r="V210" i="56"/>
  <c r="V206" i="56"/>
  <c r="V205" i="56"/>
  <c r="V204" i="56"/>
  <c r="V203" i="56"/>
  <c r="V200" i="56"/>
  <c r="V199" i="56"/>
  <c r="V198" i="56"/>
  <c r="V193" i="56"/>
  <c r="V192" i="56"/>
  <c r="V191" i="56"/>
  <c r="V189" i="56"/>
  <c r="V188" i="56"/>
  <c r="V187" i="56"/>
  <c r="V185" i="56"/>
  <c r="V184" i="56"/>
  <c r="V183" i="56"/>
  <c r="V181" i="56"/>
  <c r="V180" i="56"/>
  <c r="V179" i="56"/>
  <c r="V177" i="56"/>
  <c r="V176" i="56"/>
  <c r="V175" i="56"/>
  <c r="V173" i="56"/>
  <c r="V172" i="56"/>
  <c r="V171" i="56"/>
  <c r="V169" i="56"/>
  <c r="V168" i="56"/>
  <c r="V167" i="56"/>
  <c r="V165" i="56"/>
  <c r="V164" i="56"/>
  <c r="V163" i="56"/>
  <c r="V161" i="56"/>
  <c r="V160" i="56"/>
  <c r="V159" i="56"/>
  <c r="V157" i="56"/>
  <c r="V156" i="56"/>
  <c r="V153" i="56"/>
  <c r="V152" i="56"/>
  <c r="V151" i="56"/>
  <c r="V149" i="56"/>
  <c r="V148" i="56"/>
  <c r="V147" i="56"/>
  <c r="V145" i="56"/>
  <c r="V144" i="56"/>
  <c r="V143" i="56"/>
  <c r="V141" i="56"/>
  <c r="V140" i="56"/>
  <c r="V139" i="56"/>
  <c r="V137" i="56"/>
  <c r="V136" i="56"/>
  <c r="V135" i="56"/>
  <c r="V133" i="56"/>
  <c r="V132" i="56"/>
  <c r="V131" i="56"/>
  <c r="V129" i="56"/>
  <c r="V128" i="56"/>
  <c r="V127" i="56"/>
  <c r="V125" i="56"/>
  <c r="V124" i="56"/>
  <c r="V123" i="56"/>
  <c r="V121" i="56"/>
  <c r="V120" i="56"/>
  <c r="V119" i="56"/>
  <c r="V117" i="56"/>
  <c r="V116" i="56"/>
  <c r="V115" i="56"/>
  <c r="V113" i="56"/>
  <c r="V112" i="56"/>
  <c r="V111" i="56"/>
  <c r="V107" i="56"/>
  <c r="V106" i="56"/>
  <c r="V105" i="56"/>
  <c r="V104" i="56"/>
  <c r="V103" i="56"/>
  <c r="V102" i="56"/>
  <c r="V101" i="56"/>
  <c r="V99" i="56"/>
  <c r="V98" i="56"/>
  <c r="V97" i="56"/>
  <c r="V95" i="56"/>
  <c r="V94" i="56"/>
  <c r="V93" i="56"/>
  <c r="V91" i="56"/>
  <c r="V90" i="56"/>
  <c r="V89" i="56"/>
  <c r="V87" i="56"/>
  <c r="V86" i="56"/>
  <c r="V85" i="56"/>
  <c r="V83" i="56"/>
  <c r="V82" i="56"/>
  <c r="V81" i="56"/>
  <c r="V77" i="56"/>
  <c r="V76" i="56"/>
  <c r="V75" i="56"/>
  <c r="V73" i="56"/>
  <c r="V72" i="56"/>
  <c r="V71" i="56"/>
  <c r="V69" i="56"/>
  <c r="V68" i="56"/>
  <c r="V67" i="56"/>
  <c r="V65" i="56"/>
  <c r="V64" i="56"/>
  <c r="V63" i="56"/>
  <c r="V61" i="56"/>
  <c r="V60" i="56"/>
  <c r="V59" i="56"/>
  <c r="V57" i="56"/>
  <c r="V56" i="56"/>
  <c r="V55" i="56"/>
  <c r="V53" i="56"/>
  <c r="V52" i="56"/>
  <c r="V51" i="56"/>
  <c r="V49" i="56"/>
  <c r="V48" i="56"/>
  <c r="V47" i="56"/>
  <c r="V45" i="56"/>
  <c r="V44" i="56"/>
  <c r="V43" i="56"/>
  <c r="V41" i="56"/>
  <c r="V40" i="56"/>
  <c r="V39" i="56"/>
  <c r="V36" i="56"/>
  <c r="V35" i="56"/>
  <c r="V34" i="56"/>
  <c r="V32" i="56"/>
  <c r="V30" i="56"/>
  <c r="V24" i="56"/>
  <c r="V23" i="56"/>
  <c r="V22" i="56"/>
  <c r="V20" i="56"/>
  <c r="V19" i="56"/>
  <c r="V18" i="56"/>
  <c r="V16" i="56"/>
  <c r="V15" i="56"/>
  <c r="V14" i="56"/>
  <c r="AU17" i="55" l="1"/>
  <c r="AU161" i="55" s="1"/>
  <c r="AU164" i="55" s="1"/>
  <c r="BE17" i="55"/>
  <c r="BE161" i="55" s="1"/>
  <c r="BC17" i="55"/>
  <c r="BC161" i="55" s="1"/>
  <c r="BC164" i="55" s="1"/>
  <c r="H17" i="55"/>
  <c r="H161" i="55" s="1"/>
  <c r="BD17" i="55"/>
  <c r="BD161" i="55" s="1"/>
  <c r="AW161" i="55"/>
  <c r="AW3" i="55"/>
  <c r="AX17" i="55"/>
  <c r="AX161" i="55" s="1"/>
  <c r="G17" i="55"/>
  <c r="G161" i="55" s="1"/>
  <c r="G164" i="55" s="1"/>
  <c r="J17" i="55"/>
  <c r="J161" i="55" s="1"/>
  <c r="AM17" i="55"/>
  <c r="AM161" i="55" s="1"/>
  <c r="AM164" i="55" s="1"/>
  <c r="AP17" i="55"/>
  <c r="AP161" i="55" s="1"/>
  <c r="AN17" i="55"/>
  <c r="AN3" i="55" s="1"/>
  <c r="AO17" i="55"/>
  <c r="AO161" i="55" s="1"/>
  <c r="BF17" i="55"/>
  <c r="BF3" i="55" s="1"/>
  <c r="AV161" i="55"/>
  <c r="I161" i="55"/>
  <c r="O104" i="56"/>
  <c r="AU3" i="55" l="1"/>
  <c r="BE3" i="55"/>
  <c r="BD3" i="55"/>
  <c r="BC3" i="55"/>
  <c r="H3" i="55"/>
  <c r="AM3" i="55"/>
  <c r="J3" i="55"/>
  <c r="AX3" i="55"/>
  <c r="G3" i="55"/>
  <c r="AP3" i="55"/>
  <c r="AN161" i="55"/>
  <c r="AO3" i="55"/>
  <c r="BF161" i="55"/>
  <c r="L519" i="56"/>
  <c r="O106" i="56"/>
  <c r="AQ268" i="37" l="1"/>
  <c r="AQ269" i="37" s="1"/>
  <c r="AR268" i="37"/>
  <c r="AR269" i="37" s="1"/>
  <c r="AO268" i="37"/>
  <c r="AT265" i="37"/>
  <c r="AU265" i="37"/>
  <c r="AV265" i="37"/>
  <c r="AW265" i="37"/>
  <c r="AV266" i="37"/>
  <c r="AW266" i="37"/>
  <c r="AT267" i="37"/>
  <c r="AU267" i="37"/>
  <c r="AV267" i="37"/>
  <c r="AW267" i="37"/>
  <c r="AT6" i="37"/>
  <c r="AU6" i="37"/>
  <c r="AV6" i="37"/>
  <c r="AW6" i="37"/>
  <c r="AT7" i="37"/>
  <c r="AU7" i="37"/>
  <c r="AV7" i="37"/>
  <c r="AW7" i="37"/>
  <c r="AT8" i="37"/>
  <c r="AU8" i="37"/>
  <c r="AV8" i="37"/>
  <c r="AW8" i="37"/>
  <c r="AT9" i="37"/>
  <c r="AU9" i="37"/>
  <c r="AV9" i="37"/>
  <c r="AW9" i="37"/>
  <c r="AT10" i="37"/>
  <c r="AU10" i="37"/>
  <c r="AV10" i="37"/>
  <c r="AW10" i="37"/>
  <c r="AT11" i="37"/>
  <c r="AU11" i="37"/>
  <c r="AV11" i="37"/>
  <c r="AW11" i="37"/>
  <c r="AT12" i="37"/>
  <c r="AU12" i="37"/>
  <c r="AV12" i="37"/>
  <c r="AW12" i="37"/>
  <c r="AT13" i="37"/>
  <c r="AU13" i="37"/>
  <c r="AV13" i="37"/>
  <c r="AW13" i="37"/>
  <c r="AT14" i="37"/>
  <c r="AU14" i="37"/>
  <c r="AV14" i="37"/>
  <c r="AW14" i="37"/>
  <c r="AT15" i="37"/>
  <c r="AU15" i="37"/>
  <c r="AV15" i="37"/>
  <c r="AW15" i="37"/>
  <c r="AT16" i="37"/>
  <c r="AU16" i="37"/>
  <c r="AV16" i="37"/>
  <c r="AW16" i="37"/>
  <c r="AT17" i="37"/>
  <c r="AU17" i="37"/>
  <c r="AV17" i="37"/>
  <c r="AW17" i="37"/>
  <c r="AT18" i="37"/>
  <c r="AU18" i="37"/>
  <c r="AV18" i="37"/>
  <c r="AW18" i="37"/>
  <c r="AT19" i="37"/>
  <c r="AU19" i="37"/>
  <c r="AV19" i="37"/>
  <c r="AW19" i="37"/>
  <c r="AT20" i="37"/>
  <c r="AU20" i="37"/>
  <c r="AV20" i="37"/>
  <c r="AW20" i="37"/>
  <c r="AT21" i="37"/>
  <c r="AU21" i="37"/>
  <c r="AV21" i="37"/>
  <c r="AW21" i="37"/>
  <c r="AT22" i="37"/>
  <c r="AU22" i="37"/>
  <c r="AV22" i="37"/>
  <c r="AW22" i="37"/>
  <c r="AT23" i="37"/>
  <c r="AU23" i="37"/>
  <c r="AV23" i="37"/>
  <c r="AW23" i="37"/>
  <c r="AT24" i="37"/>
  <c r="AU24" i="37"/>
  <c r="AV24" i="37"/>
  <c r="AW24" i="37"/>
  <c r="AT25" i="37"/>
  <c r="AU25" i="37"/>
  <c r="AV25" i="37"/>
  <c r="AW25" i="37"/>
  <c r="AT26" i="37"/>
  <c r="AU26" i="37"/>
  <c r="AV26" i="37"/>
  <c r="AW26" i="37"/>
  <c r="AT27" i="37"/>
  <c r="AU27" i="37"/>
  <c r="AV27" i="37"/>
  <c r="AW27" i="37"/>
  <c r="AT28" i="37"/>
  <c r="AU28" i="37"/>
  <c r="AV28" i="37"/>
  <c r="AW28" i="37"/>
  <c r="AT29" i="37"/>
  <c r="AU29" i="37"/>
  <c r="AV29" i="37"/>
  <c r="AW29" i="37"/>
  <c r="AT30" i="37"/>
  <c r="AU30" i="37"/>
  <c r="AV30" i="37"/>
  <c r="AW30" i="37"/>
  <c r="AT31" i="37"/>
  <c r="AU31" i="37"/>
  <c r="AV31" i="37"/>
  <c r="AW31" i="37"/>
  <c r="AT32" i="37"/>
  <c r="AU32" i="37"/>
  <c r="AV32" i="37"/>
  <c r="AW32" i="37"/>
  <c r="AT33" i="37"/>
  <c r="AU33" i="37"/>
  <c r="AV33" i="37"/>
  <c r="AW33" i="37"/>
  <c r="AT34" i="37"/>
  <c r="AU34" i="37"/>
  <c r="AV34" i="37"/>
  <c r="AW34" i="37"/>
  <c r="AT35" i="37"/>
  <c r="AU35" i="37"/>
  <c r="AV35" i="37"/>
  <c r="AW35" i="37"/>
  <c r="AT36" i="37"/>
  <c r="AU36" i="37"/>
  <c r="AV36" i="37"/>
  <c r="AW36" i="37"/>
  <c r="AT37" i="37"/>
  <c r="AU37" i="37"/>
  <c r="AV37" i="37"/>
  <c r="AW37" i="37"/>
  <c r="AT38" i="37"/>
  <c r="AU38" i="37"/>
  <c r="AV38" i="37"/>
  <c r="AW38" i="37"/>
  <c r="AT39" i="37"/>
  <c r="AU39" i="37"/>
  <c r="AV39" i="37"/>
  <c r="AW39" i="37"/>
  <c r="AT40" i="37"/>
  <c r="AU40" i="37"/>
  <c r="AV40" i="37"/>
  <c r="AW40" i="37"/>
  <c r="AT41" i="37"/>
  <c r="AU41" i="37"/>
  <c r="AV41" i="37"/>
  <c r="AW41" i="37"/>
  <c r="AT42" i="37"/>
  <c r="AU42" i="37"/>
  <c r="AV42" i="37"/>
  <c r="AW42" i="37"/>
  <c r="AT43" i="37"/>
  <c r="AU43" i="37"/>
  <c r="AV43" i="37"/>
  <c r="AW43" i="37"/>
  <c r="AT44" i="37"/>
  <c r="AU44" i="37"/>
  <c r="AV44" i="37"/>
  <c r="AW44" i="37"/>
  <c r="AT45" i="37"/>
  <c r="AU45" i="37"/>
  <c r="AV45" i="37"/>
  <c r="AW45" i="37"/>
  <c r="AT46" i="37"/>
  <c r="AU46" i="37"/>
  <c r="AV46" i="37"/>
  <c r="AW46" i="37"/>
  <c r="AT47" i="37"/>
  <c r="AU47" i="37"/>
  <c r="AV47" i="37"/>
  <c r="AW47" i="37"/>
  <c r="AT48" i="37"/>
  <c r="AU48" i="37"/>
  <c r="AV48" i="37"/>
  <c r="AW48" i="37"/>
  <c r="AT49" i="37"/>
  <c r="AU49" i="37"/>
  <c r="AV49" i="37"/>
  <c r="AW49" i="37"/>
  <c r="AT50" i="37"/>
  <c r="AU50" i="37"/>
  <c r="AV50" i="37"/>
  <c r="AW50" i="37"/>
  <c r="AT51" i="37"/>
  <c r="AU51" i="37"/>
  <c r="AV51" i="37"/>
  <c r="AW51" i="37"/>
  <c r="AT52" i="37"/>
  <c r="AU52" i="37"/>
  <c r="AV52" i="37"/>
  <c r="AW52" i="37"/>
  <c r="AT53" i="37"/>
  <c r="AU53" i="37"/>
  <c r="AV53" i="37"/>
  <c r="AW53" i="37"/>
  <c r="AV54" i="37"/>
  <c r="AW54" i="37"/>
  <c r="AU55" i="37"/>
  <c r="AV55" i="37"/>
  <c r="AW55" i="37"/>
  <c r="AT56" i="37"/>
  <c r="AU56" i="37"/>
  <c r="AV56" i="37"/>
  <c r="AW56" i="37"/>
  <c r="AT57" i="37"/>
  <c r="AU57" i="37"/>
  <c r="AV57" i="37"/>
  <c r="AW57" i="37"/>
  <c r="AT58" i="37"/>
  <c r="AU58" i="37"/>
  <c r="AV58" i="37"/>
  <c r="AW58" i="37"/>
  <c r="AT59" i="37"/>
  <c r="AU59" i="37"/>
  <c r="AV59" i="37"/>
  <c r="AW59" i="37"/>
  <c r="AT60" i="37"/>
  <c r="AU60" i="37"/>
  <c r="AV60" i="37"/>
  <c r="AW60" i="37"/>
  <c r="AT61" i="37"/>
  <c r="AU61" i="37"/>
  <c r="AV61" i="37"/>
  <c r="AW61" i="37"/>
  <c r="AT62" i="37"/>
  <c r="AU62" i="37"/>
  <c r="AV62" i="37"/>
  <c r="AW62" i="37"/>
  <c r="AT63" i="37"/>
  <c r="AU63" i="37"/>
  <c r="AV63" i="37"/>
  <c r="AW63" i="37"/>
  <c r="AT64" i="37"/>
  <c r="AU64" i="37"/>
  <c r="AV64" i="37"/>
  <c r="AW64" i="37"/>
  <c r="AT65" i="37"/>
  <c r="AU65" i="37"/>
  <c r="AV65" i="37"/>
  <c r="AW65" i="37"/>
  <c r="AT66" i="37"/>
  <c r="AU66" i="37"/>
  <c r="AV66" i="37"/>
  <c r="AW66" i="37"/>
  <c r="AT67" i="37"/>
  <c r="AU67" i="37"/>
  <c r="AV67" i="37"/>
  <c r="AW67" i="37"/>
  <c r="AT68" i="37"/>
  <c r="AU68" i="37"/>
  <c r="AV68" i="37"/>
  <c r="AW68" i="37"/>
  <c r="AT69" i="37"/>
  <c r="AU69" i="37"/>
  <c r="AV69" i="37"/>
  <c r="AW69" i="37"/>
  <c r="AT70" i="37"/>
  <c r="AU70" i="37"/>
  <c r="AV70" i="37"/>
  <c r="AW70" i="37"/>
  <c r="AT71" i="37"/>
  <c r="AU71" i="37"/>
  <c r="AV71" i="37"/>
  <c r="AW71" i="37"/>
  <c r="AV72" i="37"/>
  <c r="AW72" i="37"/>
  <c r="AT73" i="37"/>
  <c r="AU73" i="37"/>
  <c r="AV73" i="37"/>
  <c r="AW73" i="37"/>
  <c r="AT74" i="37"/>
  <c r="AU74" i="37"/>
  <c r="AV74" i="37"/>
  <c r="AW74" i="37"/>
  <c r="AT75" i="37"/>
  <c r="AU75" i="37"/>
  <c r="AV75" i="37"/>
  <c r="AW75" i="37"/>
  <c r="AT76" i="37"/>
  <c r="AU76" i="37"/>
  <c r="AV76" i="37"/>
  <c r="AW76" i="37"/>
  <c r="AT77" i="37"/>
  <c r="AU77" i="37"/>
  <c r="AV77" i="37"/>
  <c r="AW77" i="37"/>
  <c r="AT78" i="37"/>
  <c r="AU78" i="37"/>
  <c r="AV78" i="37"/>
  <c r="AW78" i="37"/>
  <c r="AT79" i="37"/>
  <c r="AU79" i="37"/>
  <c r="AV79" i="37"/>
  <c r="AW79" i="37"/>
  <c r="AT80" i="37"/>
  <c r="AU80" i="37"/>
  <c r="AV80" i="37"/>
  <c r="AW80" i="37"/>
  <c r="AT81" i="37"/>
  <c r="AU81" i="37"/>
  <c r="AV81" i="37"/>
  <c r="AW81" i="37"/>
  <c r="AT82" i="37"/>
  <c r="AU82" i="37"/>
  <c r="AV82" i="37"/>
  <c r="AW82" i="37"/>
  <c r="AT83" i="37"/>
  <c r="AU83" i="37"/>
  <c r="AV83" i="37"/>
  <c r="AW83" i="37"/>
  <c r="AT84" i="37"/>
  <c r="AU84" i="37"/>
  <c r="AV84" i="37"/>
  <c r="AW84" i="37"/>
  <c r="AT85" i="37"/>
  <c r="AU85" i="37"/>
  <c r="AV85" i="37"/>
  <c r="AW85" i="37"/>
  <c r="AT86" i="37"/>
  <c r="AU86" i="37"/>
  <c r="AV86" i="37"/>
  <c r="AW86" i="37"/>
  <c r="AT87" i="37"/>
  <c r="AU87" i="37"/>
  <c r="AV87" i="37"/>
  <c r="AW87" i="37"/>
  <c r="AT88" i="37"/>
  <c r="AU88" i="37"/>
  <c r="AV88" i="37"/>
  <c r="AW88" i="37"/>
  <c r="AT89" i="37"/>
  <c r="AU89" i="37"/>
  <c r="AV89" i="37"/>
  <c r="AW89" i="37"/>
  <c r="AT90" i="37"/>
  <c r="AU90" i="37"/>
  <c r="AV90" i="37"/>
  <c r="AW90" i="37"/>
  <c r="AT91" i="37"/>
  <c r="AU91" i="37"/>
  <c r="AV91" i="37"/>
  <c r="AW91" i="37"/>
  <c r="AT92" i="37"/>
  <c r="AU92" i="37"/>
  <c r="AV92" i="37"/>
  <c r="AW92" i="37"/>
  <c r="AT93" i="37"/>
  <c r="AU93" i="37"/>
  <c r="AV93" i="37"/>
  <c r="AW93" i="37"/>
  <c r="AT94" i="37"/>
  <c r="AU94" i="37"/>
  <c r="AV94" i="37"/>
  <c r="AW94" i="37"/>
  <c r="AT95" i="37"/>
  <c r="AU95" i="37"/>
  <c r="AV95" i="37"/>
  <c r="AW95" i="37"/>
  <c r="AT96" i="37"/>
  <c r="AU96" i="37"/>
  <c r="AV96" i="37"/>
  <c r="AW96" i="37"/>
  <c r="AT97" i="37"/>
  <c r="AU97" i="37"/>
  <c r="AV97" i="37"/>
  <c r="AW97" i="37"/>
  <c r="AT98" i="37"/>
  <c r="AU98" i="37"/>
  <c r="AV98" i="37"/>
  <c r="AW98" i="37"/>
  <c r="AT99" i="37"/>
  <c r="AU99" i="37"/>
  <c r="AV99" i="37"/>
  <c r="AW99" i="37"/>
  <c r="AT100" i="37"/>
  <c r="AU100" i="37"/>
  <c r="AV100" i="37"/>
  <c r="AW100" i="37"/>
  <c r="AT101" i="37"/>
  <c r="AU101" i="37"/>
  <c r="AV101" i="37"/>
  <c r="AW101" i="37"/>
  <c r="AT102" i="37"/>
  <c r="AU102" i="37"/>
  <c r="AV102" i="37"/>
  <c r="AW102" i="37"/>
  <c r="AT103" i="37"/>
  <c r="AU103" i="37"/>
  <c r="AV103" i="37"/>
  <c r="AW103" i="37"/>
  <c r="AT104" i="37"/>
  <c r="AU104" i="37"/>
  <c r="AV104" i="37"/>
  <c r="AW104" i="37"/>
  <c r="AT105" i="37"/>
  <c r="AU105" i="37"/>
  <c r="AV105" i="37"/>
  <c r="AW105" i="37"/>
  <c r="AT106" i="37"/>
  <c r="AU106" i="37"/>
  <c r="AV106" i="37"/>
  <c r="AW106" i="37"/>
  <c r="AT107" i="37"/>
  <c r="AU107" i="37"/>
  <c r="AV107" i="37"/>
  <c r="AW107" i="37"/>
  <c r="AT108" i="37"/>
  <c r="AU108" i="37"/>
  <c r="AV108" i="37"/>
  <c r="AW108" i="37"/>
  <c r="AT109" i="37"/>
  <c r="AU109" i="37"/>
  <c r="AV109" i="37"/>
  <c r="AW109" i="37"/>
  <c r="AT110" i="37"/>
  <c r="AU110" i="37"/>
  <c r="AV110" i="37"/>
  <c r="AW110" i="37"/>
  <c r="AT111" i="37"/>
  <c r="AU111" i="37"/>
  <c r="AV111" i="37"/>
  <c r="AW111" i="37"/>
  <c r="AT112" i="37"/>
  <c r="AU112" i="37"/>
  <c r="AV112" i="37"/>
  <c r="AW112" i="37"/>
  <c r="AT113" i="37"/>
  <c r="AU113" i="37"/>
  <c r="AV113" i="37"/>
  <c r="AW113" i="37"/>
  <c r="AT114" i="37"/>
  <c r="AU114" i="37"/>
  <c r="AV114" i="37"/>
  <c r="AW114" i="37"/>
  <c r="AT115" i="37"/>
  <c r="AU115" i="37"/>
  <c r="AV115" i="37"/>
  <c r="AW115" i="37"/>
  <c r="AT116" i="37"/>
  <c r="AU116" i="37"/>
  <c r="AV116" i="37"/>
  <c r="AW116" i="37"/>
  <c r="AT117" i="37"/>
  <c r="AU117" i="37"/>
  <c r="AV117" i="37"/>
  <c r="AW117" i="37"/>
  <c r="AT118" i="37"/>
  <c r="AU118" i="37"/>
  <c r="AV118" i="37"/>
  <c r="AW118" i="37"/>
  <c r="AT119" i="37"/>
  <c r="AU119" i="37"/>
  <c r="AV119" i="37"/>
  <c r="AW119" i="37"/>
  <c r="AT120" i="37"/>
  <c r="AV120" i="37"/>
  <c r="AW120" i="37"/>
  <c r="AT121" i="37"/>
  <c r="AU121" i="37"/>
  <c r="AV121" i="37"/>
  <c r="AW121" i="37"/>
  <c r="AT122" i="37"/>
  <c r="AU122" i="37"/>
  <c r="AV122" i="37"/>
  <c r="AW122" i="37"/>
  <c r="AT123" i="37"/>
  <c r="AU123" i="37"/>
  <c r="AV123" i="37"/>
  <c r="AW123" i="37"/>
  <c r="AT124" i="37"/>
  <c r="AU124" i="37"/>
  <c r="AV124" i="37"/>
  <c r="AW124" i="37"/>
  <c r="AT125" i="37"/>
  <c r="AU125" i="37"/>
  <c r="AV125" i="37"/>
  <c r="AW125" i="37"/>
  <c r="AT126" i="37"/>
  <c r="AU126" i="37"/>
  <c r="AV126" i="37"/>
  <c r="AW126" i="37"/>
  <c r="AT127" i="37"/>
  <c r="AU127" i="37"/>
  <c r="AV127" i="37"/>
  <c r="AW127" i="37"/>
  <c r="AT128" i="37"/>
  <c r="AU128" i="37"/>
  <c r="AV128" i="37"/>
  <c r="AW128" i="37"/>
  <c r="AT129" i="37"/>
  <c r="AU129" i="37"/>
  <c r="AV129" i="37"/>
  <c r="AW129" i="37"/>
  <c r="AT130" i="37"/>
  <c r="AU130" i="37"/>
  <c r="AV130" i="37"/>
  <c r="AW130" i="37"/>
  <c r="AT131" i="37"/>
  <c r="AU131" i="37"/>
  <c r="AV131" i="37"/>
  <c r="AW131" i="37"/>
  <c r="AT132" i="37"/>
  <c r="AU132" i="37"/>
  <c r="AV132" i="37"/>
  <c r="AW132" i="37"/>
  <c r="AT133" i="37"/>
  <c r="AV133" i="37"/>
  <c r="AW133" i="37"/>
  <c r="AT134" i="37"/>
  <c r="AV134" i="37"/>
  <c r="AW134" i="37"/>
  <c r="AT135" i="37"/>
  <c r="AV135" i="37"/>
  <c r="AW135" i="37"/>
  <c r="AT136" i="37"/>
  <c r="AV136" i="37"/>
  <c r="AW136" i="37"/>
  <c r="AT137" i="37"/>
  <c r="AU137" i="37"/>
  <c r="AV137" i="37"/>
  <c r="AW137" i="37"/>
  <c r="AT138" i="37"/>
  <c r="AU138" i="37"/>
  <c r="AV138" i="37"/>
  <c r="AW138" i="37"/>
  <c r="AT139" i="37"/>
  <c r="AU139" i="37"/>
  <c r="AV139" i="37"/>
  <c r="AW139" i="37"/>
  <c r="AT140" i="37"/>
  <c r="AU140" i="37"/>
  <c r="AV140" i="37"/>
  <c r="AW140" i="37"/>
  <c r="AT141" i="37"/>
  <c r="AU141" i="37"/>
  <c r="AV141" i="37"/>
  <c r="AW141" i="37"/>
  <c r="AT142" i="37"/>
  <c r="AU142" i="37"/>
  <c r="AV142" i="37"/>
  <c r="AW142" i="37"/>
  <c r="AT143" i="37"/>
  <c r="AU143" i="37"/>
  <c r="AV143" i="37"/>
  <c r="AW143" i="37"/>
  <c r="AT144" i="37"/>
  <c r="AU144" i="37"/>
  <c r="AV144" i="37"/>
  <c r="AW144" i="37"/>
  <c r="AT145" i="37"/>
  <c r="AU145" i="37"/>
  <c r="AV145" i="37"/>
  <c r="AW145" i="37"/>
  <c r="AT146" i="37"/>
  <c r="AU146" i="37"/>
  <c r="AV146" i="37"/>
  <c r="AW146" i="37"/>
  <c r="AT147" i="37"/>
  <c r="AU147" i="37"/>
  <c r="AV147" i="37"/>
  <c r="AW147" i="37"/>
  <c r="AT148" i="37"/>
  <c r="AU148" i="37"/>
  <c r="AV148" i="37"/>
  <c r="AW148" i="37"/>
  <c r="AT149" i="37"/>
  <c r="AU149" i="37"/>
  <c r="AV149" i="37"/>
  <c r="AW149" i="37"/>
  <c r="AT150" i="37"/>
  <c r="AU150" i="37"/>
  <c r="AV150" i="37"/>
  <c r="AW150" i="37"/>
  <c r="AT151" i="37"/>
  <c r="AU151" i="37"/>
  <c r="AV151" i="37"/>
  <c r="AW151" i="37"/>
  <c r="AT152" i="37"/>
  <c r="AU152" i="37"/>
  <c r="AV152" i="37"/>
  <c r="AW152" i="37"/>
  <c r="AT153" i="37"/>
  <c r="AU153" i="37"/>
  <c r="AV153" i="37"/>
  <c r="AW153" i="37"/>
  <c r="AT154" i="37"/>
  <c r="AU154" i="37"/>
  <c r="AV154" i="37"/>
  <c r="AW154" i="37"/>
  <c r="AT155" i="37"/>
  <c r="AU155" i="37"/>
  <c r="AV155" i="37"/>
  <c r="AW155" i="37"/>
  <c r="AT156" i="37"/>
  <c r="AU156" i="37"/>
  <c r="AV156" i="37"/>
  <c r="AW156" i="37"/>
  <c r="AT157" i="37"/>
  <c r="AU157" i="37"/>
  <c r="AV157" i="37"/>
  <c r="AW157" i="37"/>
  <c r="AT158" i="37"/>
  <c r="AU158" i="37"/>
  <c r="AV158" i="37"/>
  <c r="AW158" i="37"/>
  <c r="AT159" i="37"/>
  <c r="AU159" i="37"/>
  <c r="AV159" i="37"/>
  <c r="AW159" i="37"/>
  <c r="AT160" i="37"/>
  <c r="AU160" i="37"/>
  <c r="AV160" i="37"/>
  <c r="AW160" i="37"/>
  <c r="AT161" i="37"/>
  <c r="AU161" i="37"/>
  <c r="AV161" i="37"/>
  <c r="AW161" i="37"/>
  <c r="AT162" i="37"/>
  <c r="AU162" i="37"/>
  <c r="AV162" i="37"/>
  <c r="AW162" i="37"/>
  <c r="AT163" i="37"/>
  <c r="AU163" i="37"/>
  <c r="AV163" i="37"/>
  <c r="AW163" i="37"/>
  <c r="AT164" i="37"/>
  <c r="AU164" i="37"/>
  <c r="AV164" i="37"/>
  <c r="AW164" i="37"/>
  <c r="AT165" i="37"/>
  <c r="AU165" i="37"/>
  <c r="AV165" i="37"/>
  <c r="AW165" i="37"/>
  <c r="AT166" i="37"/>
  <c r="AU166" i="37"/>
  <c r="AV166" i="37"/>
  <c r="AW166" i="37"/>
  <c r="AT167" i="37"/>
  <c r="AU167" i="37"/>
  <c r="AV167" i="37"/>
  <c r="AW167" i="37"/>
  <c r="AT168" i="37"/>
  <c r="AU168" i="37"/>
  <c r="AV168" i="37"/>
  <c r="AW168" i="37"/>
  <c r="AT169" i="37"/>
  <c r="AU169" i="37"/>
  <c r="AV169" i="37"/>
  <c r="AW169" i="37"/>
  <c r="AT170" i="37"/>
  <c r="AU170" i="37"/>
  <c r="AV170" i="37"/>
  <c r="AW170" i="37"/>
  <c r="AT171" i="37"/>
  <c r="AU171" i="37"/>
  <c r="AV171" i="37"/>
  <c r="AW171" i="37"/>
  <c r="AT172" i="37"/>
  <c r="AU172" i="37"/>
  <c r="AV172" i="37"/>
  <c r="AW172" i="37"/>
  <c r="AT173" i="37"/>
  <c r="AU173" i="37"/>
  <c r="AV173" i="37"/>
  <c r="AW173" i="37"/>
  <c r="AT174" i="37"/>
  <c r="AU174" i="37"/>
  <c r="AV174" i="37"/>
  <c r="AW174" i="37"/>
  <c r="AT175" i="37"/>
  <c r="AU175" i="37"/>
  <c r="AV175" i="37"/>
  <c r="AW175" i="37"/>
  <c r="AT176" i="37"/>
  <c r="AU176" i="37"/>
  <c r="AV176" i="37"/>
  <c r="AW176" i="37"/>
  <c r="AT177" i="37"/>
  <c r="AU177" i="37"/>
  <c r="AV177" i="37"/>
  <c r="AW177" i="37"/>
  <c r="AT178" i="37"/>
  <c r="AU178" i="37"/>
  <c r="AV178" i="37"/>
  <c r="AW178" i="37"/>
  <c r="AT179" i="37"/>
  <c r="AU179" i="37"/>
  <c r="AV179" i="37"/>
  <c r="AW179" i="37"/>
  <c r="AT180" i="37"/>
  <c r="AU180" i="37"/>
  <c r="AV180" i="37"/>
  <c r="AW180" i="37"/>
  <c r="AT181" i="37"/>
  <c r="AU181" i="37"/>
  <c r="AV181" i="37"/>
  <c r="AW181" i="37"/>
  <c r="AT182" i="37"/>
  <c r="AU182" i="37"/>
  <c r="AV182" i="37"/>
  <c r="AW182" i="37"/>
  <c r="AT183" i="37"/>
  <c r="AU183" i="37"/>
  <c r="AV183" i="37"/>
  <c r="AW183" i="37"/>
  <c r="AT184" i="37"/>
  <c r="AU184" i="37"/>
  <c r="AV184" i="37"/>
  <c r="AW184" i="37"/>
  <c r="AT185" i="37"/>
  <c r="AU185" i="37"/>
  <c r="AV185" i="37"/>
  <c r="AW185" i="37"/>
  <c r="AT186" i="37"/>
  <c r="AU186" i="37"/>
  <c r="AV186" i="37"/>
  <c r="AW186" i="37"/>
  <c r="AT187" i="37"/>
  <c r="AU187" i="37"/>
  <c r="AV187" i="37"/>
  <c r="AW187" i="37"/>
  <c r="AT188" i="37"/>
  <c r="AU188" i="37"/>
  <c r="AV188" i="37"/>
  <c r="AW188" i="37"/>
  <c r="AT189" i="37"/>
  <c r="AU189" i="37"/>
  <c r="AV189" i="37"/>
  <c r="AW189" i="37"/>
  <c r="AT190" i="37"/>
  <c r="AU190" i="37"/>
  <c r="AV190" i="37"/>
  <c r="AW190" i="37"/>
  <c r="AT191" i="37"/>
  <c r="AU191" i="37"/>
  <c r="AV191" i="37"/>
  <c r="AW191" i="37"/>
  <c r="AT192" i="37"/>
  <c r="AU192" i="37"/>
  <c r="AV192" i="37"/>
  <c r="AW192" i="37"/>
  <c r="AT193" i="37"/>
  <c r="AU193" i="37"/>
  <c r="AV193" i="37"/>
  <c r="AW193" i="37"/>
  <c r="AT194" i="37"/>
  <c r="AU194" i="37"/>
  <c r="AV194" i="37"/>
  <c r="AW194" i="37"/>
  <c r="AT195" i="37"/>
  <c r="AU195" i="37"/>
  <c r="AV195" i="37"/>
  <c r="AW195" i="37"/>
  <c r="AT196" i="37"/>
  <c r="AU196" i="37"/>
  <c r="AV196" i="37"/>
  <c r="AW196" i="37"/>
  <c r="AT197" i="37"/>
  <c r="AU197" i="37"/>
  <c r="AV197" i="37"/>
  <c r="AW197" i="37"/>
  <c r="AT198" i="37"/>
  <c r="AU198" i="37"/>
  <c r="AV198" i="37"/>
  <c r="AW198" i="37"/>
  <c r="AT199" i="37"/>
  <c r="AU199" i="37"/>
  <c r="AV199" i="37"/>
  <c r="AW199" i="37"/>
  <c r="AT200" i="37"/>
  <c r="AU200" i="37"/>
  <c r="AV200" i="37"/>
  <c r="AW200" i="37"/>
  <c r="AT201" i="37"/>
  <c r="AU201" i="37"/>
  <c r="AV201" i="37"/>
  <c r="AW201" i="37"/>
  <c r="AT202" i="37"/>
  <c r="AU202" i="37"/>
  <c r="AV202" i="37"/>
  <c r="AW202" i="37"/>
  <c r="AT203" i="37"/>
  <c r="AU203" i="37"/>
  <c r="AV203" i="37"/>
  <c r="AW203" i="37"/>
  <c r="AT204" i="37"/>
  <c r="AU204" i="37"/>
  <c r="AV204" i="37"/>
  <c r="AW204" i="37"/>
  <c r="AT205" i="37"/>
  <c r="AU205" i="37"/>
  <c r="AV205" i="37"/>
  <c r="AW205" i="37"/>
  <c r="AT206" i="37"/>
  <c r="AU206" i="37"/>
  <c r="AV206" i="37"/>
  <c r="AW206" i="37"/>
  <c r="AT207" i="37"/>
  <c r="AU207" i="37"/>
  <c r="AV207" i="37"/>
  <c r="AW207" i="37"/>
  <c r="AT208" i="37"/>
  <c r="AU208" i="37"/>
  <c r="AV208" i="37"/>
  <c r="AW208" i="37"/>
  <c r="AT209" i="37"/>
  <c r="AU209" i="37"/>
  <c r="AV209" i="37"/>
  <c r="AW209" i="37"/>
  <c r="AT210" i="37"/>
  <c r="AU210" i="37"/>
  <c r="AV210" i="37"/>
  <c r="AW210" i="37"/>
  <c r="AT211" i="37"/>
  <c r="AU211" i="37"/>
  <c r="AV211" i="37"/>
  <c r="AW211" i="37"/>
  <c r="AT212" i="37"/>
  <c r="AU212" i="37"/>
  <c r="AV212" i="37"/>
  <c r="AW212" i="37"/>
  <c r="AT213" i="37"/>
  <c r="AU213" i="37"/>
  <c r="AV213" i="37"/>
  <c r="AW213" i="37"/>
  <c r="AT214" i="37"/>
  <c r="AU214" i="37"/>
  <c r="AV214" i="37"/>
  <c r="AW214" i="37"/>
  <c r="AT215" i="37"/>
  <c r="AU215" i="37"/>
  <c r="AV215" i="37"/>
  <c r="AW215" i="37"/>
  <c r="AT216" i="37"/>
  <c r="AU216" i="37"/>
  <c r="AV216" i="37"/>
  <c r="AW216" i="37"/>
  <c r="AT217" i="37"/>
  <c r="AU217" i="37"/>
  <c r="AV217" i="37"/>
  <c r="AW217" i="37"/>
  <c r="AT218" i="37"/>
  <c r="AU218" i="37"/>
  <c r="AV218" i="37"/>
  <c r="AW218" i="37"/>
  <c r="AT219" i="37"/>
  <c r="AU219" i="37"/>
  <c r="AV219" i="37"/>
  <c r="AW219" i="37"/>
  <c r="AT220" i="37"/>
  <c r="AU220" i="37"/>
  <c r="AV220" i="37"/>
  <c r="AW220" i="37"/>
  <c r="AT221" i="37"/>
  <c r="AU221" i="37"/>
  <c r="AV221" i="37"/>
  <c r="AW221" i="37"/>
  <c r="AT222" i="37"/>
  <c r="AU222" i="37"/>
  <c r="AV222" i="37"/>
  <c r="AW222" i="37"/>
  <c r="AT223" i="37"/>
  <c r="AU223" i="37"/>
  <c r="AV223" i="37"/>
  <c r="AW223" i="37"/>
  <c r="AT224" i="37"/>
  <c r="AU224" i="37"/>
  <c r="AV224" i="37"/>
  <c r="AW224" i="37"/>
  <c r="AT225" i="37"/>
  <c r="AU225" i="37"/>
  <c r="AV225" i="37"/>
  <c r="AW225" i="37"/>
  <c r="AT226" i="37"/>
  <c r="AU226" i="37"/>
  <c r="AV226" i="37"/>
  <c r="AW226" i="37"/>
  <c r="AU227" i="37"/>
  <c r="AV227" i="37"/>
  <c r="AW227" i="37"/>
  <c r="AT228" i="37"/>
  <c r="AU228" i="37"/>
  <c r="AV228" i="37"/>
  <c r="AW228" i="37"/>
  <c r="AT229" i="37"/>
  <c r="AU229" i="37"/>
  <c r="AV229" i="37"/>
  <c r="AW229" i="37"/>
  <c r="AT230" i="37"/>
  <c r="AU230" i="37"/>
  <c r="AV230" i="37"/>
  <c r="AW230" i="37"/>
  <c r="AT231" i="37"/>
  <c r="AU231" i="37"/>
  <c r="AV231" i="37"/>
  <c r="AW231" i="37"/>
  <c r="AT232" i="37"/>
  <c r="AU232" i="37"/>
  <c r="AV232" i="37"/>
  <c r="AW232" i="37"/>
  <c r="AT233" i="37"/>
  <c r="AU233" i="37"/>
  <c r="AV233" i="37"/>
  <c r="AW233" i="37"/>
  <c r="AT234" i="37"/>
  <c r="AU234" i="37"/>
  <c r="AV234" i="37"/>
  <c r="AW234" i="37"/>
  <c r="AT235" i="37"/>
  <c r="AU235" i="37"/>
  <c r="AV235" i="37"/>
  <c r="AW235" i="37"/>
  <c r="AT236" i="37"/>
  <c r="AU236" i="37"/>
  <c r="AV236" i="37"/>
  <c r="AW236" i="37"/>
  <c r="AT237" i="37"/>
  <c r="AU237" i="37"/>
  <c r="AV237" i="37"/>
  <c r="AW237" i="37"/>
  <c r="AT238" i="37"/>
  <c r="AU238" i="37"/>
  <c r="AV238" i="37"/>
  <c r="AW238" i="37"/>
  <c r="AT239" i="37"/>
  <c r="AU239" i="37"/>
  <c r="AV239" i="37"/>
  <c r="AW239" i="37"/>
  <c r="AT240" i="37"/>
  <c r="AU240" i="37"/>
  <c r="AV240" i="37"/>
  <c r="AW240" i="37"/>
  <c r="AT241" i="37"/>
  <c r="AU241" i="37"/>
  <c r="AV241" i="37"/>
  <c r="AW241" i="37"/>
  <c r="AT242" i="37"/>
  <c r="AU242" i="37"/>
  <c r="AV242" i="37"/>
  <c r="AW242" i="37"/>
  <c r="AT243" i="37"/>
  <c r="AU243" i="37"/>
  <c r="AV243" i="37"/>
  <c r="AW243" i="37"/>
  <c r="AT244" i="37"/>
  <c r="AU244" i="37"/>
  <c r="AV244" i="37"/>
  <c r="AW244" i="37"/>
  <c r="AT245" i="37"/>
  <c r="AU245" i="37"/>
  <c r="AV245" i="37"/>
  <c r="AW245" i="37"/>
  <c r="AT246" i="37"/>
  <c r="AU246" i="37"/>
  <c r="AV246" i="37"/>
  <c r="AW246" i="37"/>
  <c r="AT247" i="37"/>
  <c r="AU247" i="37"/>
  <c r="AV247" i="37"/>
  <c r="AW247" i="37"/>
  <c r="AT248" i="37"/>
  <c r="AU248" i="37"/>
  <c r="AV248" i="37"/>
  <c r="AW248" i="37"/>
  <c r="AT249" i="37"/>
  <c r="AU249" i="37"/>
  <c r="AV249" i="37"/>
  <c r="AW249" i="37"/>
  <c r="AT250" i="37"/>
  <c r="AU250" i="37"/>
  <c r="AV250" i="37"/>
  <c r="AW250" i="37"/>
  <c r="AT251" i="37"/>
  <c r="AU251" i="37"/>
  <c r="AV251" i="37"/>
  <c r="AW251" i="37"/>
  <c r="AT252" i="37"/>
  <c r="AU252" i="37"/>
  <c r="AV252" i="37"/>
  <c r="AW252" i="37"/>
  <c r="AT253" i="37"/>
  <c r="AU253" i="37"/>
  <c r="AV253" i="37"/>
  <c r="AW253" i="37"/>
  <c r="AT254" i="37"/>
  <c r="AU254" i="37"/>
  <c r="AV254" i="37"/>
  <c r="AW254" i="37"/>
  <c r="AT255" i="37"/>
  <c r="AU255" i="37"/>
  <c r="AV255" i="37"/>
  <c r="AW255" i="37"/>
  <c r="AT256" i="37"/>
  <c r="AU256" i="37"/>
  <c r="AV256" i="37"/>
  <c r="AW256" i="37"/>
  <c r="AT257" i="37"/>
  <c r="AU257" i="37"/>
  <c r="AV257" i="37"/>
  <c r="AW257" i="37"/>
  <c r="AT258" i="37"/>
  <c r="AU258" i="37"/>
  <c r="AV258" i="37"/>
  <c r="AW258" i="37"/>
  <c r="AT259" i="37"/>
  <c r="AU259" i="37"/>
  <c r="AV259" i="37"/>
  <c r="AW259" i="37"/>
  <c r="AT260" i="37"/>
  <c r="AU260" i="37"/>
  <c r="AV260" i="37"/>
  <c r="AW260" i="37"/>
  <c r="AT261" i="37"/>
  <c r="AU261" i="37"/>
  <c r="AV261" i="37"/>
  <c r="AW261" i="37"/>
  <c r="AT262" i="37"/>
  <c r="AU262" i="37"/>
  <c r="AV262" i="37"/>
  <c r="AW262" i="37"/>
  <c r="AT263" i="37"/>
  <c r="AU263" i="37"/>
  <c r="AV263" i="37"/>
  <c r="AW263" i="37"/>
  <c r="AT264" i="37"/>
  <c r="AU264" i="37"/>
  <c r="AV264" i="37"/>
  <c r="AW264" i="37"/>
  <c r="AU5" i="37"/>
  <c r="AV5" i="37"/>
  <c r="AW5" i="37"/>
  <c r="AT5" i="37"/>
  <c r="AP256" i="37"/>
  <c r="AQ256" i="37"/>
  <c r="AR256" i="37"/>
  <c r="AP257" i="37"/>
  <c r="AQ257" i="37"/>
  <c r="AR257" i="37"/>
  <c r="AP258" i="37"/>
  <c r="AQ258" i="37"/>
  <c r="AR258" i="37"/>
  <c r="AP259" i="37"/>
  <c r="AQ259" i="37"/>
  <c r="AR259" i="37"/>
  <c r="AP260" i="37"/>
  <c r="AQ260" i="37"/>
  <c r="AR260" i="37"/>
  <c r="AP261" i="37"/>
  <c r="AQ261" i="37"/>
  <c r="AR261" i="37"/>
  <c r="AP262" i="37"/>
  <c r="AQ262" i="37"/>
  <c r="AR262" i="37"/>
  <c r="AO262" i="37"/>
  <c r="AO261" i="37"/>
  <c r="AO260" i="37"/>
  <c r="AO259" i="37"/>
  <c r="AO258" i="37"/>
  <c r="AO257" i="37"/>
  <c r="AO256" i="37"/>
  <c r="AP248" i="37"/>
  <c r="AQ248" i="37"/>
  <c r="AR248" i="37"/>
  <c r="AP249" i="37"/>
  <c r="AQ249" i="37"/>
  <c r="AR249" i="37"/>
  <c r="AP250" i="37"/>
  <c r="AQ250" i="37"/>
  <c r="AR250" i="37"/>
  <c r="AP251" i="37"/>
  <c r="AQ251" i="37"/>
  <c r="AR251" i="37"/>
  <c r="AP252" i="37"/>
  <c r="AQ252" i="37"/>
  <c r="AR252" i="37"/>
  <c r="AO252" i="37"/>
  <c r="AO251" i="37"/>
  <c r="AO250" i="37"/>
  <c r="AO249" i="37"/>
  <c r="AO248" i="37"/>
  <c r="AP244" i="37"/>
  <c r="AQ244" i="37"/>
  <c r="AR244" i="37"/>
  <c r="AP243" i="37"/>
  <c r="AQ243" i="37"/>
  <c r="AR243" i="37"/>
  <c r="AP242" i="37"/>
  <c r="AQ242" i="37"/>
  <c r="AR242" i="37"/>
  <c r="AP241" i="37"/>
  <c r="AQ241" i="37"/>
  <c r="AR241" i="37"/>
  <c r="AP240" i="37"/>
  <c r="AQ240" i="37"/>
  <c r="AR240" i="37"/>
  <c r="AO244" i="37"/>
  <c r="AO243" i="37"/>
  <c r="AO242" i="37"/>
  <c r="AO241" i="37"/>
  <c r="AO240" i="37"/>
  <c r="AP232" i="37"/>
  <c r="AQ232" i="37"/>
  <c r="AR232" i="37"/>
  <c r="AP233" i="37"/>
  <c r="AQ233" i="37"/>
  <c r="AR233" i="37"/>
  <c r="AP234" i="37"/>
  <c r="AQ234" i="37"/>
  <c r="AR234" i="37"/>
  <c r="AP235" i="37"/>
  <c r="AQ235" i="37"/>
  <c r="AR235" i="37"/>
  <c r="AP236" i="37"/>
  <c r="AQ236" i="37"/>
  <c r="AR236" i="37"/>
  <c r="AO236" i="37"/>
  <c r="AO235" i="37"/>
  <c r="AO234" i="37"/>
  <c r="AO233" i="37"/>
  <c r="AO232" i="37"/>
  <c r="AO237" i="37"/>
  <c r="AP181" i="37"/>
  <c r="AQ181" i="37"/>
  <c r="AR181" i="37"/>
  <c r="AP180" i="37"/>
  <c r="AQ180" i="37"/>
  <c r="AR180" i="37"/>
  <c r="AP179" i="37"/>
  <c r="AQ179" i="37"/>
  <c r="AR179" i="37"/>
  <c r="AP178" i="37"/>
  <c r="AQ178" i="37"/>
  <c r="AR178" i="37"/>
  <c r="AP177" i="37"/>
  <c r="AQ177" i="37"/>
  <c r="AR177" i="37"/>
  <c r="AO178" i="37"/>
  <c r="AO179" i="37"/>
  <c r="AO180" i="37"/>
  <c r="AO181" i="37"/>
  <c r="AO177" i="37"/>
  <c r="AP172" i="37"/>
  <c r="AQ172" i="37"/>
  <c r="AR172" i="37"/>
  <c r="AP171" i="37"/>
  <c r="AQ171" i="37"/>
  <c r="AR171" i="37"/>
  <c r="AP170" i="37"/>
  <c r="AQ170" i="37"/>
  <c r="AR170" i="37"/>
  <c r="AP169" i="37"/>
  <c r="AQ169" i="37"/>
  <c r="AR169" i="37"/>
  <c r="AP168" i="37"/>
  <c r="AQ168" i="37"/>
  <c r="AR168" i="37"/>
  <c r="AP167" i="37"/>
  <c r="AQ167" i="37"/>
  <c r="AR167" i="37"/>
  <c r="AP166" i="37"/>
  <c r="AQ166" i="37"/>
  <c r="AR166" i="37"/>
  <c r="AP165" i="37"/>
  <c r="AQ165" i="37"/>
  <c r="AR165" i="37"/>
  <c r="AP164" i="37"/>
  <c r="AQ164" i="37"/>
  <c r="AR164" i="37"/>
  <c r="AP163" i="37"/>
  <c r="AQ163" i="37"/>
  <c r="AR163" i="37"/>
  <c r="AP162" i="37"/>
  <c r="AQ162" i="37"/>
  <c r="AR162" i="37"/>
  <c r="AP161" i="37"/>
  <c r="AQ161" i="37"/>
  <c r="AR161" i="37"/>
  <c r="AO172" i="37"/>
  <c r="AO171" i="37"/>
  <c r="AO170" i="37"/>
  <c r="AO169" i="37"/>
  <c r="AO168" i="37"/>
  <c r="AO167" i="37"/>
  <c r="AO166" i="37"/>
  <c r="AO165" i="37"/>
  <c r="AO164" i="37"/>
  <c r="AO163" i="37"/>
  <c r="AO162" i="37"/>
  <c r="AO161" i="37"/>
  <c r="AN128" i="37"/>
  <c r="AO136" i="37"/>
  <c r="AP128" i="37"/>
  <c r="AQ128" i="37"/>
  <c r="AR128" i="37"/>
  <c r="AO128" i="37"/>
  <c r="AO54" i="37"/>
  <c r="AT54" i="37" s="1"/>
  <c r="AO266" i="37" l="1"/>
  <c r="I124" i="37"/>
  <c r="AC123" i="37"/>
  <c r="U123" i="37"/>
  <c r="V123" i="37"/>
  <c r="W123" i="37"/>
  <c r="X123" i="37"/>
  <c r="Y123" i="37"/>
  <c r="Z123" i="37"/>
  <c r="AA123" i="37"/>
  <c r="AB123" i="37"/>
  <c r="J224" i="37"/>
  <c r="J223" i="37" s="1"/>
  <c r="J222" i="37" s="1"/>
  <c r="K224" i="37"/>
  <c r="L224" i="37"/>
  <c r="L223" i="37" s="1"/>
  <c r="L222" i="37" s="1"/>
  <c r="K223" i="37"/>
  <c r="K222" i="37" s="1"/>
  <c r="I222" i="37"/>
  <c r="I228" i="37"/>
  <c r="AT266" i="37" l="1"/>
  <c r="AO269" i="37"/>
  <c r="O538" i="56"/>
  <c r="O537" i="56"/>
  <c r="O536" i="56"/>
  <c r="O535" i="56"/>
  <c r="O534" i="56"/>
  <c r="U533" i="56"/>
  <c r="T533" i="56"/>
  <c r="S533" i="56"/>
  <c r="S532" i="56" s="1"/>
  <c r="R533" i="56"/>
  <c r="R532" i="56" s="1"/>
  <c r="Q533" i="56"/>
  <c r="Q532" i="56" s="1"/>
  <c r="P533" i="56"/>
  <c r="P532" i="56" s="1"/>
  <c r="N533" i="56"/>
  <c r="N532" i="56" s="1"/>
  <c r="M533" i="56"/>
  <c r="M532" i="56" s="1"/>
  <c r="L533" i="56"/>
  <c r="T532" i="56"/>
  <c r="O531" i="56"/>
  <c r="O530" i="56"/>
  <c r="O529" i="56"/>
  <c r="O528" i="56"/>
  <c r="O527" i="56"/>
  <c r="U526" i="56"/>
  <c r="T526" i="56"/>
  <c r="T525" i="56" s="1"/>
  <c r="S526" i="56"/>
  <c r="S525" i="56" s="1"/>
  <c r="R526" i="56"/>
  <c r="R525" i="56" s="1"/>
  <c r="Q526" i="56"/>
  <c r="Q525" i="56" s="1"/>
  <c r="P526" i="56"/>
  <c r="P525" i="56" s="1"/>
  <c r="P523" i="56" s="1"/>
  <c r="N526" i="56"/>
  <c r="N525" i="56" s="1"/>
  <c r="M526" i="56"/>
  <c r="M525" i="56" s="1"/>
  <c r="L526" i="56"/>
  <c r="O523" i="56"/>
  <c r="O522" i="56"/>
  <c r="O521" i="56"/>
  <c r="O520" i="56"/>
  <c r="U519" i="56"/>
  <c r="T519" i="56"/>
  <c r="T518" i="56" s="1"/>
  <c r="S519" i="56"/>
  <c r="S518" i="56" s="1"/>
  <c r="R519" i="56"/>
  <c r="R518" i="56" s="1"/>
  <c r="Q519" i="56"/>
  <c r="Q518" i="56" s="1"/>
  <c r="P519" i="56"/>
  <c r="N519" i="56"/>
  <c r="N518" i="56" s="1"/>
  <c r="M519" i="56"/>
  <c r="M518" i="56" s="1"/>
  <c r="L518" i="56"/>
  <c r="O517" i="56"/>
  <c r="O516" i="56"/>
  <c r="U515" i="56"/>
  <c r="T515" i="56"/>
  <c r="S515" i="56"/>
  <c r="R515" i="56"/>
  <c r="Q515" i="56"/>
  <c r="P515" i="56"/>
  <c r="N515" i="56"/>
  <c r="M515" i="56"/>
  <c r="L515" i="56"/>
  <c r="O514" i="56"/>
  <c r="O513" i="56"/>
  <c r="O512" i="56"/>
  <c r="O511" i="56"/>
  <c r="O510" i="56"/>
  <c r="O509" i="56"/>
  <c r="O508" i="56"/>
  <c r="O507" i="56"/>
  <c r="O506" i="56"/>
  <c r="O505" i="56"/>
  <c r="O504" i="56"/>
  <c r="O503" i="56"/>
  <c r="O502" i="56"/>
  <c r="O501" i="56"/>
  <c r="O500" i="56"/>
  <c r="O499" i="56"/>
  <c r="O498" i="56"/>
  <c r="O497" i="56"/>
  <c r="O496" i="56"/>
  <c r="O495" i="56"/>
  <c r="O494" i="56"/>
  <c r="O493" i="56"/>
  <c r="O492" i="56"/>
  <c r="O491" i="56"/>
  <c r="O490" i="56"/>
  <c r="O489" i="56"/>
  <c r="O488" i="56"/>
  <c r="O487" i="56"/>
  <c r="O486" i="56"/>
  <c r="O485" i="56"/>
  <c r="O484" i="56"/>
  <c r="U483" i="56"/>
  <c r="T483" i="56"/>
  <c r="S483" i="56"/>
  <c r="R483" i="56"/>
  <c r="Q483" i="56"/>
  <c r="P483" i="56"/>
  <c r="N483" i="56"/>
  <c r="M483" i="56"/>
  <c r="L483" i="56"/>
  <c r="O482" i="56"/>
  <c r="O481" i="56"/>
  <c r="O480" i="56"/>
  <c r="O479" i="56"/>
  <c r="O478" i="56"/>
  <c r="O477" i="56"/>
  <c r="O476" i="56"/>
  <c r="O475" i="56"/>
  <c r="O474" i="56"/>
  <c r="O473" i="56"/>
  <c r="O472" i="56"/>
  <c r="O471" i="56"/>
  <c r="O470" i="56"/>
  <c r="O469" i="56"/>
  <c r="O468" i="56"/>
  <c r="O467" i="56"/>
  <c r="O466" i="56"/>
  <c r="O465" i="56"/>
  <c r="O464" i="56"/>
  <c r="O463" i="56"/>
  <c r="O462" i="56"/>
  <c r="O461" i="56"/>
  <c r="O460" i="56"/>
  <c r="O459" i="56"/>
  <c r="O458" i="56"/>
  <c r="O457" i="56"/>
  <c r="O456" i="56"/>
  <c r="O455" i="56"/>
  <c r="O454" i="56"/>
  <c r="O453" i="56"/>
  <c r="O452" i="56"/>
  <c r="U451" i="56"/>
  <c r="T451" i="56"/>
  <c r="S451" i="56"/>
  <c r="R451" i="56"/>
  <c r="Q451" i="56"/>
  <c r="P451" i="56"/>
  <c r="N451" i="56"/>
  <c r="M451" i="56"/>
  <c r="L451" i="56"/>
  <c r="O450" i="56"/>
  <c r="O449" i="56"/>
  <c r="O448" i="56"/>
  <c r="O447" i="56"/>
  <c r="O446" i="56"/>
  <c r="O445" i="56"/>
  <c r="O444" i="56"/>
  <c r="O443" i="56"/>
  <c r="O442" i="56"/>
  <c r="O441" i="56"/>
  <c r="O440" i="56"/>
  <c r="O439" i="56"/>
  <c r="O438" i="56"/>
  <c r="O437" i="56"/>
  <c r="O436" i="56"/>
  <c r="O435" i="56"/>
  <c r="O434" i="56"/>
  <c r="O433" i="56"/>
  <c r="O432" i="56"/>
  <c r="O431" i="56"/>
  <c r="O430" i="56"/>
  <c r="O429" i="56"/>
  <c r="O428" i="56"/>
  <c r="O427" i="56"/>
  <c r="O426" i="56"/>
  <c r="O425" i="56"/>
  <c r="O424" i="56"/>
  <c r="O423" i="56"/>
  <c r="O422" i="56"/>
  <c r="O421" i="56"/>
  <c r="O420" i="56"/>
  <c r="O419" i="56"/>
  <c r="O418" i="56"/>
  <c r="U417" i="56"/>
  <c r="T417" i="56"/>
  <c r="S417" i="56"/>
  <c r="R417" i="56"/>
  <c r="Q417" i="56"/>
  <c r="P417" i="56"/>
  <c r="N417" i="56"/>
  <c r="M417" i="56"/>
  <c r="L417" i="56"/>
  <c r="O415" i="56"/>
  <c r="O414" i="56"/>
  <c r="O413" i="56"/>
  <c r="O412" i="56"/>
  <c r="U411" i="56"/>
  <c r="T411" i="56"/>
  <c r="Q411" i="56"/>
  <c r="M411" i="56"/>
  <c r="O411" i="56" s="1"/>
  <c r="O409" i="56"/>
  <c r="O408" i="56"/>
  <c r="O407" i="56"/>
  <c r="O406" i="56"/>
  <c r="O405" i="56"/>
  <c r="U404" i="56"/>
  <c r="T404" i="56"/>
  <c r="S404" i="56"/>
  <c r="R404" i="56"/>
  <c r="Q404" i="56"/>
  <c r="P404" i="56"/>
  <c r="N404" i="56"/>
  <c r="M404" i="56"/>
  <c r="L404" i="56"/>
  <c r="O403" i="56"/>
  <c r="O402" i="56"/>
  <c r="U401" i="56"/>
  <c r="T401" i="56"/>
  <c r="S401" i="56"/>
  <c r="R401" i="56"/>
  <c r="Q401" i="56"/>
  <c r="P401" i="56"/>
  <c r="N401" i="56"/>
  <c r="M401" i="56"/>
  <c r="L401" i="56"/>
  <c r="O400" i="56"/>
  <c r="O399" i="56"/>
  <c r="U398" i="56"/>
  <c r="T398" i="56"/>
  <c r="S398" i="56"/>
  <c r="R398" i="56"/>
  <c r="Q398" i="56"/>
  <c r="P398" i="56"/>
  <c r="N398" i="56"/>
  <c r="M398" i="56"/>
  <c r="L398" i="56"/>
  <c r="O397" i="56"/>
  <c r="O396" i="56"/>
  <c r="O395" i="56"/>
  <c r="U394" i="56"/>
  <c r="T394" i="56"/>
  <c r="S394" i="56"/>
  <c r="R394" i="56"/>
  <c r="Q394" i="56"/>
  <c r="P394" i="56"/>
  <c r="N394" i="56"/>
  <c r="M394" i="56"/>
  <c r="L394" i="56"/>
  <c r="O393" i="56"/>
  <c r="O392" i="56"/>
  <c r="U391" i="56"/>
  <c r="T391" i="56"/>
  <c r="S391" i="56"/>
  <c r="R391" i="56"/>
  <c r="Q391" i="56"/>
  <c r="P391" i="56"/>
  <c r="N391" i="56"/>
  <c r="M391" i="56"/>
  <c r="L391" i="56"/>
  <c r="O390" i="56"/>
  <c r="O389" i="56"/>
  <c r="U388" i="56"/>
  <c r="T388" i="56"/>
  <c r="S388" i="56"/>
  <c r="R388" i="56"/>
  <c r="Q388" i="56"/>
  <c r="P388" i="56"/>
  <c r="N388" i="56"/>
  <c r="M388" i="56"/>
  <c r="L388" i="56"/>
  <c r="O385" i="56"/>
  <c r="O384" i="56"/>
  <c r="O383" i="56"/>
  <c r="O382" i="56"/>
  <c r="O381" i="56"/>
  <c r="O380" i="56"/>
  <c r="U379" i="56"/>
  <c r="T379" i="56"/>
  <c r="S379" i="56"/>
  <c r="S378" i="56" s="1"/>
  <c r="R379" i="56"/>
  <c r="R378" i="56" s="1"/>
  <c r="Q379" i="56"/>
  <c r="Q378" i="56" s="1"/>
  <c r="P379" i="56"/>
  <c r="P378" i="56" s="1"/>
  <c r="N379" i="56"/>
  <c r="N378" i="56" s="1"/>
  <c r="M379" i="56"/>
  <c r="M378" i="56" s="1"/>
  <c r="L379" i="56"/>
  <c r="T378" i="56"/>
  <c r="O377" i="56"/>
  <c r="O376" i="56"/>
  <c r="O375" i="56"/>
  <c r="O374" i="56"/>
  <c r="T373" i="56"/>
  <c r="V373" i="56" s="1"/>
  <c r="O373" i="56"/>
  <c r="U372" i="56"/>
  <c r="S372" i="56"/>
  <c r="R372" i="56"/>
  <c r="Q372" i="56"/>
  <c r="P372" i="56"/>
  <c r="N372" i="56"/>
  <c r="M372" i="56"/>
  <c r="L372" i="56"/>
  <c r="O370" i="56"/>
  <c r="O369" i="56"/>
  <c r="U368" i="56"/>
  <c r="T368" i="56"/>
  <c r="S368" i="56"/>
  <c r="R368" i="56"/>
  <c r="Q368" i="56"/>
  <c r="P368" i="56"/>
  <c r="N368" i="56"/>
  <c r="M368" i="56"/>
  <c r="L368" i="56"/>
  <c r="O367" i="56"/>
  <c r="O366" i="56"/>
  <c r="O365" i="56"/>
  <c r="U364" i="56"/>
  <c r="T364" i="56"/>
  <c r="S364" i="56"/>
  <c r="R364" i="56"/>
  <c r="Q364" i="56"/>
  <c r="P364" i="56"/>
  <c r="N364" i="56"/>
  <c r="M364" i="56"/>
  <c r="L364" i="56"/>
  <c r="O363" i="56"/>
  <c r="O362" i="56"/>
  <c r="O361" i="56"/>
  <c r="U360" i="56"/>
  <c r="T360" i="56"/>
  <c r="S360" i="56"/>
  <c r="R360" i="56"/>
  <c r="Q360" i="56"/>
  <c r="P360" i="56"/>
  <c r="N360" i="56"/>
  <c r="M360" i="56"/>
  <c r="L360" i="56"/>
  <c r="O359" i="56"/>
  <c r="O358" i="56"/>
  <c r="U357" i="56"/>
  <c r="T357" i="56"/>
  <c r="S357" i="56"/>
  <c r="R357" i="56"/>
  <c r="Q357" i="56"/>
  <c r="P357" i="56"/>
  <c r="N357" i="56"/>
  <c r="M357" i="56"/>
  <c r="L357" i="56"/>
  <c r="O356" i="56"/>
  <c r="O355" i="56"/>
  <c r="O352" i="56"/>
  <c r="O351" i="56"/>
  <c r="O350" i="56"/>
  <c r="O349" i="56"/>
  <c r="O348" i="56"/>
  <c r="O347" i="56"/>
  <c r="O346" i="56"/>
  <c r="O345" i="56"/>
  <c r="O344" i="56"/>
  <c r="O343" i="56"/>
  <c r="O342" i="56"/>
  <c r="O341" i="56"/>
  <c r="O340" i="56"/>
  <c r="O339" i="56"/>
  <c r="O338" i="56"/>
  <c r="O337" i="56"/>
  <c r="O336" i="56"/>
  <c r="O335" i="56"/>
  <c r="O334" i="56"/>
  <c r="O333" i="56"/>
  <c r="O332" i="56"/>
  <c r="O331" i="56"/>
  <c r="O330" i="56"/>
  <c r="O329" i="56"/>
  <c r="O328" i="56"/>
  <c r="O327" i="56"/>
  <c r="O326" i="56"/>
  <c r="O325" i="56"/>
  <c r="O324" i="56"/>
  <c r="O323" i="56"/>
  <c r="O322" i="56"/>
  <c r="O321" i="56"/>
  <c r="O320" i="56"/>
  <c r="O319" i="56"/>
  <c r="U318" i="56"/>
  <c r="T318" i="56"/>
  <c r="T316" i="56" s="1"/>
  <c r="S318" i="56"/>
  <c r="S316" i="56" s="1"/>
  <c r="R318" i="56"/>
  <c r="R316" i="56" s="1"/>
  <c r="Q318" i="56"/>
  <c r="Q316" i="56" s="1"/>
  <c r="P318" i="56"/>
  <c r="P316" i="56" s="1"/>
  <c r="N318" i="56"/>
  <c r="N316" i="56" s="1"/>
  <c r="M318" i="56"/>
  <c r="M316" i="56" s="1"/>
  <c r="L318" i="56"/>
  <c r="O317" i="56"/>
  <c r="O315" i="56"/>
  <c r="O314" i="56"/>
  <c r="O313" i="56"/>
  <c r="U312" i="56"/>
  <c r="T312" i="56"/>
  <c r="S312" i="56"/>
  <c r="R312" i="56"/>
  <c r="Q312" i="56"/>
  <c r="P312" i="56"/>
  <c r="N312" i="56"/>
  <c r="M312" i="56"/>
  <c r="L312" i="56"/>
  <c r="O311" i="56"/>
  <c r="O310" i="56"/>
  <c r="O309" i="56"/>
  <c r="U308" i="56"/>
  <c r="T308" i="56"/>
  <c r="S308" i="56"/>
  <c r="R308" i="56"/>
  <c r="Q308" i="56"/>
  <c r="P308" i="56"/>
  <c r="N308" i="56"/>
  <c r="M308" i="56"/>
  <c r="L308" i="56"/>
  <c r="O307" i="56"/>
  <c r="O306" i="56"/>
  <c r="O305" i="56"/>
  <c r="U304" i="56"/>
  <c r="T304" i="56"/>
  <c r="S304" i="56"/>
  <c r="R304" i="56"/>
  <c r="Q304" i="56"/>
  <c r="P304" i="56"/>
  <c r="N304" i="56"/>
  <c r="M304" i="56"/>
  <c r="L304" i="56"/>
  <c r="O303" i="56"/>
  <c r="O302" i="56"/>
  <c r="O301" i="56"/>
  <c r="U300" i="56"/>
  <c r="T300" i="56"/>
  <c r="S300" i="56"/>
  <c r="R300" i="56"/>
  <c r="Q300" i="56"/>
  <c r="P300" i="56"/>
  <c r="N300" i="56"/>
  <c r="M300" i="56"/>
  <c r="L300" i="56"/>
  <c r="O299" i="56"/>
  <c r="O298" i="56"/>
  <c r="O297" i="56"/>
  <c r="U296" i="56"/>
  <c r="T296" i="56"/>
  <c r="S296" i="56"/>
  <c r="R296" i="56"/>
  <c r="Q296" i="56"/>
  <c r="P296" i="56"/>
  <c r="N296" i="56"/>
  <c r="M296" i="56"/>
  <c r="L296" i="56"/>
  <c r="O294" i="56"/>
  <c r="O293" i="56"/>
  <c r="O292" i="56"/>
  <c r="U291" i="56"/>
  <c r="T291" i="56"/>
  <c r="S291" i="56"/>
  <c r="R291" i="56"/>
  <c r="Q291" i="56"/>
  <c r="P291" i="56"/>
  <c r="N291" i="56"/>
  <c r="M291" i="56"/>
  <c r="L291" i="56"/>
  <c r="O290" i="56"/>
  <c r="O289" i="56"/>
  <c r="O288" i="56"/>
  <c r="U287" i="56"/>
  <c r="T287" i="56"/>
  <c r="T286" i="56" s="1"/>
  <c r="S287" i="56"/>
  <c r="S286" i="56" s="1"/>
  <c r="R287" i="56"/>
  <c r="Q287" i="56"/>
  <c r="P287" i="56"/>
  <c r="P286" i="56" s="1"/>
  <c r="N287" i="56"/>
  <c r="M287" i="56"/>
  <c r="M286" i="56" s="1"/>
  <c r="L287" i="56"/>
  <c r="O285" i="56"/>
  <c r="O284" i="56"/>
  <c r="O283" i="56"/>
  <c r="U282" i="56"/>
  <c r="T282" i="56"/>
  <c r="S282" i="56"/>
  <c r="R282" i="56"/>
  <c r="Q282" i="56"/>
  <c r="P282" i="56"/>
  <c r="N282" i="56"/>
  <c r="M282" i="56"/>
  <c r="L282" i="56"/>
  <c r="O281" i="56"/>
  <c r="O280" i="56"/>
  <c r="O279" i="56"/>
  <c r="U278" i="56"/>
  <c r="T278" i="56"/>
  <c r="S278" i="56"/>
  <c r="R278" i="56"/>
  <c r="Q278" i="56"/>
  <c r="P278" i="56"/>
  <c r="N278" i="56"/>
  <c r="M278" i="56"/>
  <c r="L278" i="56"/>
  <c r="O277" i="56"/>
  <c r="O276" i="56"/>
  <c r="O275" i="56"/>
  <c r="U274" i="56"/>
  <c r="T274" i="56"/>
  <c r="S274" i="56"/>
  <c r="R274" i="56"/>
  <c r="Q274" i="56"/>
  <c r="Q273" i="56" s="1"/>
  <c r="P274" i="56"/>
  <c r="P273" i="56" s="1"/>
  <c r="N274" i="56"/>
  <c r="N273" i="56" s="1"/>
  <c r="M274" i="56"/>
  <c r="L274" i="56"/>
  <c r="L273" i="56" s="1"/>
  <c r="O272" i="56"/>
  <c r="O271" i="56"/>
  <c r="O270" i="56"/>
  <c r="U269" i="56"/>
  <c r="T269" i="56"/>
  <c r="S269" i="56"/>
  <c r="R269" i="56"/>
  <c r="Q269" i="56"/>
  <c r="P269" i="56"/>
  <c r="N269" i="56"/>
  <c r="M269" i="56"/>
  <c r="L269" i="56"/>
  <c r="O268" i="56"/>
  <c r="O267" i="56"/>
  <c r="O266" i="56"/>
  <c r="U265" i="56"/>
  <c r="T265" i="56"/>
  <c r="S265" i="56"/>
  <c r="R265" i="56"/>
  <c r="R264" i="56" s="1"/>
  <c r="Q265" i="56"/>
  <c r="Q264" i="56" s="1"/>
  <c r="P265" i="56"/>
  <c r="P264" i="56" s="1"/>
  <c r="N265" i="56"/>
  <c r="N264" i="56" s="1"/>
  <c r="M265" i="56"/>
  <c r="L265" i="56"/>
  <c r="L264" i="56" s="1"/>
  <c r="T264" i="56"/>
  <c r="S264" i="56"/>
  <c r="O263" i="56"/>
  <c r="O262" i="56"/>
  <c r="O261" i="56"/>
  <c r="U260" i="56"/>
  <c r="T260" i="56"/>
  <c r="S260" i="56"/>
  <c r="R260" i="56"/>
  <c r="Q260" i="56"/>
  <c r="P260" i="56"/>
  <c r="N260" i="56"/>
  <c r="M260" i="56"/>
  <c r="L260" i="56"/>
  <c r="O259" i="56"/>
  <c r="O258" i="56"/>
  <c r="O257" i="56"/>
  <c r="U256" i="56"/>
  <c r="T256" i="56"/>
  <c r="S256" i="56"/>
  <c r="R256" i="56"/>
  <c r="Q256" i="56"/>
  <c r="P256" i="56"/>
  <c r="N256" i="56"/>
  <c r="M256" i="56"/>
  <c r="L256" i="56"/>
  <c r="O253" i="56"/>
  <c r="O252" i="56"/>
  <c r="O251" i="56"/>
  <c r="U250" i="56"/>
  <c r="T250" i="56"/>
  <c r="S250" i="56"/>
  <c r="R250" i="56"/>
  <c r="Q250" i="56"/>
  <c r="P250" i="56"/>
  <c r="N250" i="56"/>
  <c r="M250" i="56"/>
  <c r="L250" i="56"/>
  <c r="O249" i="56"/>
  <c r="O248" i="56"/>
  <c r="O247" i="56"/>
  <c r="U246" i="56"/>
  <c r="T246" i="56"/>
  <c r="S246" i="56"/>
  <c r="R246" i="56"/>
  <c r="Q246" i="56"/>
  <c r="P246" i="56"/>
  <c r="N246" i="56"/>
  <c r="M246" i="56"/>
  <c r="L246" i="56"/>
  <c r="O245" i="56"/>
  <c r="O244" i="56"/>
  <c r="O243" i="56"/>
  <c r="U242" i="56"/>
  <c r="T242" i="56"/>
  <c r="S242" i="56"/>
  <c r="R242" i="56"/>
  <c r="Q242" i="56"/>
  <c r="P242" i="56"/>
  <c r="N242" i="56"/>
  <c r="M242" i="56"/>
  <c r="L242" i="56"/>
  <c r="O241" i="56"/>
  <c r="O240" i="56"/>
  <c r="O239" i="56"/>
  <c r="U238" i="56"/>
  <c r="T238" i="56"/>
  <c r="T237" i="56" s="1"/>
  <c r="S238" i="56"/>
  <c r="R238" i="56"/>
  <c r="Q238" i="56"/>
  <c r="Q237" i="56" s="1"/>
  <c r="P238" i="56"/>
  <c r="N238" i="56"/>
  <c r="N237" i="56" s="1"/>
  <c r="M238" i="56"/>
  <c r="L238" i="56"/>
  <c r="O234" i="56"/>
  <c r="O233" i="56"/>
  <c r="O232" i="56"/>
  <c r="U231" i="56"/>
  <c r="T231" i="56"/>
  <c r="S231" i="56"/>
  <c r="R231" i="56"/>
  <c r="Q231" i="56"/>
  <c r="P231" i="56"/>
  <c r="N231" i="56"/>
  <c r="M231" i="56"/>
  <c r="L231" i="56"/>
  <c r="O230" i="56"/>
  <c r="O229" i="56"/>
  <c r="O228" i="56"/>
  <c r="U227" i="56"/>
  <c r="T227" i="56"/>
  <c r="S227" i="56"/>
  <c r="R227" i="56"/>
  <c r="Q227" i="56"/>
  <c r="P227" i="56"/>
  <c r="N227" i="56"/>
  <c r="M227" i="56"/>
  <c r="L227" i="56"/>
  <c r="O226" i="56"/>
  <c r="O225" i="56"/>
  <c r="O224" i="56"/>
  <c r="U223" i="56"/>
  <c r="T223" i="56"/>
  <c r="S223" i="56"/>
  <c r="R223" i="56"/>
  <c r="Q223" i="56"/>
  <c r="P223" i="56"/>
  <c r="N223" i="56"/>
  <c r="M223" i="56"/>
  <c r="L223" i="56"/>
  <c r="O222" i="56"/>
  <c r="O221" i="56"/>
  <c r="O220" i="56"/>
  <c r="U219" i="56"/>
  <c r="T219" i="56"/>
  <c r="S219" i="56"/>
  <c r="R219" i="56"/>
  <c r="Q219" i="56"/>
  <c r="P219" i="56"/>
  <c r="N219" i="56"/>
  <c r="M219" i="56"/>
  <c r="L219" i="56"/>
  <c r="O218" i="56"/>
  <c r="O217" i="56"/>
  <c r="O216" i="56"/>
  <c r="U215" i="56"/>
  <c r="T215" i="56"/>
  <c r="T214" i="56" s="1"/>
  <c r="T213" i="56" s="1"/>
  <c r="S215" i="56"/>
  <c r="R215" i="56"/>
  <c r="Q215" i="56"/>
  <c r="Q214" i="56" s="1"/>
  <c r="Q213" i="56" s="1"/>
  <c r="P215" i="56"/>
  <c r="P214" i="56" s="1"/>
  <c r="P213" i="56" s="1"/>
  <c r="N215" i="56"/>
  <c r="M215" i="56"/>
  <c r="L215" i="56"/>
  <c r="O212" i="56"/>
  <c r="O211" i="56"/>
  <c r="O210" i="56"/>
  <c r="U209" i="56"/>
  <c r="T209" i="56"/>
  <c r="S209" i="56"/>
  <c r="S208" i="56" s="1"/>
  <c r="S207" i="56" s="1"/>
  <c r="R209" i="56"/>
  <c r="R208" i="56" s="1"/>
  <c r="R207" i="56" s="1"/>
  <c r="Q209" i="56"/>
  <c r="Q208" i="56" s="1"/>
  <c r="Q207" i="56" s="1"/>
  <c r="P209" i="56"/>
  <c r="P208" i="56" s="1"/>
  <c r="P207" i="56" s="1"/>
  <c r="N209" i="56"/>
  <c r="M209" i="56"/>
  <c r="M208" i="56" s="1"/>
  <c r="M207" i="56" s="1"/>
  <c r="L209" i="56"/>
  <c r="L208" i="56" s="1"/>
  <c r="L207" i="56" s="1"/>
  <c r="O206" i="56"/>
  <c r="O205" i="56"/>
  <c r="O204" i="56"/>
  <c r="O203" i="56"/>
  <c r="U202" i="56"/>
  <c r="T202" i="56"/>
  <c r="T201" i="56" s="1"/>
  <c r="S202" i="56"/>
  <c r="S201" i="56" s="1"/>
  <c r="R202" i="56"/>
  <c r="R201" i="56" s="1"/>
  <c r="Q202" i="56"/>
  <c r="Q201" i="56" s="1"/>
  <c r="P202" i="56"/>
  <c r="P201" i="56" s="1"/>
  <c r="N202" i="56"/>
  <c r="N201" i="56" s="1"/>
  <c r="M202" i="56"/>
  <c r="M201" i="56" s="1"/>
  <c r="L202" i="56"/>
  <c r="L201" i="56" s="1"/>
  <c r="O200" i="56"/>
  <c r="U197" i="56"/>
  <c r="T197" i="56"/>
  <c r="T196" i="56" s="1"/>
  <c r="S197" i="56"/>
  <c r="S196" i="56" s="1"/>
  <c r="R197" i="56"/>
  <c r="R196" i="56" s="1"/>
  <c r="Q197" i="56"/>
  <c r="Q196" i="56" s="1"/>
  <c r="P197" i="56"/>
  <c r="P196" i="56" s="1"/>
  <c r="N197" i="56"/>
  <c r="N196" i="56" s="1"/>
  <c r="M197" i="56"/>
  <c r="M196" i="56" s="1"/>
  <c r="L197" i="56"/>
  <c r="O193" i="56"/>
  <c r="O192" i="56"/>
  <c r="O191" i="56"/>
  <c r="U190" i="56"/>
  <c r="T190" i="56"/>
  <c r="S190" i="56"/>
  <c r="R190" i="56"/>
  <c r="Q190" i="56"/>
  <c r="P190" i="56"/>
  <c r="N190" i="56"/>
  <c r="M190" i="56"/>
  <c r="L190" i="56"/>
  <c r="O189" i="56"/>
  <c r="O188" i="56"/>
  <c r="O187" i="56"/>
  <c r="U186" i="56"/>
  <c r="T186" i="56"/>
  <c r="S186" i="56"/>
  <c r="R186" i="56"/>
  <c r="Q186" i="56"/>
  <c r="P186" i="56"/>
  <c r="N186" i="56"/>
  <c r="M186" i="56"/>
  <c r="L186" i="56"/>
  <c r="O185" i="56"/>
  <c r="O184" i="56"/>
  <c r="O183" i="56"/>
  <c r="U182" i="56"/>
  <c r="T182" i="56"/>
  <c r="S182" i="56"/>
  <c r="R182" i="56"/>
  <c r="P182" i="56"/>
  <c r="N182" i="56"/>
  <c r="M182" i="56"/>
  <c r="L182" i="56"/>
  <c r="O181" i="56"/>
  <c r="O180" i="56"/>
  <c r="O179" i="56"/>
  <c r="U178" i="56"/>
  <c r="T178" i="56"/>
  <c r="S178" i="56"/>
  <c r="R178" i="56"/>
  <c r="Q178" i="56"/>
  <c r="P178" i="56"/>
  <c r="N178" i="56"/>
  <c r="M178" i="56"/>
  <c r="L178" i="56"/>
  <c r="O177" i="56"/>
  <c r="O176" i="56"/>
  <c r="O175" i="56"/>
  <c r="U174" i="56"/>
  <c r="T174" i="56"/>
  <c r="S174" i="56"/>
  <c r="R174" i="56"/>
  <c r="Q174" i="56"/>
  <c r="P174" i="56"/>
  <c r="N174" i="56"/>
  <c r="M174" i="56"/>
  <c r="L174" i="56"/>
  <c r="O173" i="56"/>
  <c r="O172" i="56"/>
  <c r="O171" i="56"/>
  <c r="U170" i="56"/>
  <c r="T170" i="56"/>
  <c r="S170" i="56"/>
  <c r="R170" i="56"/>
  <c r="Q170" i="56"/>
  <c r="P170" i="56"/>
  <c r="N170" i="56"/>
  <c r="M170" i="56"/>
  <c r="L170" i="56"/>
  <c r="O169" i="56"/>
  <c r="O168" i="56"/>
  <c r="O167" i="56"/>
  <c r="U166" i="56"/>
  <c r="T166" i="56"/>
  <c r="S166" i="56"/>
  <c r="R166" i="56"/>
  <c r="Q166" i="56"/>
  <c r="P166" i="56"/>
  <c r="N166" i="56"/>
  <c r="M166" i="56"/>
  <c r="L166" i="56"/>
  <c r="O165" i="56"/>
  <c r="O164" i="56"/>
  <c r="O163" i="56"/>
  <c r="U162" i="56"/>
  <c r="T162" i="56"/>
  <c r="S162" i="56"/>
  <c r="R162" i="56"/>
  <c r="Q162" i="56"/>
  <c r="P162" i="56"/>
  <c r="N162" i="56"/>
  <c r="M162" i="56"/>
  <c r="L162" i="56"/>
  <c r="O161" i="56"/>
  <c r="O160" i="56"/>
  <c r="O159" i="56"/>
  <c r="U158" i="56"/>
  <c r="T158" i="56"/>
  <c r="S158" i="56"/>
  <c r="R158" i="56"/>
  <c r="Q158" i="56"/>
  <c r="P158" i="56"/>
  <c r="N158" i="56"/>
  <c r="M158" i="56"/>
  <c r="L158" i="56"/>
  <c r="O157" i="56"/>
  <c r="O156" i="56"/>
  <c r="U155" i="56"/>
  <c r="T155" i="56"/>
  <c r="S155" i="56"/>
  <c r="R155" i="56"/>
  <c r="Q155" i="56"/>
  <c r="P155" i="56"/>
  <c r="N155" i="56"/>
  <c r="M155" i="56"/>
  <c r="L155" i="56"/>
  <c r="O153" i="56"/>
  <c r="O152" i="56"/>
  <c r="O151" i="56"/>
  <c r="U150" i="56"/>
  <c r="T150" i="56"/>
  <c r="S150" i="56"/>
  <c r="R150" i="56"/>
  <c r="Q150" i="56"/>
  <c r="P150" i="56"/>
  <c r="N150" i="56"/>
  <c r="M150" i="56"/>
  <c r="L150" i="56"/>
  <c r="O149" i="56"/>
  <c r="O148" i="56"/>
  <c r="O147" i="56"/>
  <c r="U146" i="56"/>
  <c r="T146" i="56"/>
  <c r="S146" i="56"/>
  <c r="R146" i="56"/>
  <c r="Q146" i="56"/>
  <c r="P146" i="56"/>
  <c r="N146" i="56"/>
  <c r="M146" i="56"/>
  <c r="L146" i="56"/>
  <c r="O145" i="56"/>
  <c r="O144" i="56"/>
  <c r="O143" i="56"/>
  <c r="U142" i="56"/>
  <c r="T142" i="56"/>
  <c r="S142" i="56"/>
  <c r="R142" i="56"/>
  <c r="Q142" i="56"/>
  <c r="P142" i="56"/>
  <c r="N142" i="56"/>
  <c r="M142" i="56"/>
  <c r="L142" i="56"/>
  <c r="O141" i="56"/>
  <c r="O140" i="56"/>
  <c r="O139" i="56"/>
  <c r="U138" i="56"/>
  <c r="T138" i="56"/>
  <c r="S138" i="56"/>
  <c r="R138" i="56"/>
  <c r="Q138" i="56"/>
  <c r="P138" i="56"/>
  <c r="N138" i="56"/>
  <c r="M138" i="56"/>
  <c r="L138" i="56"/>
  <c r="O137" i="56"/>
  <c r="O136" i="56"/>
  <c r="O135" i="56"/>
  <c r="U134" i="56"/>
  <c r="T134" i="56"/>
  <c r="S134" i="56"/>
  <c r="R134" i="56"/>
  <c r="Q134" i="56"/>
  <c r="P134" i="56"/>
  <c r="N134" i="56"/>
  <c r="M134" i="56"/>
  <c r="L134" i="56"/>
  <c r="O133" i="56"/>
  <c r="O132" i="56"/>
  <c r="O131" i="56"/>
  <c r="U130" i="56"/>
  <c r="T130" i="56"/>
  <c r="S130" i="56"/>
  <c r="R130" i="56"/>
  <c r="Q130" i="56"/>
  <c r="P130" i="56"/>
  <c r="N130" i="56"/>
  <c r="M130" i="56"/>
  <c r="L130" i="56"/>
  <c r="O129" i="56"/>
  <c r="O128" i="56"/>
  <c r="O127" i="56"/>
  <c r="U126" i="56"/>
  <c r="T126" i="56"/>
  <c r="S126" i="56"/>
  <c r="R126" i="56"/>
  <c r="Q126" i="56"/>
  <c r="P126" i="56"/>
  <c r="N126" i="56"/>
  <c r="M126" i="56"/>
  <c r="L126" i="56"/>
  <c r="O125" i="56"/>
  <c r="O124" i="56"/>
  <c r="O123" i="56"/>
  <c r="U122" i="56"/>
  <c r="T122" i="56"/>
  <c r="S122" i="56"/>
  <c r="R122" i="56"/>
  <c r="Q122" i="56"/>
  <c r="P122" i="56"/>
  <c r="N122" i="56"/>
  <c r="M122" i="56"/>
  <c r="L122" i="56"/>
  <c r="O121" i="56"/>
  <c r="O120" i="56"/>
  <c r="O119" i="56"/>
  <c r="U118" i="56"/>
  <c r="T118" i="56"/>
  <c r="S118" i="56"/>
  <c r="R118" i="56"/>
  <c r="Q118" i="56"/>
  <c r="P118" i="56"/>
  <c r="N118" i="56"/>
  <c r="M118" i="56"/>
  <c r="L118" i="56"/>
  <c r="O117" i="56"/>
  <c r="O116" i="56"/>
  <c r="O115" i="56"/>
  <c r="U114" i="56"/>
  <c r="T114" i="56"/>
  <c r="S114" i="56"/>
  <c r="R114" i="56"/>
  <c r="Q114" i="56"/>
  <c r="P114" i="56"/>
  <c r="N114" i="56"/>
  <c r="M114" i="56"/>
  <c r="L114" i="56"/>
  <c r="O113" i="56"/>
  <c r="O112" i="56"/>
  <c r="O111" i="56"/>
  <c r="U110" i="56"/>
  <c r="T110" i="56"/>
  <c r="T109" i="56" s="1"/>
  <c r="S110" i="56"/>
  <c r="S109" i="56" s="1"/>
  <c r="R110" i="56"/>
  <c r="Q110" i="56"/>
  <c r="P110" i="56"/>
  <c r="P109" i="56" s="1"/>
  <c r="N110" i="56"/>
  <c r="N109" i="56" s="1"/>
  <c r="M110" i="56"/>
  <c r="L110" i="56"/>
  <c r="L109" i="56" s="1"/>
  <c r="O107" i="56"/>
  <c r="O105" i="56"/>
  <c r="O103" i="56"/>
  <c r="O102" i="56"/>
  <c r="O101" i="56"/>
  <c r="U100" i="56"/>
  <c r="T100" i="56"/>
  <c r="R100" i="56"/>
  <c r="Q100" i="56"/>
  <c r="P100" i="56"/>
  <c r="N100" i="56"/>
  <c r="M100" i="56"/>
  <c r="L100" i="56"/>
  <c r="O99" i="56"/>
  <c r="O98" i="56"/>
  <c r="O97" i="56"/>
  <c r="U96" i="56"/>
  <c r="T96" i="56"/>
  <c r="S96" i="56"/>
  <c r="P96" i="56"/>
  <c r="N96" i="56"/>
  <c r="M96" i="56"/>
  <c r="L96" i="56"/>
  <c r="O95" i="56"/>
  <c r="O94" i="56"/>
  <c r="O93" i="56"/>
  <c r="U92" i="56"/>
  <c r="T92" i="56"/>
  <c r="S92" i="56"/>
  <c r="R92" i="56"/>
  <c r="Q92" i="56"/>
  <c r="P92" i="56"/>
  <c r="N92" i="56"/>
  <c r="M92" i="56"/>
  <c r="L92" i="56"/>
  <c r="O91" i="56"/>
  <c r="O90" i="56"/>
  <c r="O89" i="56"/>
  <c r="U88" i="56"/>
  <c r="T88" i="56"/>
  <c r="S88" i="56"/>
  <c r="R88" i="56"/>
  <c r="Q88" i="56"/>
  <c r="P88" i="56"/>
  <c r="N88" i="56"/>
  <c r="M88" i="56"/>
  <c r="L88" i="56"/>
  <c r="O87" i="56"/>
  <c r="O86" i="56"/>
  <c r="O85" i="56"/>
  <c r="U84" i="56"/>
  <c r="T84" i="56"/>
  <c r="S84" i="56"/>
  <c r="R84" i="56"/>
  <c r="Q84" i="56"/>
  <c r="P84" i="56"/>
  <c r="N84" i="56"/>
  <c r="M84" i="56"/>
  <c r="L84" i="56"/>
  <c r="O83" i="56"/>
  <c r="O82" i="56"/>
  <c r="O81" i="56"/>
  <c r="U80" i="56"/>
  <c r="T80" i="56"/>
  <c r="S80" i="56"/>
  <c r="R80" i="56"/>
  <c r="Q80" i="56"/>
  <c r="P80" i="56"/>
  <c r="P79" i="56" s="1"/>
  <c r="N80" i="56"/>
  <c r="M80" i="56"/>
  <c r="M79" i="56" s="1"/>
  <c r="L80" i="56"/>
  <c r="O77" i="56"/>
  <c r="O76" i="56"/>
  <c r="O75" i="56"/>
  <c r="U74" i="56"/>
  <c r="T74" i="56"/>
  <c r="S74" i="56"/>
  <c r="R74" i="56"/>
  <c r="Q74" i="56"/>
  <c r="P74" i="56"/>
  <c r="N74" i="56"/>
  <c r="M74" i="56"/>
  <c r="L74" i="56"/>
  <c r="O73" i="56"/>
  <c r="O72" i="56"/>
  <c r="O71" i="56"/>
  <c r="U70" i="56"/>
  <c r="T70" i="56"/>
  <c r="S70" i="56"/>
  <c r="R70" i="56"/>
  <c r="Q70" i="56"/>
  <c r="P70" i="56"/>
  <c r="N70" i="56"/>
  <c r="M70" i="56"/>
  <c r="L70" i="56"/>
  <c r="O69" i="56"/>
  <c r="O68" i="56"/>
  <c r="O67" i="56"/>
  <c r="U66" i="56"/>
  <c r="T66" i="56"/>
  <c r="S66" i="56"/>
  <c r="R66" i="56"/>
  <c r="Q66" i="56"/>
  <c r="P66" i="56"/>
  <c r="N66" i="56"/>
  <c r="M66" i="56"/>
  <c r="L66" i="56"/>
  <c r="O65" i="56"/>
  <c r="O64" i="56"/>
  <c r="O63" i="56"/>
  <c r="U62" i="56"/>
  <c r="T62" i="56"/>
  <c r="S62" i="56"/>
  <c r="R62" i="56"/>
  <c r="Q62" i="56"/>
  <c r="P62" i="56"/>
  <c r="N62" i="56"/>
  <c r="M62" i="56"/>
  <c r="L62" i="56"/>
  <c r="O61" i="56"/>
  <c r="O60" i="56"/>
  <c r="O59" i="56"/>
  <c r="U58" i="56"/>
  <c r="T58" i="56"/>
  <c r="S58" i="56"/>
  <c r="R58" i="56"/>
  <c r="Q58" i="56"/>
  <c r="P58" i="56"/>
  <c r="N58" i="56"/>
  <c r="M58" i="56"/>
  <c r="L58" i="56"/>
  <c r="O57" i="56"/>
  <c r="O56" i="56"/>
  <c r="O55" i="56"/>
  <c r="U54" i="56"/>
  <c r="T54" i="56"/>
  <c r="S54" i="56"/>
  <c r="R54" i="56"/>
  <c r="Q54" i="56"/>
  <c r="P54" i="56"/>
  <c r="N54" i="56"/>
  <c r="M54" i="56"/>
  <c r="L54" i="56"/>
  <c r="O53" i="56"/>
  <c r="O52" i="56"/>
  <c r="O51" i="56"/>
  <c r="U50" i="56"/>
  <c r="T50" i="56"/>
  <c r="S50" i="56"/>
  <c r="R50" i="56"/>
  <c r="Q50" i="56"/>
  <c r="P50" i="56"/>
  <c r="N50" i="56"/>
  <c r="M50" i="56"/>
  <c r="L50" i="56"/>
  <c r="O49" i="56"/>
  <c r="O48" i="56"/>
  <c r="O47" i="56"/>
  <c r="U46" i="56"/>
  <c r="T46" i="56"/>
  <c r="S46" i="56"/>
  <c r="R46" i="56"/>
  <c r="Q46" i="56"/>
  <c r="P46" i="56"/>
  <c r="N46" i="56"/>
  <c r="M46" i="56"/>
  <c r="L46" i="56"/>
  <c r="O45" i="56"/>
  <c r="O44" i="56"/>
  <c r="O43" i="56"/>
  <c r="U42" i="56"/>
  <c r="T42" i="56"/>
  <c r="S42" i="56"/>
  <c r="R42" i="56"/>
  <c r="Q42" i="56"/>
  <c r="P42" i="56"/>
  <c r="N42" i="56"/>
  <c r="M42" i="56"/>
  <c r="L42" i="56"/>
  <c r="O41" i="56"/>
  <c r="O40" i="56"/>
  <c r="O39" i="56"/>
  <c r="U38" i="56"/>
  <c r="T38" i="56"/>
  <c r="S38" i="56"/>
  <c r="R38" i="56"/>
  <c r="Q38" i="56"/>
  <c r="P38" i="56"/>
  <c r="N38" i="56"/>
  <c r="M38" i="56"/>
  <c r="L38" i="56"/>
  <c r="O36" i="56"/>
  <c r="O35" i="56"/>
  <c r="O34" i="56"/>
  <c r="U33" i="56"/>
  <c r="T33" i="56"/>
  <c r="S33" i="56"/>
  <c r="R33" i="56"/>
  <c r="Q33" i="56"/>
  <c r="P33" i="56"/>
  <c r="N33" i="56"/>
  <c r="M33" i="56"/>
  <c r="L33" i="56"/>
  <c r="O32" i="56"/>
  <c r="O31" i="56"/>
  <c r="R31" i="56" s="1"/>
  <c r="R29" i="56" s="1"/>
  <c r="O30" i="56"/>
  <c r="U29" i="56"/>
  <c r="T29" i="56"/>
  <c r="S29" i="56"/>
  <c r="Q29" i="56"/>
  <c r="P29" i="56"/>
  <c r="N29" i="56"/>
  <c r="M29" i="56"/>
  <c r="L29" i="56"/>
  <c r="O24" i="56"/>
  <c r="O23" i="56"/>
  <c r="O22" i="56"/>
  <c r="U21" i="56"/>
  <c r="T21" i="56"/>
  <c r="S21" i="56"/>
  <c r="R21" i="56"/>
  <c r="Q21" i="56"/>
  <c r="P21" i="56"/>
  <c r="N21" i="56"/>
  <c r="M21" i="56"/>
  <c r="L21" i="56"/>
  <c r="O20" i="56"/>
  <c r="O19" i="56"/>
  <c r="O18" i="56"/>
  <c r="U17" i="56"/>
  <c r="T17" i="56"/>
  <c r="S17" i="56"/>
  <c r="R17" i="56"/>
  <c r="Q17" i="56"/>
  <c r="P17" i="56"/>
  <c r="N17" i="56"/>
  <c r="M17" i="56"/>
  <c r="L17" i="56"/>
  <c r="O16" i="56"/>
  <c r="O15" i="56"/>
  <c r="O14" i="56"/>
  <c r="U13" i="56"/>
  <c r="T13" i="56"/>
  <c r="T12" i="56" s="1"/>
  <c r="T11" i="56" s="1"/>
  <c r="T10" i="56" s="1"/>
  <c r="S13" i="56"/>
  <c r="R13" i="56"/>
  <c r="R12" i="56" s="1"/>
  <c r="P13" i="56"/>
  <c r="N13" i="56"/>
  <c r="M13" i="56"/>
  <c r="L13" i="56"/>
  <c r="P237" i="56" l="1"/>
  <c r="O526" i="56"/>
  <c r="V33" i="56"/>
  <c r="V50" i="56"/>
  <c r="V54" i="56"/>
  <c r="V58" i="56"/>
  <c r="V62" i="56"/>
  <c r="V66" i="56"/>
  <c r="V70" i="56"/>
  <c r="V74" i="56"/>
  <c r="V80" i="56"/>
  <c r="V84" i="56"/>
  <c r="S79" i="56"/>
  <c r="S78" i="56" s="1"/>
  <c r="N195" i="56"/>
  <c r="P28" i="56"/>
  <c r="P27" i="56" s="1"/>
  <c r="P26" i="56" s="1"/>
  <c r="V38" i="56"/>
  <c r="V42" i="56"/>
  <c r="V46" i="56"/>
  <c r="S255" i="56"/>
  <c r="V274" i="56"/>
  <c r="V278" i="56"/>
  <c r="V282" i="56"/>
  <c r="O287" i="56"/>
  <c r="V526" i="56"/>
  <c r="Q354" i="56"/>
  <c r="Q353" i="56" s="1"/>
  <c r="Q286" i="56"/>
  <c r="S195" i="56"/>
  <c r="M295" i="56"/>
  <c r="M12" i="56"/>
  <c r="M11" i="56" s="1"/>
  <c r="M10" i="56" s="1"/>
  <c r="N28" i="56"/>
  <c r="N27" i="56" s="1"/>
  <c r="N26" i="56" s="1"/>
  <c r="N354" i="56"/>
  <c r="N353" i="56" s="1"/>
  <c r="N416" i="56"/>
  <c r="N410" i="56" s="1"/>
  <c r="S416" i="56"/>
  <c r="S410" i="56" s="1"/>
  <c r="O451" i="56"/>
  <c r="O483" i="56"/>
  <c r="M28" i="56"/>
  <c r="M27" i="56" s="1"/>
  <c r="M26" i="56" s="1"/>
  <c r="R28" i="56"/>
  <c r="R27" i="56" s="1"/>
  <c r="R26" i="56" s="1"/>
  <c r="T79" i="56"/>
  <c r="T78" i="56" s="1"/>
  <c r="T154" i="56"/>
  <c r="T108" i="56" s="1"/>
  <c r="V182" i="56"/>
  <c r="V186" i="56"/>
  <c r="V190" i="56"/>
  <c r="T195" i="56"/>
  <c r="P195" i="56"/>
  <c r="P194" i="56" s="1"/>
  <c r="V202" i="56"/>
  <c r="V238" i="56"/>
  <c r="V242" i="56"/>
  <c r="V246" i="56"/>
  <c r="V250" i="56"/>
  <c r="L255" i="56"/>
  <c r="V404" i="56"/>
  <c r="V451" i="56"/>
  <c r="V483" i="56"/>
  <c r="V515" i="56"/>
  <c r="O197" i="56"/>
  <c r="V209" i="56"/>
  <c r="O215" i="56"/>
  <c r="O219" i="56"/>
  <c r="O231" i="56"/>
  <c r="V364" i="56"/>
  <c r="V368" i="56"/>
  <c r="O379" i="56"/>
  <c r="V379" i="56"/>
  <c r="M387" i="56"/>
  <c r="M386" i="56" s="1"/>
  <c r="V411" i="56"/>
  <c r="V357" i="56"/>
  <c r="O364" i="56"/>
  <c r="S371" i="56"/>
  <c r="V17" i="56"/>
  <c r="V21" i="56"/>
  <c r="L28" i="56"/>
  <c r="P78" i="56"/>
  <c r="V110" i="56"/>
  <c r="V114" i="56"/>
  <c r="V118" i="56"/>
  <c r="V126" i="56"/>
  <c r="V130" i="56"/>
  <c r="V134" i="56"/>
  <c r="V138" i="56"/>
  <c r="V142" i="56"/>
  <c r="V146" i="56"/>
  <c r="V150" i="56"/>
  <c r="P154" i="56"/>
  <c r="P108" i="56" s="1"/>
  <c r="V158" i="56"/>
  <c r="V162" i="56"/>
  <c r="V166" i="56"/>
  <c r="V170" i="56"/>
  <c r="V174" i="56"/>
  <c r="V178" i="56"/>
  <c r="Q195" i="56"/>
  <c r="Q194" i="56" s="1"/>
  <c r="V197" i="56"/>
  <c r="V296" i="56"/>
  <c r="V300" i="56"/>
  <c r="V304" i="56"/>
  <c r="V308" i="56"/>
  <c r="V312" i="56"/>
  <c r="O357" i="56"/>
  <c r="R354" i="56"/>
  <c r="R353" i="56" s="1"/>
  <c r="P371" i="56"/>
  <c r="O398" i="56"/>
  <c r="V398" i="56"/>
  <c r="O84" i="56"/>
  <c r="O88" i="56"/>
  <c r="V88" i="56"/>
  <c r="V92" i="56"/>
  <c r="O126" i="56"/>
  <c r="O155" i="56"/>
  <c r="V155" i="56"/>
  <c r="O170" i="56"/>
  <c r="P387" i="56"/>
  <c r="P386" i="56" s="1"/>
  <c r="O391" i="56"/>
  <c r="V391" i="56"/>
  <c r="U208" i="56"/>
  <c r="U207" i="56" s="1"/>
  <c r="O246" i="56"/>
  <c r="Q154" i="56"/>
  <c r="T255" i="56"/>
  <c r="R97" i="56"/>
  <c r="Q97" i="56" s="1"/>
  <c r="O190" i="56"/>
  <c r="R195" i="56"/>
  <c r="O209" i="56"/>
  <c r="V215" i="56"/>
  <c r="V219" i="56"/>
  <c r="V223" i="56"/>
  <c r="V227" i="56"/>
  <c r="V231" i="56"/>
  <c r="M237" i="56"/>
  <c r="O256" i="56"/>
  <c r="V256" i="56"/>
  <c r="V260" i="56"/>
  <c r="V265" i="56"/>
  <c r="V269" i="56"/>
  <c r="U286" i="56"/>
  <c r="V286" i="56" s="1"/>
  <c r="V287" i="56"/>
  <c r="V291" i="56"/>
  <c r="V388" i="56"/>
  <c r="Q416" i="56"/>
  <c r="Q410" i="56" s="1"/>
  <c r="U416" i="56"/>
  <c r="U410" i="56" s="1"/>
  <c r="V417" i="56"/>
  <c r="O515" i="56"/>
  <c r="V519" i="56"/>
  <c r="N37" i="56"/>
  <c r="L79" i="56"/>
  <c r="L78" i="56" s="1"/>
  <c r="N12" i="56"/>
  <c r="N11" i="56" s="1"/>
  <c r="N10" i="56" s="1"/>
  <c r="V13" i="56"/>
  <c r="O17" i="56"/>
  <c r="O33" i="56"/>
  <c r="O46" i="56"/>
  <c r="O74" i="56"/>
  <c r="R98" i="56"/>
  <c r="Q98" i="56" s="1"/>
  <c r="O114" i="56"/>
  <c r="V122" i="56"/>
  <c r="R255" i="56"/>
  <c r="O278" i="56"/>
  <c r="O282" i="56"/>
  <c r="L286" i="56"/>
  <c r="R286" i="56"/>
  <c r="U295" i="56"/>
  <c r="M354" i="56"/>
  <c r="M353" i="56" s="1"/>
  <c r="V360" i="56"/>
  <c r="R387" i="56"/>
  <c r="R386" i="56" s="1"/>
  <c r="T387" i="56"/>
  <c r="T386" i="56" s="1"/>
  <c r="M416" i="56"/>
  <c r="M410" i="56" s="1"/>
  <c r="O533" i="56"/>
  <c r="V533" i="56"/>
  <c r="O130" i="56"/>
  <c r="O142" i="56"/>
  <c r="O146" i="56"/>
  <c r="O186" i="56"/>
  <c r="O201" i="56"/>
  <c r="S214" i="56"/>
  <c r="S213" i="56" s="1"/>
  <c r="R273" i="56"/>
  <c r="O308" i="56"/>
  <c r="V401" i="56"/>
  <c r="P518" i="56"/>
  <c r="V318" i="56"/>
  <c r="V100" i="56"/>
  <c r="V96" i="56"/>
  <c r="V29" i="56"/>
  <c r="U387" i="56"/>
  <c r="U386" i="56" s="1"/>
  <c r="V394" i="56"/>
  <c r="U316" i="56"/>
  <c r="V316" i="56" s="1"/>
  <c r="R37" i="56"/>
  <c r="P12" i="56"/>
  <c r="P11" i="56" s="1"/>
  <c r="M78" i="56"/>
  <c r="L37" i="56"/>
  <c r="O100" i="56"/>
  <c r="O58" i="56"/>
  <c r="O54" i="56"/>
  <c r="L12" i="56"/>
  <c r="L11" i="56" s="1"/>
  <c r="P255" i="56"/>
  <c r="P254" i="56" s="1"/>
  <c r="P236" i="56" s="1"/>
  <c r="S12" i="56"/>
  <c r="S11" i="56" s="1"/>
  <c r="S10" i="56" s="1"/>
  <c r="Q28" i="56"/>
  <c r="Q27" i="56" s="1"/>
  <c r="Q26" i="56" s="1"/>
  <c r="O42" i="56"/>
  <c r="P295" i="56"/>
  <c r="U354" i="56"/>
  <c r="U37" i="56"/>
  <c r="R11" i="56"/>
  <c r="R10" i="56" s="1"/>
  <c r="O38" i="56"/>
  <c r="L154" i="56"/>
  <c r="L108" i="56" s="1"/>
  <c r="Q255" i="56"/>
  <c r="Q254" i="56" s="1"/>
  <c r="Q236" i="56" s="1"/>
  <c r="M371" i="56"/>
  <c r="O404" i="56"/>
  <c r="P416" i="56"/>
  <c r="P410" i="56" s="1"/>
  <c r="P37" i="56"/>
  <c r="Q37" i="56"/>
  <c r="O70" i="56"/>
  <c r="U109" i="56"/>
  <c r="V109" i="56" s="1"/>
  <c r="O174" i="56"/>
  <c r="N208" i="56"/>
  <c r="N207" i="56" s="1"/>
  <c r="O207" i="56" s="1"/>
  <c r="O227" i="56"/>
  <c r="S237" i="56"/>
  <c r="Q295" i="56"/>
  <c r="L387" i="56"/>
  <c r="L386" i="56" s="1"/>
  <c r="O13" i="56"/>
  <c r="O21" i="56"/>
  <c r="T28" i="56"/>
  <c r="T27" i="56" s="1"/>
  <c r="T26" i="56" s="1"/>
  <c r="S28" i="56"/>
  <c r="S27" i="56" s="1"/>
  <c r="S26" i="56" s="1"/>
  <c r="O66" i="56"/>
  <c r="M109" i="56"/>
  <c r="O109" i="56" s="1"/>
  <c r="O158" i="56"/>
  <c r="O208" i="56"/>
  <c r="S295" i="56"/>
  <c r="N371" i="56"/>
  <c r="L378" i="56"/>
  <c r="L371" i="56" s="1"/>
  <c r="R416" i="56"/>
  <c r="R410" i="56" s="1"/>
  <c r="O62" i="56"/>
  <c r="O110" i="56"/>
  <c r="U154" i="56"/>
  <c r="N214" i="56"/>
  <c r="N213" i="56" s="1"/>
  <c r="S273" i="56"/>
  <c r="T295" i="56"/>
  <c r="S354" i="56"/>
  <c r="S353" i="56" s="1"/>
  <c r="N387" i="56"/>
  <c r="O29" i="56"/>
  <c r="S37" i="56"/>
  <c r="O50" i="56"/>
  <c r="M154" i="56"/>
  <c r="M214" i="56"/>
  <c r="M213" i="56" s="1"/>
  <c r="O238" i="56"/>
  <c r="O269" i="56"/>
  <c r="Q371" i="56"/>
  <c r="O519" i="56"/>
  <c r="L525" i="56"/>
  <c r="O525" i="56" s="1"/>
  <c r="Q109" i="56"/>
  <c r="N255" i="56"/>
  <c r="N286" i="56"/>
  <c r="O312" i="56"/>
  <c r="P354" i="56"/>
  <c r="P353" i="56" s="1"/>
  <c r="O394" i="56"/>
  <c r="L532" i="56"/>
  <c r="O532" i="56" s="1"/>
  <c r="M37" i="56"/>
  <c r="R109" i="56"/>
  <c r="S154" i="56"/>
  <c r="S108" i="56" s="1"/>
  <c r="R214" i="56"/>
  <c r="R213" i="56" s="1"/>
  <c r="R237" i="56"/>
  <c r="O260" i="56"/>
  <c r="O300" i="56"/>
  <c r="S387" i="56"/>
  <c r="S386" i="56" s="1"/>
  <c r="U214" i="56"/>
  <c r="V214" i="56" s="1"/>
  <c r="O274" i="56"/>
  <c r="M273" i="56"/>
  <c r="O273" i="56" s="1"/>
  <c r="U12" i="56"/>
  <c r="V12" i="56" s="1"/>
  <c r="L27" i="56"/>
  <c r="U28" i="56"/>
  <c r="U196" i="56"/>
  <c r="V196" i="56" s="1"/>
  <c r="O304" i="56"/>
  <c r="L295" i="56"/>
  <c r="T37" i="56"/>
  <c r="O80" i="56"/>
  <c r="U79" i="56"/>
  <c r="O92" i="56"/>
  <c r="O96" i="56"/>
  <c r="O118" i="56"/>
  <c r="O122" i="56"/>
  <c r="O134" i="56"/>
  <c r="O138" i="56"/>
  <c r="O150" i="56"/>
  <c r="N154" i="56"/>
  <c r="N108" i="56" s="1"/>
  <c r="L196" i="56"/>
  <c r="M195" i="56"/>
  <c r="T208" i="56"/>
  <c r="O223" i="56"/>
  <c r="U237" i="56"/>
  <c r="V237" i="56" s="1"/>
  <c r="T372" i="56"/>
  <c r="V372" i="56" s="1"/>
  <c r="O401" i="56"/>
  <c r="R154" i="56"/>
  <c r="O242" i="56"/>
  <c r="L237" i="56"/>
  <c r="T273" i="56"/>
  <c r="N79" i="56"/>
  <c r="N78" i="56" s="1"/>
  <c r="O162" i="56"/>
  <c r="O166" i="56"/>
  <c r="O178" i="56"/>
  <c r="O182" i="56"/>
  <c r="O202" i="56"/>
  <c r="U201" i="56"/>
  <c r="V201" i="56" s="1"/>
  <c r="L214" i="56"/>
  <c r="M264" i="56"/>
  <c r="M255" i="56" s="1"/>
  <c r="T416" i="56"/>
  <c r="T410" i="56" s="1"/>
  <c r="U264" i="56"/>
  <c r="V264" i="56" s="1"/>
  <c r="O291" i="56"/>
  <c r="R295" i="56"/>
  <c r="T354" i="56"/>
  <c r="O368" i="56"/>
  <c r="O372" i="56"/>
  <c r="O417" i="56"/>
  <c r="L416" i="56"/>
  <c r="O518" i="56"/>
  <c r="O250" i="56"/>
  <c r="O265" i="56"/>
  <c r="U273" i="56"/>
  <c r="O296" i="56"/>
  <c r="N295" i="56"/>
  <c r="O318" i="56"/>
  <c r="L316" i="56"/>
  <c r="O316" i="56" s="1"/>
  <c r="O360" i="56"/>
  <c r="L354" i="56"/>
  <c r="R371" i="56"/>
  <c r="O388" i="56"/>
  <c r="U378" i="56"/>
  <c r="V378" i="56" s="1"/>
  <c r="U518" i="56"/>
  <c r="V518" i="56" s="1"/>
  <c r="U525" i="56"/>
  <c r="V525" i="56" s="1"/>
  <c r="U532" i="56"/>
  <c r="V532" i="56" s="1"/>
  <c r="S254" i="56" l="1"/>
  <c r="N194" i="56"/>
  <c r="R254" i="56"/>
  <c r="L254" i="56"/>
  <c r="V79" i="56"/>
  <c r="V208" i="56"/>
  <c r="O28" i="56"/>
  <c r="S194" i="56"/>
  <c r="S25" i="56" s="1"/>
  <c r="S9" i="56" s="1"/>
  <c r="R194" i="56"/>
  <c r="T254" i="56"/>
  <c r="T236" i="56" s="1"/>
  <c r="V154" i="56"/>
  <c r="M194" i="56"/>
  <c r="N254" i="56"/>
  <c r="N236" i="56" s="1"/>
  <c r="V273" i="56"/>
  <c r="M254" i="56"/>
  <c r="M236" i="56" s="1"/>
  <c r="O286" i="56"/>
  <c r="P235" i="56"/>
  <c r="O378" i="56"/>
  <c r="V28" i="56"/>
  <c r="U108" i="56"/>
  <c r="V108" i="56" s="1"/>
  <c r="M108" i="56"/>
  <c r="V295" i="56"/>
  <c r="R236" i="56"/>
  <c r="R235" i="56" s="1"/>
  <c r="V386" i="56"/>
  <c r="Q108" i="56"/>
  <c r="N386" i="56"/>
  <c r="O386" i="56" s="1"/>
  <c r="V416" i="56"/>
  <c r="V410" i="56"/>
  <c r="P25" i="56"/>
  <c r="V387" i="56"/>
  <c r="Q96" i="56"/>
  <c r="Q79" i="56" s="1"/>
  <c r="Q78" i="56" s="1"/>
  <c r="R96" i="56"/>
  <c r="R79" i="56" s="1"/>
  <c r="R78" i="56" s="1"/>
  <c r="R108" i="56"/>
  <c r="O387" i="56"/>
  <c r="Q387" i="56" s="1"/>
  <c r="Q386" i="56" s="1"/>
  <c r="Q235" i="56" s="1"/>
  <c r="O371" i="56"/>
  <c r="S236" i="56"/>
  <c r="S235" i="56" s="1"/>
  <c r="U353" i="56"/>
  <c r="V354" i="56"/>
  <c r="V37" i="56"/>
  <c r="P10" i="56"/>
  <c r="O78" i="56"/>
  <c r="O37" i="56"/>
  <c r="M235" i="56"/>
  <c r="O12" i="56"/>
  <c r="O154" i="56"/>
  <c r="O255" i="56"/>
  <c r="O264" i="56"/>
  <c r="U27" i="56"/>
  <c r="V27" i="56" s="1"/>
  <c r="U213" i="56"/>
  <c r="V213" i="56" s="1"/>
  <c r="L353" i="56"/>
  <c r="O353" i="56" s="1"/>
  <c r="O354" i="56"/>
  <c r="T353" i="56"/>
  <c r="L213" i="56"/>
  <c r="O213" i="56" s="1"/>
  <c r="O214" i="56"/>
  <c r="T207" i="56"/>
  <c r="V207" i="56" s="1"/>
  <c r="O295" i="56"/>
  <c r="O416" i="56"/>
  <c r="L410" i="56"/>
  <c r="O410" i="56" s="1"/>
  <c r="O79" i="56"/>
  <c r="L26" i="56"/>
  <c r="O27" i="56"/>
  <c r="L195" i="56"/>
  <c r="O196" i="56"/>
  <c r="O195" i="56" s="1"/>
  <c r="O11" i="56"/>
  <c r="L10" i="56"/>
  <c r="U371" i="56"/>
  <c r="U255" i="56"/>
  <c r="V255" i="56" s="1"/>
  <c r="O237" i="56"/>
  <c r="L236" i="56"/>
  <c r="T371" i="56"/>
  <c r="U78" i="56"/>
  <c r="V78" i="56" s="1"/>
  <c r="U195" i="56"/>
  <c r="V195" i="56" s="1"/>
  <c r="U11" i="56"/>
  <c r="V11" i="56" s="1"/>
  <c r="N25" i="56"/>
  <c r="N9" i="56" s="1"/>
  <c r="N235" i="56" l="1"/>
  <c r="N8" i="56" s="1"/>
  <c r="N7" i="56" s="1"/>
  <c r="M25" i="56"/>
  <c r="M9" i="56" s="1"/>
  <c r="M8" i="56" s="1"/>
  <c r="M7" i="56" s="1"/>
  <c r="O108" i="56"/>
  <c r="O254" i="56"/>
  <c r="P9" i="56"/>
  <c r="P8" i="56" s="1"/>
  <c r="P7" i="56" s="1"/>
  <c r="T235" i="56"/>
  <c r="Q25" i="56"/>
  <c r="Q14" i="56"/>
  <c r="V353" i="56"/>
  <c r="R25" i="56"/>
  <c r="R9" i="56" s="1"/>
  <c r="R8" i="56" s="1"/>
  <c r="R7" i="56" s="1"/>
  <c r="V371" i="56"/>
  <c r="S8" i="56"/>
  <c r="S7" i="56" s="1"/>
  <c r="L194" i="56"/>
  <c r="L25" i="56" s="1"/>
  <c r="O26" i="56"/>
  <c r="T194" i="56"/>
  <c r="T25" i="56" s="1"/>
  <c r="T9" i="56" s="1"/>
  <c r="U194" i="56"/>
  <c r="O10" i="56"/>
  <c r="U254" i="56"/>
  <c r="V254" i="56" s="1"/>
  <c r="U10" i="56"/>
  <c r="V10" i="56" s="1"/>
  <c r="O236" i="56"/>
  <c r="L235" i="56"/>
  <c r="O235" i="56" s="1"/>
  <c r="O194" i="56"/>
  <c r="U26" i="56"/>
  <c r="V26" i="56" s="1"/>
  <c r="O25" i="56" l="1"/>
  <c r="T8" i="56"/>
  <c r="T7" i="56" s="1"/>
  <c r="Q13" i="56"/>
  <c r="Q12" i="56" s="1"/>
  <c r="Q11" i="56" s="1"/>
  <c r="Q10" i="56" s="1"/>
  <c r="Q9" i="56" s="1"/>
  <c r="Q8" i="56" s="1"/>
  <c r="Q7" i="56" s="1"/>
  <c r="V194" i="56"/>
  <c r="L9" i="56"/>
  <c r="O9" i="56" s="1"/>
  <c r="U236" i="56"/>
  <c r="V236" i="56" s="1"/>
  <c r="U25" i="56"/>
  <c r="V25" i="56" s="1"/>
  <c r="L8" i="56" l="1"/>
  <c r="O8" i="56" s="1"/>
  <c r="U235" i="56"/>
  <c r="V235" i="56" s="1"/>
  <c r="U9" i="56"/>
  <c r="V9" i="56" s="1"/>
  <c r="L7" i="56" l="1"/>
  <c r="O7" i="56" s="1"/>
  <c r="U8" i="56"/>
  <c r="V8" i="56" s="1"/>
  <c r="U7" i="56" l="1"/>
  <c r="V7" i="56" s="1"/>
  <c r="DV163" i="55" l="1"/>
  <c r="EO163" i="55" s="1"/>
  <c r="EO165" i="55" s="1"/>
  <c r="HS160" i="55"/>
  <c r="HS159" i="55"/>
  <c r="HS158" i="55"/>
  <c r="HS157" i="55"/>
  <c r="HS156" i="55"/>
  <c r="HS155" i="55"/>
  <c r="HS154" i="55"/>
  <c r="HS153" i="55"/>
  <c r="HS152" i="55"/>
  <c r="HS151" i="55"/>
  <c r="HN150" i="55"/>
  <c r="HM150" i="55"/>
  <c r="HL150" i="55"/>
  <c r="HK150" i="55"/>
  <c r="HJ150" i="55"/>
  <c r="HI150" i="55"/>
  <c r="HH150" i="55"/>
  <c r="HG150" i="55"/>
  <c r="HF150" i="55"/>
  <c r="HE150" i="55"/>
  <c r="HD150" i="55"/>
  <c r="HC150" i="55"/>
  <c r="HB150" i="55"/>
  <c r="HA150" i="55"/>
  <c r="GZ150" i="55"/>
  <c r="GY150" i="55"/>
  <c r="GX150" i="55"/>
  <c r="GW150" i="55"/>
  <c r="GV150" i="55"/>
  <c r="GU150" i="55"/>
  <c r="GT150" i="55"/>
  <c r="GS150" i="55"/>
  <c r="GR150" i="55"/>
  <c r="GQ150" i="55"/>
  <c r="GP150" i="55"/>
  <c r="GO150" i="55"/>
  <c r="GN150" i="55"/>
  <c r="GM150" i="55"/>
  <c r="GL150" i="55"/>
  <c r="GK150" i="55"/>
  <c r="GJ150" i="55"/>
  <c r="GI150" i="55"/>
  <c r="GH150" i="55"/>
  <c r="GG150" i="55"/>
  <c r="GF150" i="55"/>
  <c r="GE150" i="55"/>
  <c r="GD150" i="55"/>
  <c r="GC150" i="55"/>
  <c r="GB150" i="55"/>
  <c r="GA150" i="55"/>
  <c r="FZ150" i="55"/>
  <c r="FY150" i="55"/>
  <c r="FX150" i="55"/>
  <c r="FW150" i="55"/>
  <c r="FV150" i="55"/>
  <c r="FU150" i="55"/>
  <c r="FT150" i="55"/>
  <c r="FS150" i="55"/>
  <c r="FR150" i="55"/>
  <c r="FQ150" i="55"/>
  <c r="FP150" i="55"/>
  <c r="FO150" i="55"/>
  <c r="FN150" i="55"/>
  <c r="FM150" i="55"/>
  <c r="FL150" i="55"/>
  <c r="FK150" i="55"/>
  <c r="FJ150" i="55"/>
  <c r="FI150" i="55"/>
  <c r="FH150" i="55"/>
  <c r="FG150" i="55"/>
  <c r="FF150" i="55"/>
  <c r="FE150" i="55"/>
  <c r="FD150" i="55"/>
  <c r="FC150" i="55"/>
  <c r="FB150" i="55"/>
  <c r="FA150" i="55"/>
  <c r="EZ150" i="55"/>
  <c r="EY150" i="55"/>
  <c r="EX150" i="55"/>
  <c r="EW150" i="55"/>
  <c r="EV150" i="55"/>
  <c r="EU150" i="55"/>
  <c r="ET150" i="55"/>
  <c r="ES150" i="55"/>
  <c r="ER150" i="55"/>
  <c r="EQ150" i="55"/>
  <c r="EP150" i="55"/>
  <c r="EO150" i="55"/>
  <c r="EN150" i="55"/>
  <c r="EM150" i="55"/>
  <c r="EL150" i="55"/>
  <c r="EK150" i="55"/>
  <c r="EJ150" i="55"/>
  <c r="EI150" i="55"/>
  <c r="EH150" i="55"/>
  <c r="EG150" i="55"/>
  <c r="EF150" i="55"/>
  <c r="EE150" i="55"/>
  <c r="ED150" i="55"/>
  <c r="EC150" i="55"/>
  <c r="EB150" i="55"/>
  <c r="EA150" i="55"/>
  <c r="DZ150" i="55"/>
  <c r="DY150" i="55"/>
  <c r="DX150" i="55"/>
  <c r="DW150" i="55"/>
  <c r="DV150" i="55"/>
  <c r="DU150" i="55"/>
  <c r="DT150" i="55"/>
  <c r="DS150" i="55"/>
  <c r="DR150" i="55"/>
  <c r="DQ150" i="55"/>
  <c r="DP150" i="55"/>
  <c r="DO150" i="55"/>
  <c r="DN150" i="55"/>
  <c r="DM150" i="55"/>
  <c r="DL150" i="55"/>
  <c r="DK150" i="55"/>
  <c r="DJ150" i="55"/>
  <c r="DI150" i="55"/>
  <c r="DH150" i="55"/>
  <c r="DG150" i="55"/>
  <c r="DF150" i="55"/>
  <c r="DE150" i="55"/>
  <c r="DD150" i="55"/>
  <c r="DC150" i="55"/>
  <c r="DB150" i="55"/>
  <c r="DA150" i="55"/>
  <c r="CZ150" i="55"/>
  <c r="CY150" i="55"/>
  <c r="CX150" i="55"/>
  <c r="CW150" i="55"/>
  <c r="CV150" i="55"/>
  <c r="CU150" i="55"/>
  <c r="CT150" i="55"/>
  <c r="CS150" i="55"/>
  <c r="CR150" i="55"/>
  <c r="CQ150" i="55"/>
  <c r="CP150" i="55"/>
  <c r="CO150" i="55"/>
  <c r="CN150" i="55"/>
  <c r="CM150" i="55"/>
  <c r="CL150" i="55"/>
  <c r="CK150" i="55"/>
  <c r="CJ150" i="55"/>
  <c r="CI150" i="55"/>
  <c r="CH150" i="55"/>
  <c r="CG150" i="55"/>
  <c r="CF150" i="55"/>
  <c r="CE150" i="55"/>
  <c r="CD150" i="55"/>
  <c r="CC150" i="55"/>
  <c r="CB150" i="55"/>
  <c r="CA150" i="55"/>
  <c r="BZ150" i="55"/>
  <c r="BY150" i="55"/>
  <c r="BX150" i="55"/>
  <c r="BW150" i="55"/>
  <c r="BV150" i="55"/>
  <c r="BU150" i="55"/>
  <c r="BT150" i="55"/>
  <c r="BS150" i="55"/>
  <c r="BR150" i="55"/>
  <c r="BQ150" i="55"/>
  <c r="BP150" i="55"/>
  <c r="BO150" i="55"/>
  <c r="BN150" i="55"/>
  <c r="BM150" i="55"/>
  <c r="BL150" i="55"/>
  <c r="BK150" i="55"/>
  <c r="BJ150" i="55"/>
  <c r="BI150" i="55"/>
  <c r="BH150" i="55"/>
  <c r="BG150" i="55"/>
  <c r="BB150" i="55"/>
  <c r="BA150" i="55"/>
  <c r="AZ150" i="55"/>
  <c r="AY150" i="55"/>
  <c r="AT150" i="55"/>
  <c r="AS150" i="55"/>
  <c r="AR150" i="55"/>
  <c r="AQ150" i="55"/>
  <c r="AL150" i="55"/>
  <c r="AK150" i="55"/>
  <c r="AJ150" i="55"/>
  <c r="AI150" i="55"/>
  <c r="AH150" i="55"/>
  <c r="AG150" i="55"/>
  <c r="AF150" i="55"/>
  <c r="AE150" i="55"/>
  <c r="AD150" i="55"/>
  <c r="AC150" i="55"/>
  <c r="AB150" i="55"/>
  <c r="AA150" i="55"/>
  <c r="Z150" i="55"/>
  <c r="Y150" i="55"/>
  <c r="X150" i="55"/>
  <c r="W150" i="55"/>
  <c r="V150" i="55"/>
  <c r="U150" i="55"/>
  <c r="T150" i="55"/>
  <c r="S150" i="55"/>
  <c r="R150" i="55"/>
  <c r="Q150" i="55"/>
  <c r="P150" i="55"/>
  <c r="O150" i="55"/>
  <c r="N150" i="55"/>
  <c r="M150" i="55"/>
  <c r="L150" i="55"/>
  <c r="K150" i="55"/>
  <c r="F150" i="55"/>
  <c r="E150" i="55"/>
  <c r="D150" i="55"/>
  <c r="HP150" i="55" s="1"/>
  <c r="C150" i="55"/>
  <c r="B150" i="55"/>
  <c r="HS149" i="55"/>
  <c r="HS148" i="55"/>
  <c r="HS147" i="55"/>
  <c r="HS146" i="55"/>
  <c r="HS145" i="55"/>
  <c r="HN144" i="55"/>
  <c r="HM144" i="55"/>
  <c r="HL144" i="55"/>
  <c r="HK144" i="55"/>
  <c r="HJ144" i="55"/>
  <c r="HI144" i="55"/>
  <c r="HH144" i="55"/>
  <c r="HG144" i="55"/>
  <c r="HF144" i="55"/>
  <c r="HE144" i="55"/>
  <c r="HD144" i="55"/>
  <c r="HC144" i="55"/>
  <c r="HB144" i="55"/>
  <c r="HA144" i="55"/>
  <c r="GZ144" i="55"/>
  <c r="GY144" i="55"/>
  <c r="GX144" i="55"/>
  <c r="GW144" i="55"/>
  <c r="GV144" i="55"/>
  <c r="GU144" i="55"/>
  <c r="GT144" i="55"/>
  <c r="GS144" i="55"/>
  <c r="GR144" i="55"/>
  <c r="GQ144" i="55"/>
  <c r="GP144" i="55"/>
  <c r="GO144" i="55"/>
  <c r="GN144" i="55"/>
  <c r="GM144" i="55"/>
  <c r="GL144" i="55"/>
  <c r="GK144" i="55"/>
  <c r="GJ144" i="55"/>
  <c r="GI144" i="55"/>
  <c r="GH144" i="55"/>
  <c r="GG144" i="55"/>
  <c r="GF144" i="55"/>
  <c r="GE144" i="55"/>
  <c r="GD144" i="55"/>
  <c r="GC144" i="55"/>
  <c r="GB144" i="55"/>
  <c r="GA144" i="55"/>
  <c r="FZ144" i="55"/>
  <c r="FY144" i="55"/>
  <c r="FX144" i="55"/>
  <c r="FW144" i="55"/>
  <c r="FV144" i="55"/>
  <c r="FU144" i="55"/>
  <c r="FT144" i="55"/>
  <c r="FS144" i="55"/>
  <c r="FR144" i="55"/>
  <c r="FQ144" i="55"/>
  <c r="FP144" i="55"/>
  <c r="FO144" i="55"/>
  <c r="FN144" i="55"/>
  <c r="FM144" i="55"/>
  <c r="FL144" i="55"/>
  <c r="FK144" i="55"/>
  <c r="FJ144" i="55"/>
  <c r="FI144" i="55"/>
  <c r="FH144" i="55"/>
  <c r="FG144" i="55"/>
  <c r="FF144" i="55"/>
  <c r="FE144" i="55"/>
  <c r="FD144" i="55"/>
  <c r="FC144" i="55"/>
  <c r="FB144" i="55"/>
  <c r="FA144" i="55"/>
  <c r="EZ144" i="55"/>
  <c r="EY144" i="55"/>
  <c r="EX144" i="55"/>
  <c r="EW144" i="55"/>
  <c r="EV144" i="55"/>
  <c r="EU144" i="55"/>
  <c r="ET144" i="55"/>
  <c r="ES144" i="55"/>
  <c r="ER144" i="55"/>
  <c r="EQ144" i="55"/>
  <c r="EP144" i="55"/>
  <c r="EO144" i="55"/>
  <c r="EN144" i="55"/>
  <c r="EM144" i="55"/>
  <c r="EL144" i="55"/>
  <c r="EK144" i="55"/>
  <c r="EJ144" i="55"/>
  <c r="EI144" i="55"/>
  <c r="EH144" i="55"/>
  <c r="EG144" i="55"/>
  <c r="EF144" i="55"/>
  <c r="EE144" i="55"/>
  <c r="ED144" i="55"/>
  <c r="EC144" i="55"/>
  <c r="EB144" i="55"/>
  <c r="EA144" i="55"/>
  <c r="DZ144" i="55"/>
  <c r="DY144" i="55"/>
  <c r="DX144" i="55"/>
  <c r="DW144" i="55"/>
  <c r="DV144" i="55"/>
  <c r="DU144" i="55"/>
  <c r="DT144" i="55"/>
  <c r="DS144" i="55"/>
  <c r="DR144" i="55"/>
  <c r="DQ144" i="55"/>
  <c r="DP144" i="55"/>
  <c r="DO144" i="55"/>
  <c r="DN144" i="55"/>
  <c r="DM144" i="55"/>
  <c r="DL144" i="55"/>
  <c r="DK144" i="55"/>
  <c r="DJ144" i="55"/>
  <c r="DI144" i="55"/>
  <c r="DH144" i="55"/>
  <c r="DG144" i="55"/>
  <c r="DF144" i="55"/>
  <c r="DE144" i="55"/>
  <c r="DD144" i="55"/>
  <c r="DC144" i="55"/>
  <c r="DB144" i="55"/>
  <c r="DA144" i="55"/>
  <c r="CZ144" i="55"/>
  <c r="CY144" i="55"/>
  <c r="CX144" i="55"/>
  <c r="CW144" i="55"/>
  <c r="CV144" i="55"/>
  <c r="CU144" i="55"/>
  <c r="CT144" i="55"/>
  <c r="CS144" i="55"/>
  <c r="CR144" i="55"/>
  <c r="CQ144" i="55"/>
  <c r="CP144" i="55"/>
  <c r="CO144" i="55"/>
  <c r="CN144" i="55"/>
  <c r="CM144" i="55"/>
  <c r="CL144" i="55"/>
  <c r="CK144" i="55"/>
  <c r="CJ144" i="55"/>
  <c r="CI144" i="55"/>
  <c r="CH144" i="55"/>
  <c r="CG144" i="55"/>
  <c r="CF144" i="55"/>
  <c r="CE144" i="55"/>
  <c r="CD144" i="55"/>
  <c r="CC144" i="55"/>
  <c r="CB144" i="55"/>
  <c r="CA144" i="55"/>
  <c r="BZ144" i="55"/>
  <c r="BY144" i="55"/>
  <c r="BX144" i="55"/>
  <c r="BW144" i="55"/>
  <c r="BV144" i="55"/>
  <c r="BU144" i="55"/>
  <c r="BT144" i="55"/>
  <c r="BS144" i="55"/>
  <c r="BR144" i="55"/>
  <c r="BQ144" i="55"/>
  <c r="BP144" i="55"/>
  <c r="BO144" i="55"/>
  <c r="BN144" i="55"/>
  <c r="BM144" i="55"/>
  <c r="BL144" i="55"/>
  <c r="BK144" i="55"/>
  <c r="BJ144" i="55"/>
  <c r="BI144" i="55"/>
  <c r="BH144" i="55"/>
  <c r="BG144" i="55"/>
  <c r="BB144" i="55"/>
  <c r="BA144" i="55"/>
  <c r="AZ144" i="55"/>
  <c r="AY144" i="55"/>
  <c r="AT144" i="55"/>
  <c r="AS144" i="55"/>
  <c r="AR144" i="55"/>
  <c r="AQ144" i="55"/>
  <c r="AL144" i="55"/>
  <c r="AK144" i="55"/>
  <c r="AJ144" i="55"/>
  <c r="AI144" i="55"/>
  <c r="AH144" i="55"/>
  <c r="AG144" i="55"/>
  <c r="AF144" i="55"/>
  <c r="AE144" i="55"/>
  <c r="AD144" i="55"/>
  <c r="AC144" i="55"/>
  <c r="AB144" i="55"/>
  <c r="AA144" i="55"/>
  <c r="Z144" i="55"/>
  <c r="Y144" i="55"/>
  <c r="X144" i="55"/>
  <c r="W144" i="55"/>
  <c r="V144" i="55"/>
  <c r="U144" i="55"/>
  <c r="T144" i="55"/>
  <c r="S144" i="55"/>
  <c r="R144" i="55"/>
  <c r="Q144" i="55"/>
  <c r="P144" i="55"/>
  <c r="O144" i="55"/>
  <c r="N144" i="55"/>
  <c r="M144" i="55"/>
  <c r="L144" i="55"/>
  <c r="K144" i="55"/>
  <c r="F144" i="55"/>
  <c r="HR144" i="55" s="1"/>
  <c r="E144" i="55"/>
  <c r="D144" i="55"/>
  <c r="C144" i="55"/>
  <c r="B144" i="55"/>
  <c r="HS143" i="55"/>
  <c r="HS142" i="55"/>
  <c r="HS141" i="55"/>
  <c r="HS140" i="55"/>
  <c r="HS139" i="55"/>
  <c r="HN138" i="55"/>
  <c r="HM138" i="55"/>
  <c r="HL138" i="55"/>
  <c r="HK138" i="55"/>
  <c r="HJ138" i="55"/>
  <c r="HI138" i="55"/>
  <c r="HH138" i="55"/>
  <c r="HG138" i="55"/>
  <c r="HF138" i="55"/>
  <c r="HE138" i="55"/>
  <c r="HD138" i="55"/>
  <c r="HC138" i="55"/>
  <c r="HB138" i="55"/>
  <c r="HA138" i="55"/>
  <c r="GZ138" i="55"/>
  <c r="GY138" i="55"/>
  <c r="GX138" i="55"/>
  <c r="GW138" i="55"/>
  <c r="GV138" i="55"/>
  <c r="GU138" i="55"/>
  <c r="GT138" i="55"/>
  <c r="GS138" i="55"/>
  <c r="GR138" i="55"/>
  <c r="GQ138" i="55"/>
  <c r="GP138" i="55"/>
  <c r="GO138" i="55"/>
  <c r="GN138" i="55"/>
  <c r="GM138" i="55"/>
  <c r="GL138" i="55"/>
  <c r="GK138" i="55"/>
  <c r="GJ138" i="55"/>
  <c r="GI138" i="55"/>
  <c r="GH138" i="55"/>
  <c r="GG138" i="55"/>
  <c r="GF138" i="55"/>
  <c r="GE138" i="55"/>
  <c r="GD138" i="55"/>
  <c r="GC138" i="55"/>
  <c r="GB138" i="55"/>
  <c r="GA138" i="55"/>
  <c r="FZ138" i="55"/>
  <c r="FY138" i="55"/>
  <c r="FX138" i="55"/>
  <c r="FW138" i="55"/>
  <c r="FV138" i="55"/>
  <c r="FU138" i="55"/>
  <c r="FT138" i="55"/>
  <c r="FS138" i="55"/>
  <c r="FR138" i="55"/>
  <c r="FQ138" i="55"/>
  <c r="FP138" i="55"/>
  <c r="FO138" i="55"/>
  <c r="FN138" i="55"/>
  <c r="FM138" i="55"/>
  <c r="FL138" i="55"/>
  <c r="FK138" i="55"/>
  <c r="FJ138" i="55"/>
  <c r="FI138" i="55"/>
  <c r="FH138" i="55"/>
  <c r="FG138" i="55"/>
  <c r="FF138" i="55"/>
  <c r="FE138" i="55"/>
  <c r="FD138" i="55"/>
  <c r="FC138" i="55"/>
  <c r="FB138" i="55"/>
  <c r="FA138" i="55"/>
  <c r="EZ138" i="55"/>
  <c r="EY138" i="55"/>
  <c r="EX138" i="55"/>
  <c r="EW138" i="55"/>
  <c r="EV138" i="55"/>
  <c r="EU138" i="55"/>
  <c r="ET138" i="55"/>
  <c r="ES138" i="55"/>
  <c r="ER138" i="55"/>
  <c r="EQ138" i="55"/>
  <c r="EP138" i="55"/>
  <c r="EO138" i="55"/>
  <c r="EN138" i="55"/>
  <c r="EM138" i="55"/>
  <c r="EL138" i="55"/>
  <c r="EK138" i="55"/>
  <c r="EJ138" i="55"/>
  <c r="EI138" i="55"/>
  <c r="EH138" i="55"/>
  <c r="EG138" i="55"/>
  <c r="EF138" i="55"/>
  <c r="EE138" i="55"/>
  <c r="ED138" i="55"/>
  <c r="EC138" i="55"/>
  <c r="EB138" i="55"/>
  <c r="EA138" i="55"/>
  <c r="DZ138" i="55"/>
  <c r="DY138" i="55"/>
  <c r="DX138" i="55"/>
  <c r="DW138" i="55"/>
  <c r="DV138" i="55"/>
  <c r="DU138" i="55"/>
  <c r="DT138" i="55"/>
  <c r="DS138" i="55"/>
  <c r="DR138" i="55"/>
  <c r="DQ138" i="55"/>
  <c r="DP138" i="55"/>
  <c r="DO138" i="55"/>
  <c r="DN138" i="55"/>
  <c r="DM138" i="55"/>
  <c r="DL138" i="55"/>
  <c r="DK138" i="55"/>
  <c r="DJ138" i="55"/>
  <c r="DI138" i="55"/>
  <c r="DH138" i="55"/>
  <c r="DG138" i="55"/>
  <c r="DF138" i="55"/>
  <c r="DE138" i="55"/>
  <c r="DD138" i="55"/>
  <c r="DC138" i="55"/>
  <c r="DB138" i="55"/>
  <c r="DA138" i="55"/>
  <c r="CZ138" i="55"/>
  <c r="CY138" i="55"/>
  <c r="CX138" i="55"/>
  <c r="CW138" i="55"/>
  <c r="CV138" i="55"/>
  <c r="CU138" i="55"/>
  <c r="CT138" i="55"/>
  <c r="CS138" i="55"/>
  <c r="CR138" i="55"/>
  <c r="CQ138" i="55"/>
  <c r="CP138" i="55"/>
  <c r="CO138" i="55"/>
  <c r="CN138" i="55"/>
  <c r="CM138" i="55"/>
  <c r="CL138" i="55"/>
  <c r="CK138" i="55"/>
  <c r="CJ138" i="55"/>
  <c r="CI138" i="55"/>
  <c r="CH138" i="55"/>
  <c r="CG138" i="55"/>
  <c r="CF138" i="55"/>
  <c r="CE138" i="55"/>
  <c r="CD138" i="55"/>
  <c r="CC138" i="55"/>
  <c r="CB138" i="55"/>
  <c r="CA138" i="55"/>
  <c r="BZ138" i="55"/>
  <c r="BY138" i="55"/>
  <c r="BX138" i="55"/>
  <c r="BW138" i="55"/>
  <c r="BV138" i="55"/>
  <c r="BU138" i="55"/>
  <c r="BT138" i="55"/>
  <c r="BS138" i="55"/>
  <c r="BR138" i="55"/>
  <c r="BQ138" i="55"/>
  <c r="BP138" i="55"/>
  <c r="BO138" i="55"/>
  <c r="BN138" i="55"/>
  <c r="BM138" i="55"/>
  <c r="BL138" i="55"/>
  <c r="BK138" i="55"/>
  <c r="BJ138" i="55"/>
  <c r="BI138" i="55"/>
  <c r="BH138" i="55"/>
  <c r="BG138" i="55"/>
  <c r="BB138" i="55"/>
  <c r="BA138" i="55"/>
  <c r="AZ138" i="55"/>
  <c r="AY138" i="55"/>
  <c r="AT138" i="55"/>
  <c r="AS138" i="55"/>
  <c r="AR138" i="55"/>
  <c r="AQ138" i="55"/>
  <c r="AL138" i="55"/>
  <c r="AK138" i="55"/>
  <c r="AJ138" i="55"/>
  <c r="AI138" i="55"/>
  <c r="AH138" i="55"/>
  <c r="AG138" i="55"/>
  <c r="AF138" i="55"/>
  <c r="AE138" i="55"/>
  <c r="AD138" i="55"/>
  <c r="AC138" i="55"/>
  <c r="AB138" i="55"/>
  <c r="AA138" i="55"/>
  <c r="Z138" i="55"/>
  <c r="Y138" i="55"/>
  <c r="X138" i="55"/>
  <c r="W138" i="55"/>
  <c r="V138" i="55"/>
  <c r="U138" i="55"/>
  <c r="T138" i="55"/>
  <c r="S138" i="55"/>
  <c r="R138" i="55"/>
  <c r="Q138" i="55"/>
  <c r="P138" i="55"/>
  <c r="O138" i="55"/>
  <c r="N138" i="55"/>
  <c r="M138" i="55"/>
  <c r="L138" i="55"/>
  <c r="K138" i="55"/>
  <c r="F138" i="55"/>
  <c r="HR138" i="55" s="1"/>
  <c r="E138" i="55"/>
  <c r="HQ138" i="55" s="1"/>
  <c r="D138" i="55"/>
  <c r="HP138" i="55" s="1"/>
  <c r="C138" i="55"/>
  <c r="HO138" i="55" s="1"/>
  <c r="B138" i="55"/>
  <c r="HS137" i="55"/>
  <c r="HS136" i="55"/>
  <c r="HS135" i="55"/>
  <c r="HS134" i="55"/>
  <c r="HS133" i="55"/>
  <c r="HN132" i="55"/>
  <c r="HM132" i="55"/>
  <c r="HL132" i="55"/>
  <c r="HK132" i="55"/>
  <c r="HJ132" i="55"/>
  <c r="HI132" i="55"/>
  <c r="HH132" i="55"/>
  <c r="HG132" i="55"/>
  <c r="HF132" i="55"/>
  <c r="HE132" i="55"/>
  <c r="HD132" i="55"/>
  <c r="HC132" i="55"/>
  <c r="HB132" i="55"/>
  <c r="HA132" i="55"/>
  <c r="GZ132" i="55"/>
  <c r="GY132" i="55"/>
  <c r="GX132" i="55"/>
  <c r="GW132" i="55"/>
  <c r="GV132" i="55"/>
  <c r="GU132" i="55"/>
  <c r="GT132" i="55"/>
  <c r="GS132" i="55"/>
  <c r="GR132" i="55"/>
  <c r="GQ132" i="55"/>
  <c r="GP132" i="55"/>
  <c r="GO132" i="55"/>
  <c r="GN132" i="55"/>
  <c r="GM132" i="55"/>
  <c r="GL132" i="55"/>
  <c r="GK132" i="55"/>
  <c r="GJ132" i="55"/>
  <c r="GI132" i="55"/>
  <c r="GH132" i="55"/>
  <c r="GG132" i="55"/>
  <c r="GF132" i="55"/>
  <c r="GE132" i="55"/>
  <c r="GD132" i="55"/>
  <c r="GC132" i="55"/>
  <c r="GB132" i="55"/>
  <c r="GA132" i="55"/>
  <c r="FZ132" i="55"/>
  <c r="FY132" i="55"/>
  <c r="FX132" i="55"/>
  <c r="FW132" i="55"/>
  <c r="FV132" i="55"/>
  <c r="FU132" i="55"/>
  <c r="FT132" i="55"/>
  <c r="FS132" i="55"/>
  <c r="FR132" i="55"/>
  <c r="FQ132" i="55"/>
  <c r="FP132" i="55"/>
  <c r="FO132" i="55"/>
  <c r="FN132" i="55"/>
  <c r="FM132" i="55"/>
  <c r="FL132" i="55"/>
  <c r="FK132" i="55"/>
  <c r="FJ132" i="55"/>
  <c r="FI132" i="55"/>
  <c r="FH132" i="55"/>
  <c r="FG132" i="55"/>
  <c r="FF132" i="55"/>
  <c r="FE132" i="55"/>
  <c r="FD132" i="55"/>
  <c r="FC132" i="55"/>
  <c r="FB132" i="55"/>
  <c r="FA132" i="55"/>
  <c r="EZ132" i="55"/>
  <c r="EY132" i="55"/>
  <c r="EX132" i="55"/>
  <c r="EW132" i="55"/>
  <c r="EV132" i="55"/>
  <c r="EU132" i="55"/>
  <c r="ET132" i="55"/>
  <c r="ES132" i="55"/>
  <c r="ER132" i="55"/>
  <c r="EQ132" i="55"/>
  <c r="EP132" i="55"/>
  <c r="EO132" i="55"/>
  <c r="EN132" i="55"/>
  <c r="EM132" i="55"/>
  <c r="EL132" i="55"/>
  <c r="EK132" i="55"/>
  <c r="EJ132" i="55"/>
  <c r="EI132" i="55"/>
  <c r="EH132" i="55"/>
  <c r="EG132" i="55"/>
  <c r="EF132" i="55"/>
  <c r="EE132" i="55"/>
  <c r="ED132" i="55"/>
  <c r="EC132" i="55"/>
  <c r="EB132" i="55"/>
  <c r="EA132" i="55"/>
  <c r="DZ132" i="55"/>
  <c r="DY132" i="55"/>
  <c r="DX132" i="55"/>
  <c r="DW132" i="55"/>
  <c r="DV132" i="55"/>
  <c r="DU132" i="55"/>
  <c r="DT132" i="55"/>
  <c r="DS132" i="55"/>
  <c r="DR132" i="55"/>
  <c r="DQ132" i="55"/>
  <c r="DP132" i="55"/>
  <c r="DO132" i="55"/>
  <c r="DN132" i="55"/>
  <c r="DM132" i="55"/>
  <c r="DL132" i="55"/>
  <c r="DK132" i="55"/>
  <c r="DJ132" i="55"/>
  <c r="DI132" i="55"/>
  <c r="DH132" i="55"/>
  <c r="DG132" i="55"/>
  <c r="DF132" i="55"/>
  <c r="DE132" i="55"/>
  <c r="DD132" i="55"/>
  <c r="DC132" i="55"/>
  <c r="DB132" i="55"/>
  <c r="DA132" i="55"/>
  <c r="CZ132" i="55"/>
  <c r="CY132" i="55"/>
  <c r="CX132" i="55"/>
  <c r="CW132" i="55"/>
  <c r="CV132" i="55"/>
  <c r="CU132" i="55"/>
  <c r="CT132" i="55"/>
  <c r="CS132" i="55"/>
  <c r="CR132" i="55"/>
  <c r="CQ132" i="55"/>
  <c r="CP132" i="55"/>
  <c r="CO132" i="55"/>
  <c r="CN132" i="55"/>
  <c r="CM132" i="55"/>
  <c r="CL132" i="55"/>
  <c r="CK132" i="55"/>
  <c r="CJ132" i="55"/>
  <c r="CI132" i="55"/>
  <c r="CH132" i="55"/>
  <c r="CG132" i="55"/>
  <c r="CF132" i="55"/>
  <c r="CE132" i="55"/>
  <c r="CD132" i="55"/>
  <c r="CC132" i="55"/>
  <c r="CB132" i="55"/>
  <c r="CA132" i="55"/>
  <c r="BZ132" i="55"/>
  <c r="BY132" i="55"/>
  <c r="BX132" i="55"/>
  <c r="BW132" i="55"/>
  <c r="BV132" i="55"/>
  <c r="BU132" i="55"/>
  <c r="BT132" i="55"/>
  <c r="BS132" i="55"/>
  <c r="BR132" i="55"/>
  <c r="BQ132" i="55"/>
  <c r="BP132" i="55"/>
  <c r="BO132" i="55"/>
  <c r="BN132" i="55"/>
  <c r="BM132" i="55"/>
  <c r="BL132" i="55"/>
  <c r="BK132" i="55"/>
  <c r="BJ132" i="55"/>
  <c r="BI132" i="55"/>
  <c r="BH132" i="55"/>
  <c r="BG132" i="55"/>
  <c r="BB132" i="55"/>
  <c r="BA132" i="55"/>
  <c r="AZ132" i="55"/>
  <c r="AY132" i="55"/>
  <c r="AT132" i="55"/>
  <c r="AS132" i="55"/>
  <c r="AR132" i="55"/>
  <c r="AQ132" i="55"/>
  <c r="AL132" i="55"/>
  <c r="AK132" i="55"/>
  <c r="AJ132" i="55"/>
  <c r="AI132" i="55"/>
  <c r="AH132" i="55"/>
  <c r="AG132" i="55"/>
  <c r="AF132" i="55"/>
  <c r="AE132" i="55"/>
  <c r="AD132" i="55"/>
  <c r="AC132" i="55"/>
  <c r="AB132" i="55"/>
  <c r="AA132" i="55"/>
  <c r="Z132" i="55"/>
  <c r="Y132" i="55"/>
  <c r="X132" i="55"/>
  <c r="W132" i="55"/>
  <c r="V132" i="55"/>
  <c r="U132" i="55"/>
  <c r="T132" i="55"/>
  <c r="S132" i="55"/>
  <c r="R132" i="55"/>
  <c r="Q132" i="55"/>
  <c r="P132" i="55"/>
  <c r="O132" i="55"/>
  <c r="N132" i="55"/>
  <c r="M132" i="55"/>
  <c r="L132" i="55"/>
  <c r="K132" i="55"/>
  <c r="F132" i="55"/>
  <c r="HR132" i="55" s="1"/>
  <c r="E132" i="55"/>
  <c r="D132" i="55"/>
  <c r="C132" i="55"/>
  <c r="HO132" i="55" s="1"/>
  <c r="B132" i="55"/>
  <c r="HS129" i="55"/>
  <c r="HS128" i="55"/>
  <c r="HN127" i="55"/>
  <c r="HM127" i="55"/>
  <c r="HL127" i="55"/>
  <c r="HK127" i="55"/>
  <c r="HJ127" i="55"/>
  <c r="HI127" i="55"/>
  <c r="HH127" i="55"/>
  <c r="HG127" i="55"/>
  <c r="HF127" i="55"/>
  <c r="HE127" i="55"/>
  <c r="HD127" i="55"/>
  <c r="HC127" i="55"/>
  <c r="HB127" i="55"/>
  <c r="HA127" i="55"/>
  <c r="GZ127" i="55"/>
  <c r="GY127" i="55"/>
  <c r="GX127" i="55"/>
  <c r="GW127" i="55"/>
  <c r="GV127" i="55"/>
  <c r="GU127" i="55"/>
  <c r="GT127" i="55"/>
  <c r="GS127" i="55"/>
  <c r="GR127" i="55"/>
  <c r="GQ127" i="55"/>
  <c r="GP127" i="55"/>
  <c r="GO127" i="55"/>
  <c r="GN127" i="55"/>
  <c r="GM127" i="55"/>
  <c r="GL127" i="55"/>
  <c r="GK127" i="55"/>
  <c r="GJ127" i="55"/>
  <c r="GI127" i="55"/>
  <c r="GH127" i="55"/>
  <c r="GG127" i="55"/>
  <c r="GF127" i="55"/>
  <c r="GE127" i="55"/>
  <c r="GD127" i="55"/>
  <c r="GC127" i="55"/>
  <c r="GB127" i="55"/>
  <c r="GA127" i="55"/>
  <c r="FZ127" i="55"/>
  <c r="FY127" i="55"/>
  <c r="FX127" i="55"/>
  <c r="FW127" i="55"/>
  <c r="FV127" i="55"/>
  <c r="FU127" i="55"/>
  <c r="FT127" i="55"/>
  <c r="FS127" i="55"/>
  <c r="FR127" i="55"/>
  <c r="FQ127" i="55"/>
  <c r="FP127" i="55"/>
  <c r="FO127" i="55"/>
  <c r="FN127" i="55"/>
  <c r="FM127" i="55"/>
  <c r="FL127" i="55"/>
  <c r="FK127" i="55"/>
  <c r="FJ127" i="55"/>
  <c r="FI127" i="55"/>
  <c r="FH127" i="55"/>
  <c r="FG127" i="55"/>
  <c r="FF127" i="55"/>
  <c r="FE127" i="55"/>
  <c r="FD127" i="55"/>
  <c r="FC127" i="55"/>
  <c r="FB127" i="55"/>
  <c r="FA127" i="55"/>
  <c r="EZ127" i="55"/>
  <c r="EY127" i="55"/>
  <c r="EX127" i="55"/>
  <c r="EW127" i="55"/>
  <c r="EV127" i="55"/>
  <c r="EU127" i="55"/>
  <c r="ET127" i="55"/>
  <c r="ES127" i="55"/>
  <c r="ER127" i="55"/>
  <c r="EQ127" i="55"/>
  <c r="EP127" i="55"/>
  <c r="EO127" i="55"/>
  <c r="EN127" i="55"/>
  <c r="EM127" i="55"/>
  <c r="EL127" i="55"/>
  <c r="EK127" i="55"/>
  <c r="EJ127" i="55"/>
  <c r="EI127" i="55"/>
  <c r="EH127" i="55"/>
  <c r="EG127" i="55"/>
  <c r="EF127" i="55"/>
  <c r="EE127" i="55"/>
  <c r="ED127" i="55"/>
  <c r="EC127" i="55"/>
  <c r="EB127" i="55"/>
  <c r="EA127" i="55"/>
  <c r="DZ127" i="55"/>
  <c r="DY127" i="55"/>
  <c r="DX127" i="55"/>
  <c r="DW127" i="55"/>
  <c r="DV127" i="55"/>
  <c r="DU127" i="55"/>
  <c r="DT127" i="55"/>
  <c r="DS127" i="55"/>
  <c r="DR127" i="55"/>
  <c r="DQ127" i="55"/>
  <c r="DP127" i="55"/>
  <c r="DO127" i="55"/>
  <c r="DN127" i="55"/>
  <c r="DM127" i="55"/>
  <c r="DL127" i="55"/>
  <c r="DK127" i="55"/>
  <c r="DJ127" i="55"/>
  <c r="DI127" i="55"/>
  <c r="DH127" i="55"/>
  <c r="DG127" i="55"/>
  <c r="DF127" i="55"/>
  <c r="DE127" i="55"/>
  <c r="DD127" i="55"/>
  <c r="DC127" i="55"/>
  <c r="DB127" i="55"/>
  <c r="DA127" i="55"/>
  <c r="CZ127" i="55"/>
  <c r="CY127" i="55"/>
  <c r="CX127" i="55"/>
  <c r="CW127" i="55"/>
  <c r="CV127" i="55"/>
  <c r="CU127" i="55"/>
  <c r="CT127" i="55"/>
  <c r="CS127" i="55"/>
  <c r="CR127" i="55"/>
  <c r="CQ127" i="55"/>
  <c r="CP127" i="55"/>
  <c r="CO127" i="55"/>
  <c r="CN127" i="55"/>
  <c r="CM127" i="55"/>
  <c r="CL127" i="55"/>
  <c r="CK127" i="55"/>
  <c r="CJ127" i="55"/>
  <c r="CI127" i="55"/>
  <c r="CH127" i="55"/>
  <c r="CG127" i="55"/>
  <c r="CF127" i="55"/>
  <c r="CE127" i="55"/>
  <c r="CD127" i="55"/>
  <c r="CC127" i="55"/>
  <c r="CB127" i="55"/>
  <c r="CA127" i="55"/>
  <c r="BZ127" i="55"/>
  <c r="BY127" i="55"/>
  <c r="BX127" i="55"/>
  <c r="BW127" i="55"/>
  <c r="BV127" i="55"/>
  <c r="BU127" i="55"/>
  <c r="BT127" i="55"/>
  <c r="BS127" i="55"/>
  <c r="BR127" i="55"/>
  <c r="BQ127" i="55"/>
  <c r="BP127" i="55"/>
  <c r="BO127" i="55"/>
  <c r="BN127" i="55"/>
  <c r="BM127" i="55"/>
  <c r="BL127" i="55"/>
  <c r="BK127" i="55"/>
  <c r="BJ127" i="55"/>
  <c r="BI127" i="55"/>
  <c r="BH127" i="55"/>
  <c r="BG127" i="55"/>
  <c r="BB127" i="55"/>
  <c r="BA127" i="55"/>
  <c r="AZ127" i="55"/>
  <c r="AY127" i="55"/>
  <c r="AT127" i="55"/>
  <c r="AS127" i="55"/>
  <c r="AR127" i="55"/>
  <c r="AQ127" i="55"/>
  <c r="AL127" i="55"/>
  <c r="AK127" i="55"/>
  <c r="AJ127" i="55"/>
  <c r="AI127" i="55"/>
  <c r="AH127" i="55"/>
  <c r="AG127" i="55"/>
  <c r="AF127" i="55"/>
  <c r="AE127" i="55"/>
  <c r="AD127" i="55"/>
  <c r="AC127" i="55"/>
  <c r="AB127" i="55"/>
  <c r="AA127" i="55"/>
  <c r="Z127" i="55"/>
  <c r="Y127" i="55"/>
  <c r="X127" i="55"/>
  <c r="W127" i="55"/>
  <c r="V127" i="55"/>
  <c r="U127" i="55"/>
  <c r="T127" i="55"/>
  <c r="S127" i="55"/>
  <c r="R127" i="55"/>
  <c r="Q127" i="55"/>
  <c r="P127" i="55"/>
  <c r="O127" i="55"/>
  <c r="N127" i="55"/>
  <c r="M127" i="55"/>
  <c r="L127" i="55"/>
  <c r="K127" i="55"/>
  <c r="F127" i="55"/>
  <c r="E127" i="55"/>
  <c r="HQ127" i="55" s="1"/>
  <c r="D127" i="55"/>
  <c r="HP127" i="55" s="1"/>
  <c r="C127" i="55"/>
  <c r="HO127" i="55" s="1"/>
  <c r="B127" i="55"/>
  <c r="HS126" i="55"/>
  <c r="HS125" i="55"/>
  <c r="HN124" i="55"/>
  <c r="HM124" i="55"/>
  <c r="HL124" i="55"/>
  <c r="HK124" i="55"/>
  <c r="HJ124" i="55"/>
  <c r="HI124" i="55"/>
  <c r="HH124" i="55"/>
  <c r="HG124" i="55"/>
  <c r="HF124" i="55"/>
  <c r="HE124" i="55"/>
  <c r="HD124" i="55"/>
  <c r="HC124" i="55"/>
  <c r="HB124" i="55"/>
  <c r="HA124" i="55"/>
  <c r="GZ124" i="55"/>
  <c r="GY124" i="55"/>
  <c r="GX124" i="55"/>
  <c r="GW124" i="55"/>
  <c r="GV124" i="55"/>
  <c r="GU124" i="55"/>
  <c r="GT124" i="55"/>
  <c r="GS124" i="55"/>
  <c r="GR124" i="55"/>
  <c r="GQ124" i="55"/>
  <c r="GP124" i="55"/>
  <c r="GO124" i="55"/>
  <c r="GN124" i="55"/>
  <c r="GM124" i="55"/>
  <c r="GL124" i="55"/>
  <c r="GK124" i="55"/>
  <c r="GJ124" i="55"/>
  <c r="GI124" i="55"/>
  <c r="GH124" i="55"/>
  <c r="GG124" i="55"/>
  <c r="GF124" i="55"/>
  <c r="GE124" i="55"/>
  <c r="GD124" i="55"/>
  <c r="GC124" i="55"/>
  <c r="GB124" i="55"/>
  <c r="GA124" i="55"/>
  <c r="FZ124" i="55"/>
  <c r="FY124" i="55"/>
  <c r="FX124" i="55"/>
  <c r="FW124" i="55"/>
  <c r="FV124" i="55"/>
  <c r="FU124" i="55"/>
  <c r="FT124" i="55"/>
  <c r="FS124" i="55"/>
  <c r="FR124" i="55"/>
  <c r="FQ124" i="55"/>
  <c r="FP124" i="55"/>
  <c r="FO124" i="55"/>
  <c r="FN124" i="55"/>
  <c r="FM124" i="55"/>
  <c r="FL124" i="55"/>
  <c r="FK124" i="55"/>
  <c r="FJ124" i="55"/>
  <c r="FI124" i="55"/>
  <c r="FH124" i="55"/>
  <c r="FG124" i="55"/>
  <c r="FF124" i="55"/>
  <c r="FE124" i="55"/>
  <c r="FD124" i="55"/>
  <c r="FC124" i="55"/>
  <c r="FB124" i="55"/>
  <c r="FA124" i="55"/>
  <c r="EZ124" i="55"/>
  <c r="EY124" i="55"/>
  <c r="EX124" i="55"/>
  <c r="EW124" i="55"/>
  <c r="EV124" i="55"/>
  <c r="EU124" i="55"/>
  <c r="ET124" i="55"/>
  <c r="ES124" i="55"/>
  <c r="ER124" i="55"/>
  <c r="EQ124" i="55"/>
  <c r="EP124" i="55"/>
  <c r="EO124" i="55"/>
  <c r="EN124" i="55"/>
  <c r="EM124" i="55"/>
  <c r="EL124" i="55"/>
  <c r="EK124" i="55"/>
  <c r="EJ124" i="55"/>
  <c r="EI124" i="55"/>
  <c r="EH124" i="55"/>
  <c r="EG124" i="55"/>
  <c r="EF124" i="55"/>
  <c r="EE124" i="55"/>
  <c r="ED124" i="55"/>
  <c r="EC124" i="55"/>
  <c r="EB124" i="55"/>
  <c r="EA124" i="55"/>
  <c r="DZ124" i="55"/>
  <c r="DY124" i="55"/>
  <c r="DX124" i="55"/>
  <c r="DW124" i="55"/>
  <c r="DV124" i="55"/>
  <c r="DU124" i="55"/>
  <c r="DT124" i="55"/>
  <c r="DS124" i="55"/>
  <c r="DR124" i="55"/>
  <c r="DQ124" i="55"/>
  <c r="DP124" i="55"/>
  <c r="DO124" i="55"/>
  <c r="DN124" i="55"/>
  <c r="DM124" i="55"/>
  <c r="DL124" i="55"/>
  <c r="DK124" i="55"/>
  <c r="DJ124" i="55"/>
  <c r="DI124" i="55"/>
  <c r="DH124" i="55"/>
  <c r="DG124" i="55"/>
  <c r="DF124" i="55"/>
  <c r="DE124" i="55"/>
  <c r="DD124" i="55"/>
  <c r="DC124" i="55"/>
  <c r="DB124" i="55"/>
  <c r="DA124" i="55"/>
  <c r="CZ124" i="55"/>
  <c r="CY124" i="55"/>
  <c r="CX124" i="55"/>
  <c r="CW124" i="55"/>
  <c r="CV124" i="55"/>
  <c r="CU124" i="55"/>
  <c r="CT124" i="55"/>
  <c r="CS124" i="55"/>
  <c r="CR124" i="55"/>
  <c r="CQ124" i="55"/>
  <c r="CP124" i="55"/>
  <c r="CO124" i="55"/>
  <c r="CN124" i="55"/>
  <c r="CM124" i="55"/>
  <c r="CL124" i="55"/>
  <c r="CK124" i="55"/>
  <c r="CJ124" i="55"/>
  <c r="CI124" i="55"/>
  <c r="CH124" i="55"/>
  <c r="CG124" i="55"/>
  <c r="CF124" i="55"/>
  <c r="CE124" i="55"/>
  <c r="CD124" i="55"/>
  <c r="CC124" i="55"/>
  <c r="CB124" i="55"/>
  <c r="CA124" i="55"/>
  <c r="BZ124" i="55"/>
  <c r="BY124" i="55"/>
  <c r="BX124" i="55"/>
  <c r="BW124" i="55"/>
  <c r="BV124" i="55"/>
  <c r="BU124" i="55"/>
  <c r="BT124" i="55"/>
  <c r="BS124" i="55"/>
  <c r="BR124" i="55"/>
  <c r="BQ124" i="55"/>
  <c r="BP124" i="55"/>
  <c r="BO124" i="55"/>
  <c r="BN124" i="55"/>
  <c r="BM124" i="55"/>
  <c r="BL124" i="55"/>
  <c r="BK124" i="55"/>
  <c r="BJ124" i="55"/>
  <c r="BI124" i="55"/>
  <c r="BH124" i="55"/>
  <c r="BG124" i="55"/>
  <c r="BB124" i="55"/>
  <c r="BA124" i="55"/>
  <c r="AZ124" i="55"/>
  <c r="AY124" i="55"/>
  <c r="AT124" i="55"/>
  <c r="AS124" i="55"/>
  <c r="AR124" i="55"/>
  <c r="AQ124" i="55"/>
  <c r="AL124" i="55"/>
  <c r="AK124" i="55"/>
  <c r="AJ124" i="55"/>
  <c r="AI124" i="55"/>
  <c r="AH124" i="55"/>
  <c r="AG124" i="55"/>
  <c r="AF124" i="55"/>
  <c r="AE124" i="55"/>
  <c r="AD124" i="55"/>
  <c r="AC124" i="55"/>
  <c r="AB124" i="55"/>
  <c r="AA124" i="55"/>
  <c r="Z124" i="55"/>
  <c r="Y124" i="55"/>
  <c r="X124" i="55"/>
  <c r="W124" i="55"/>
  <c r="V124" i="55"/>
  <c r="U124" i="55"/>
  <c r="T124" i="55"/>
  <c r="S124" i="55"/>
  <c r="R124" i="55"/>
  <c r="Q124" i="55"/>
  <c r="P124" i="55"/>
  <c r="O124" i="55"/>
  <c r="N124" i="55"/>
  <c r="M124" i="55"/>
  <c r="L124" i="55"/>
  <c r="K124" i="55"/>
  <c r="F124" i="55"/>
  <c r="E124" i="55"/>
  <c r="HQ124" i="55" s="1"/>
  <c r="D124" i="55"/>
  <c r="HP124" i="55" s="1"/>
  <c r="C124" i="55"/>
  <c r="HO124" i="55" s="1"/>
  <c r="B124" i="55"/>
  <c r="HS122" i="55"/>
  <c r="HS121" i="55"/>
  <c r="HN120" i="55"/>
  <c r="HM120" i="55"/>
  <c r="HL120" i="55"/>
  <c r="HK120" i="55"/>
  <c r="HJ120" i="55"/>
  <c r="HI120" i="55"/>
  <c r="HH120" i="55"/>
  <c r="HG120" i="55"/>
  <c r="HF120" i="55"/>
  <c r="HE120" i="55"/>
  <c r="HD120" i="55"/>
  <c r="HC120" i="55"/>
  <c r="HB120" i="55"/>
  <c r="HA120" i="55"/>
  <c r="GZ120" i="55"/>
  <c r="GY120" i="55"/>
  <c r="GX120" i="55"/>
  <c r="GW120" i="55"/>
  <c r="GV120" i="55"/>
  <c r="GU120" i="55"/>
  <c r="GT120" i="55"/>
  <c r="GS120" i="55"/>
  <c r="GR120" i="55"/>
  <c r="GQ120" i="55"/>
  <c r="GP120" i="55"/>
  <c r="GO120" i="55"/>
  <c r="GN120" i="55"/>
  <c r="GM120" i="55"/>
  <c r="GL120" i="55"/>
  <c r="GK120" i="55"/>
  <c r="GJ120" i="55"/>
  <c r="GI120" i="55"/>
  <c r="GH120" i="55"/>
  <c r="GG120" i="55"/>
  <c r="GF120" i="55"/>
  <c r="GE120" i="55"/>
  <c r="GD120" i="55"/>
  <c r="GC120" i="55"/>
  <c r="GB120" i="55"/>
  <c r="GA120" i="55"/>
  <c r="FZ120" i="55"/>
  <c r="FY120" i="55"/>
  <c r="FX120" i="55"/>
  <c r="FW120" i="55"/>
  <c r="FV120" i="55"/>
  <c r="FU120" i="55"/>
  <c r="FT120" i="55"/>
  <c r="FS120" i="55"/>
  <c r="FR120" i="55"/>
  <c r="FQ120" i="55"/>
  <c r="FP120" i="55"/>
  <c r="FO120" i="55"/>
  <c r="FN120" i="55"/>
  <c r="FM120" i="55"/>
  <c r="FL120" i="55"/>
  <c r="FK120" i="55"/>
  <c r="FJ120" i="55"/>
  <c r="FI120" i="55"/>
  <c r="FH120" i="55"/>
  <c r="FG120" i="55"/>
  <c r="FF120" i="55"/>
  <c r="FE120" i="55"/>
  <c r="FD120" i="55"/>
  <c r="FC120" i="55"/>
  <c r="FB120" i="55"/>
  <c r="FA120" i="55"/>
  <c r="EZ120" i="55"/>
  <c r="EY120" i="55"/>
  <c r="EX120" i="55"/>
  <c r="EW120" i="55"/>
  <c r="EV120" i="55"/>
  <c r="EU120" i="55"/>
  <c r="ET120" i="55"/>
  <c r="ES120" i="55"/>
  <c r="ER120" i="55"/>
  <c r="EQ120" i="55"/>
  <c r="EP120" i="55"/>
  <c r="EO120" i="55"/>
  <c r="EN120" i="55"/>
  <c r="EM120" i="55"/>
  <c r="EL120" i="55"/>
  <c r="EK120" i="55"/>
  <c r="EJ120" i="55"/>
  <c r="EI120" i="55"/>
  <c r="EH120" i="55"/>
  <c r="EG120" i="55"/>
  <c r="EF120" i="55"/>
  <c r="EE120" i="55"/>
  <c r="ED120" i="55"/>
  <c r="EC120" i="55"/>
  <c r="EB120" i="55"/>
  <c r="EA120" i="55"/>
  <c r="DZ120" i="55"/>
  <c r="DY120" i="55"/>
  <c r="DX120" i="55"/>
  <c r="DW120" i="55"/>
  <c r="DV120" i="55"/>
  <c r="DU120" i="55"/>
  <c r="DT120" i="55"/>
  <c r="DS120" i="55"/>
  <c r="DR120" i="55"/>
  <c r="DQ120" i="55"/>
  <c r="DP120" i="55"/>
  <c r="DO120" i="55"/>
  <c r="DN120" i="55"/>
  <c r="DM120" i="55"/>
  <c r="DL120" i="55"/>
  <c r="DK120" i="55"/>
  <c r="DJ120" i="55"/>
  <c r="DI120" i="55"/>
  <c r="DH120" i="55"/>
  <c r="DG120" i="55"/>
  <c r="DF120" i="55"/>
  <c r="DE120" i="55"/>
  <c r="DD120" i="55"/>
  <c r="DC120" i="55"/>
  <c r="DB120" i="55"/>
  <c r="DA120" i="55"/>
  <c r="CZ120" i="55"/>
  <c r="CY120" i="55"/>
  <c r="CX120" i="55"/>
  <c r="CW120" i="55"/>
  <c r="CV120" i="55"/>
  <c r="CU120" i="55"/>
  <c r="CT120" i="55"/>
  <c r="CS120" i="55"/>
  <c r="CR120" i="55"/>
  <c r="CQ120" i="55"/>
  <c r="CP120" i="55"/>
  <c r="CO120" i="55"/>
  <c r="CN120" i="55"/>
  <c r="CM120" i="55"/>
  <c r="CL120" i="55"/>
  <c r="CK120" i="55"/>
  <c r="CJ120" i="55"/>
  <c r="CI120" i="55"/>
  <c r="CH120" i="55"/>
  <c r="CG120" i="55"/>
  <c r="CF120" i="55"/>
  <c r="CE120" i="55"/>
  <c r="CD120" i="55"/>
  <c r="CC120" i="55"/>
  <c r="CB120" i="55"/>
  <c r="CA120" i="55"/>
  <c r="BZ120" i="55"/>
  <c r="BY120" i="55"/>
  <c r="BX120" i="55"/>
  <c r="BW120" i="55"/>
  <c r="BV120" i="55"/>
  <c r="BU120" i="55"/>
  <c r="BT120" i="55"/>
  <c r="BS120" i="55"/>
  <c r="BR120" i="55"/>
  <c r="BQ120" i="55"/>
  <c r="BP120" i="55"/>
  <c r="BO120" i="55"/>
  <c r="BN120" i="55"/>
  <c r="BM120" i="55"/>
  <c r="BL120" i="55"/>
  <c r="BK120" i="55"/>
  <c r="BJ120" i="55"/>
  <c r="BI120" i="55"/>
  <c r="BH120" i="55"/>
  <c r="BG120" i="55"/>
  <c r="BB120" i="55"/>
  <c r="BA120" i="55"/>
  <c r="AZ120" i="55"/>
  <c r="AY120" i="55"/>
  <c r="AT120" i="55"/>
  <c r="AS120" i="55"/>
  <c r="AR120" i="55"/>
  <c r="AQ120" i="55"/>
  <c r="AL120" i="55"/>
  <c r="AK120" i="55"/>
  <c r="AJ120" i="55"/>
  <c r="AI120" i="55"/>
  <c r="AH120" i="55"/>
  <c r="AG120" i="55"/>
  <c r="AF120" i="55"/>
  <c r="AE120" i="55"/>
  <c r="AD120" i="55"/>
  <c r="AC120" i="55"/>
  <c r="AB120" i="55"/>
  <c r="AA120" i="55"/>
  <c r="Z120" i="55"/>
  <c r="Y120" i="55"/>
  <c r="X120" i="55"/>
  <c r="W120" i="55"/>
  <c r="V120" i="55"/>
  <c r="U120" i="55"/>
  <c r="T120" i="55"/>
  <c r="S120" i="55"/>
  <c r="R120" i="55"/>
  <c r="Q120" i="55"/>
  <c r="P120" i="55"/>
  <c r="O120" i="55"/>
  <c r="N120" i="55"/>
  <c r="M120" i="55"/>
  <c r="L120" i="55"/>
  <c r="K120" i="55"/>
  <c r="F120" i="55"/>
  <c r="E120" i="55"/>
  <c r="D120" i="55"/>
  <c r="HP120" i="55" s="1"/>
  <c r="C120" i="55"/>
  <c r="HO120" i="55" s="1"/>
  <c r="B120" i="55"/>
  <c r="HS119" i="55"/>
  <c r="HS118" i="55"/>
  <c r="HS117" i="55"/>
  <c r="HN116" i="55"/>
  <c r="HM116" i="55"/>
  <c r="HL116" i="55"/>
  <c r="HK116" i="55"/>
  <c r="HJ116" i="55"/>
  <c r="HI116" i="55"/>
  <c r="HI115" i="55" s="1"/>
  <c r="HH116" i="55"/>
  <c r="HH115" i="55" s="1"/>
  <c r="HG116" i="55"/>
  <c r="HF116" i="55"/>
  <c r="HE116" i="55"/>
  <c r="HD116" i="55"/>
  <c r="HD115" i="55" s="1"/>
  <c r="HC116" i="55"/>
  <c r="HB116" i="55"/>
  <c r="HA116" i="55"/>
  <c r="GZ116" i="55"/>
  <c r="GY116" i="55"/>
  <c r="GX116" i="55"/>
  <c r="GW116" i="55"/>
  <c r="GV116" i="55"/>
  <c r="GU116" i="55"/>
  <c r="GT116" i="55"/>
  <c r="GS116" i="55"/>
  <c r="GR116" i="55"/>
  <c r="GQ116" i="55"/>
  <c r="GP116" i="55"/>
  <c r="GO116" i="55"/>
  <c r="GN116" i="55"/>
  <c r="GM116" i="55"/>
  <c r="GL116" i="55"/>
  <c r="GK116" i="55"/>
  <c r="GJ116" i="55"/>
  <c r="GJ115" i="55" s="1"/>
  <c r="GI116" i="55"/>
  <c r="GH116" i="55"/>
  <c r="GG116" i="55"/>
  <c r="GF116" i="55"/>
  <c r="GE116" i="55"/>
  <c r="GD116" i="55"/>
  <c r="GC116" i="55"/>
  <c r="GB116" i="55"/>
  <c r="GA116" i="55"/>
  <c r="FZ116" i="55"/>
  <c r="FY116" i="55"/>
  <c r="FX116" i="55"/>
  <c r="FW116" i="55"/>
  <c r="FV116" i="55"/>
  <c r="FU116" i="55"/>
  <c r="FT116" i="55"/>
  <c r="FS116" i="55"/>
  <c r="FR116" i="55"/>
  <c r="FQ116" i="55"/>
  <c r="FP116" i="55"/>
  <c r="FP115" i="55" s="1"/>
  <c r="FO116" i="55"/>
  <c r="FN116" i="55"/>
  <c r="FM116" i="55"/>
  <c r="FL116" i="55"/>
  <c r="FK116" i="55"/>
  <c r="FJ116" i="55"/>
  <c r="FI116" i="55"/>
  <c r="FH116" i="55"/>
  <c r="FG116" i="55"/>
  <c r="FF116" i="55"/>
  <c r="FE116" i="55"/>
  <c r="FD116" i="55"/>
  <c r="FC116" i="55"/>
  <c r="FB116" i="55"/>
  <c r="FA116" i="55"/>
  <c r="EZ116" i="55"/>
  <c r="EY116" i="55"/>
  <c r="EX116" i="55"/>
  <c r="EW116" i="55"/>
  <c r="EV116" i="55"/>
  <c r="EU116" i="55"/>
  <c r="ET116" i="55"/>
  <c r="ES116" i="55"/>
  <c r="ER116" i="55"/>
  <c r="EQ116" i="55"/>
  <c r="EP116" i="55"/>
  <c r="EO116" i="55"/>
  <c r="EN116" i="55"/>
  <c r="EM116" i="55"/>
  <c r="EL116" i="55"/>
  <c r="EK116" i="55"/>
  <c r="EJ116" i="55"/>
  <c r="EJ115" i="55" s="1"/>
  <c r="EI116" i="55"/>
  <c r="EH116" i="55"/>
  <c r="EG116" i="55"/>
  <c r="EF116" i="55"/>
  <c r="EE116" i="55"/>
  <c r="ED116" i="55"/>
  <c r="EC116" i="55"/>
  <c r="EB116" i="55"/>
  <c r="EA116" i="55"/>
  <c r="DZ116" i="55"/>
  <c r="DY116" i="55"/>
  <c r="DX116" i="55"/>
  <c r="DW116" i="55"/>
  <c r="DV116" i="55"/>
  <c r="DU116" i="55"/>
  <c r="DT116" i="55"/>
  <c r="DS116" i="55"/>
  <c r="DR116" i="55"/>
  <c r="DQ116" i="55"/>
  <c r="DP116" i="55"/>
  <c r="DO116" i="55"/>
  <c r="DN116" i="55"/>
  <c r="DM116" i="55"/>
  <c r="DL116" i="55"/>
  <c r="DK116" i="55"/>
  <c r="DJ116" i="55"/>
  <c r="DI116" i="55"/>
  <c r="DH116" i="55"/>
  <c r="DH115" i="55" s="1"/>
  <c r="DG116" i="55"/>
  <c r="DF116" i="55"/>
  <c r="DE116" i="55"/>
  <c r="DD116" i="55"/>
  <c r="DC116" i="55"/>
  <c r="DB116" i="55"/>
  <c r="DA116" i="55"/>
  <c r="CZ116" i="55"/>
  <c r="CZ115" i="55" s="1"/>
  <c r="CY116" i="55"/>
  <c r="CX116" i="55"/>
  <c r="CW116" i="55"/>
  <c r="CV116" i="55"/>
  <c r="CU116" i="55"/>
  <c r="CT116" i="55"/>
  <c r="CS116" i="55"/>
  <c r="CR116" i="55"/>
  <c r="CR115" i="55" s="1"/>
  <c r="CQ116" i="55"/>
  <c r="CP116" i="55"/>
  <c r="CO116" i="55"/>
  <c r="CN116" i="55"/>
  <c r="CM116" i="55"/>
  <c r="CL116" i="55"/>
  <c r="CK116" i="55"/>
  <c r="CJ116" i="55"/>
  <c r="CI116" i="55"/>
  <c r="CH116" i="55"/>
  <c r="CG116" i="55"/>
  <c r="CF116" i="55"/>
  <c r="CE116" i="55"/>
  <c r="CD116" i="55"/>
  <c r="CC116" i="55"/>
  <c r="CB116" i="55"/>
  <c r="CA116" i="55"/>
  <c r="BZ116" i="55"/>
  <c r="BY116" i="55"/>
  <c r="BX116" i="55"/>
  <c r="BW116" i="55"/>
  <c r="BV116" i="55"/>
  <c r="BU116" i="55"/>
  <c r="BT116" i="55"/>
  <c r="BS116" i="55"/>
  <c r="BR116" i="55"/>
  <c r="BQ116" i="55"/>
  <c r="BP116" i="55"/>
  <c r="BO116" i="55"/>
  <c r="BN116" i="55"/>
  <c r="BM116" i="55"/>
  <c r="BL116" i="55"/>
  <c r="BK116" i="55"/>
  <c r="BJ116" i="55"/>
  <c r="BI116" i="55"/>
  <c r="BH116" i="55"/>
  <c r="BG116" i="55"/>
  <c r="BB116" i="55"/>
  <c r="BA116" i="55"/>
  <c r="AZ116" i="55"/>
  <c r="AY116" i="55"/>
  <c r="AT116" i="55"/>
  <c r="AS116" i="55"/>
  <c r="AR116" i="55"/>
  <c r="AQ116" i="55"/>
  <c r="AL116" i="55"/>
  <c r="AK116" i="55"/>
  <c r="AJ116" i="55"/>
  <c r="AI116" i="55"/>
  <c r="AH116" i="55"/>
  <c r="AG116" i="55"/>
  <c r="AF116" i="55"/>
  <c r="AE116" i="55"/>
  <c r="AD116" i="55"/>
  <c r="AC116" i="55"/>
  <c r="AB116" i="55"/>
  <c r="AA116" i="55"/>
  <c r="Z116" i="55"/>
  <c r="Y116" i="55"/>
  <c r="X116" i="55"/>
  <c r="W116" i="55"/>
  <c r="V116" i="55"/>
  <c r="U116" i="55"/>
  <c r="T116" i="55"/>
  <c r="S116" i="55"/>
  <c r="R116" i="55"/>
  <c r="Q116" i="55"/>
  <c r="P116" i="55"/>
  <c r="O116" i="55"/>
  <c r="N116" i="55"/>
  <c r="M116" i="55"/>
  <c r="L116" i="55"/>
  <c r="K116" i="55"/>
  <c r="F116" i="55"/>
  <c r="HR116" i="55" s="1"/>
  <c r="E116" i="55"/>
  <c r="HQ116" i="55" s="1"/>
  <c r="D116" i="55"/>
  <c r="C116" i="55"/>
  <c r="HO116" i="55" s="1"/>
  <c r="B116" i="55"/>
  <c r="HS114" i="55"/>
  <c r="HS113" i="55"/>
  <c r="HN112" i="55"/>
  <c r="HM112" i="55"/>
  <c r="HL112" i="55"/>
  <c r="HK112" i="55"/>
  <c r="HJ112" i="55"/>
  <c r="HI112" i="55"/>
  <c r="HH112" i="55"/>
  <c r="HG112" i="55"/>
  <c r="HF112" i="55"/>
  <c r="HE112" i="55"/>
  <c r="HD112" i="55"/>
  <c r="HC112" i="55"/>
  <c r="HB112" i="55"/>
  <c r="HA112" i="55"/>
  <c r="GZ112" i="55"/>
  <c r="GY112" i="55"/>
  <c r="GX112" i="55"/>
  <c r="GW112" i="55"/>
  <c r="GV112" i="55"/>
  <c r="GU112" i="55"/>
  <c r="GT112" i="55"/>
  <c r="GS112" i="55"/>
  <c r="GR112" i="55"/>
  <c r="GQ112" i="55"/>
  <c r="GP112" i="55"/>
  <c r="GO112" i="55"/>
  <c r="GN112" i="55"/>
  <c r="GM112" i="55"/>
  <c r="GL112" i="55"/>
  <c r="GK112" i="55"/>
  <c r="GJ112" i="55"/>
  <c r="GI112" i="55"/>
  <c r="GH112" i="55"/>
  <c r="GG112" i="55"/>
  <c r="GF112" i="55"/>
  <c r="GE112" i="55"/>
  <c r="GD112" i="55"/>
  <c r="GC112" i="55"/>
  <c r="GB112" i="55"/>
  <c r="GA112" i="55"/>
  <c r="FZ112" i="55"/>
  <c r="FY112" i="55"/>
  <c r="FX112" i="55"/>
  <c r="FW112" i="55"/>
  <c r="FV112" i="55"/>
  <c r="FU112" i="55"/>
  <c r="FT112" i="55"/>
  <c r="FS112" i="55"/>
  <c r="FR112" i="55"/>
  <c r="FQ112" i="55"/>
  <c r="FP112" i="55"/>
  <c r="FO112" i="55"/>
  <c r="FN112" i="55"/>
  <c r="FM112" i="55"/>
  <c r="FL112" i="55"/>
  <c r="FK112" i="55"/>
  <c r="FJ112" i="55"/>
  <c r="FI112" i="55"/>
  <c r="FH112" i="55"/>
  <c r="FG112" i="55"/>
  <c r="FF112" i="55"/>
  <c r="FE112" i="55"/>
  <c r="FD112" i="55"/>
  <c r="FC112" i="55"/>
  <c r="FB112" i="55"/>
  <c r="FA112" i="55"/>
  <c r="EZ112" i="55"/>
  <c r="EY112" i="55"/>
  <c r="EX112" i="55"/>
  <c r="EW112" i="55"/>
  <c r="EV112" i="55"/>
  <c r="EU112" i="55"/>
  <c r="ET112" i="55"/>
  <c r="ES112" i="55"/>
  <c r="ER112" i="55"/>
  <c r="EQ112" i="55"/>
  <c r="EP112" i="55"/>
  <c r="EO112" i="55"/>
  <c r="EN112" i="55"/>
  <c r="EM112" i="55"/>
  <c r="EL112" i="55"/>
  <c r="EK112" i="55"/>
  <c r="EJ112" i="55"/>
  <c r="EI112" i="55"/>
  <c r="EH112" i="55"/>
  <c r="EG112" i="55"/>
  <c r="EF112" i="55"/>
  <c r="EE112" i="55"/>
  <c r="ED112" i="55"/>
  <c r="EC112" i="55"/>
  <c r="EB112" i="55"/>
  <c r="EA112" i="55"/>
  <c r="DZ112" i="55"/>
  <c r="DY112" i="55"/>
  <c r="DX112" i="55"/>
  <c r="DW112" i="55"/>
  <c r="DV112" i="55"/>
  <c r="DU112" i="55"/>
  <c r="DT112" i="55"/>
  <c r="DS112" i="55"/>
  <c r="DR112" i="55"/>
  <c r="DQ112" i="55"/>
  <c r="DP112" i="55"/>
  <c r="DO112" i="55"/>
  <c r="DN112" i="55"/>
  <c r="DM112" i="55"/>
  <c r="DL112" i="55"/>
  <c r="DK112" i="55"/>
  <c r="DJ112" i="55"/>
  <c r="DI112" i="55"/>
  <c r="DH112" i="55"/>
  <c r="DG112" i="55"/>
  <c r="DF112" i="55"/>
  <c r="DE112" i="55"/>
  <c r="DD112" i="55"/>
  <c r="DC112" i="55"/>
  <c r="DB112" i="55"/>
  <c r="DA112" i="55"/>
  <c r="CZ112" i="55"/>
  <c r="CY112" i="55"/>
  <c r="CX112" i="55"/>
  <c r="CW112" i="55"/>
  <c r="CV112" i="55"/>
  <c r="CU112" i="55"/>
  <c r="CT112" i="55"/>
  <c r="CS112" i="55"/>
  <c r="CR112" i="55"/>
  <c r="CQ112" i="55"/>
  <c r="CP112" i="55"/>
  <c r="CO112" i="55"/>
  <c r="CN112" i="55"/>
  <c r="CM112" i="55"/>
  <c r="CL112" i="55"/>
  <c r="CK112" i="55"/>
  <c r="CJ112" i="55"/>
  <c r="CI112" i="55"/>
  <c r="CH112" i="55"/>
  <c r="CG112" i="55"/>
  <c r="CF112" i="55"/>
  <c r="CE112" i="55"/>
  <c r="CD112" i="55"/>
  <c r="CC112" i="55"/>
  <c r="CB112" i="55"/>
  <c r="CA112" i="55"/>
  <c r="BZ112" i="55"/>
  <c r="BY112" i="55"/>
  <c r="BX112" i="55"/>
  <c r="BW112" i="55"/>
  <c r="BV112" i="55"/>
  <c r="BU112" i="55"/>
  <c r="BT112" i="55"/>
  <c r="BS112" i="55"/>
  <c r="BR112" i="55"/>
  <c r="BQ112" i="55"/>
  <c r="BP112" i="55"/>
  <c r="BO112" i="55"/>
  <c r="BN112" i="55"/>
  <c r="BM112" i="55"/>
  <c r="BL112" i="55"/>
  <c r="BK112" i="55"/>
  <c r="BJ112" i="55"/>
  <c r="BI112" i="55"/>
  <c r="BH112" i="55"/>
  <c r="BG112" i="55"/>
  <c r="BB112" i="55"/>
  <c r="BA112" i="55"/>
  <c r="AZ112" i="55"/>
  <c r="AY112" i="55"/>
  <c r="AT112" i="55"/>
  <c r="AS112" i="55"/>
  <c r="AR112" i="55"/>
  <c r="AQ112" i="55"/>
  <c r="AL112" i="55"/>
  <c r="AK112" i="55"/>
  <c r="AJ112" i="55"/>
  <c r="AI112" i="55"/>
  <c r="AH112" i="55"/>
  <c r="AG112" i="55"/>
  <c r="AF112" i="55"/>
  <c r="AE112" i="55"/>
  <c r="AD112" i="55"/>
  <c r="AC112" i="55"/>
  <c r="AB112" i="55"/>
  <c r="AA112" i="55"/>
  <c r="Z112" i="55"/>
  <c r="Y112" i="55"/>
  <c r="X112" i="55"/>
  <c r="W112" i="55"/>
  <c r="V112" i="55"/>
  <c r="U112" i="55"/>
  <c r="T112" i="55"/>
  <c r="S112" i="55"/>
  <c r="R112" i="55"/>
  <c r="Q112" i="55"/>
  <c r="P112" i="55"/>
  <c r="O112" i="55"/>
  <c r="N112" i="55"/>
  <c r="M112" i="55"/>
  <c r="L112" i="55"/>
  <c r="K112" i="55"/>
  <c r="F112" i="55"/>
  <c r="E112" i="55"/>
  <c r="D112" i="55"/>
  <c r="HP112" i="55" s="1"/>
  <c r="C112" i="55"/>
  <c r="HO112" i="55" s="1"/>
  <c r="B112" i="55"/>
  <c r="HS111" i="55"/>
  <c r="HS110" i="55"/>
  <c r="HN109" i="55"/>
  <c r="HM109" i="55"/>
  <c r="HL109" i="55"/>
  <c r="HK109" i="55"/>
  <c r="HJ109" i="55"/>
  <c r="HI109" i="55"/>
  <c r="HH109" i="55"/>
  <c r="HG109" i="55"/>
  <c r="HF109" i="55"/>
  <c r="HE109" i="55"/>
  <c r="HD109" i="55"/>
  <c r="HC109" i="55"/>
  <c r="HB109" i="55"/>
  <c r="HA109" i="55"/>
  <c r="GZ109" i="55"/>
  <c r="GY109" i="55"/>
  <c r="GX109" i="55"/>
  <c r="GW109" i="55"/>
  <c r="GV109" i="55"/>
  <c r="GU109" i="55"/>
  <c r="GT109" i="55"/>
  <c r="GS109" i="55"/>
  <c r="GR109" i="55"/>
  <c r="GQ109" i="55"/>
  <c r="GP109" i="55"/>
  <c r="GO109" i="55"/>
  <c r="GN109" i="55"/>
  <c r="GM109" i="55"/>
  <c r="GL109" i="55"/>
  <c r="GK109" i="55"/>
  <c r="GJ109" i="55"/>
  <c r="GI109" i="55"/>
  <c r="GH109" i="55"/>
  <c r="GG109" i="55"/>
  <c r="GF109" i="55"/>
  <c r="GE109" i="55"/>
  <c r="GD109" i="55"/>
  <c r="GC109" i="55"/>
  <c r="GB109" i="55"/>
  <c r="GA109" i="55"/>
  <c r="FZ109" i="55"/>
  <c r="FY109" i="55"/>
  <c r="FX109" i="55"/>
  <c r="FW109" i="55"/>
  <c r="FV109" i="55"/>
  <c r="FU109" i="55"/>
  <c r="FT109" i="55"/>
  <c r="FS109" i="55"/>
  <c r="FR109" i="55"/>
  <c r="FQ109" i="55"/>
  <c r="FP109" i="55"/>
  <c r="FO109" i="55"/>
  <c r="FN109" i="55"/>
  <c r="FM109" i="55"/>
  <c r="FL109" i="55"/>
  <c r="FK109" i="55"/>
  <c r="FJ109" i="55"/>
  <c r="FI109" i="55"/>
  <c r="FH109" i="55"/>
  <c r="FG109" i="55"/>
  <c r="FF109" i="55"/>
  <c r="FE109" i="55"/>
  <c r="FD109" i="55"/>
  <c r="FC109" i="55"/>
  <c r="FB109" i="55"/>
  <c r="FA109" i="55"/>
  <c r="EZ109" i="55"/>
  <c r="EY109" i="55"/>
  <c r="EX109" i="55"/>
  <c r="EW109" i="55"/>
  <c r="EV109" i="55"/>
  <c r="EU109" i="55"/>
  <c r="ET109" i="55"/>
  <c r="ES109" i="55"/>
  <c r="ER109" i="55"/>
  <c r="EQ109" i="55"/>
  <c r="EP109" i="55"/>
  <c r="EO109" i="55"/>
  <c r="EN109" i="55"/>
  <c r="EM109" i="55"/>
  <c r="EL109" i="55"/>
  <c r="EK109" i="55"/>
  <c r="EJ109" i="55"/>
  <c r="EI109" i="55"/>
  <c r="EH109" i="55"/>
  <c r="EG109" i="55"/>
  <c r="EF109" i="55"/>
  <c r="EE109" i="55"/>
  <c r="ED109" i="55"/>
  <c r="EC109" i="55"/>
  <c r="EB109" i="55"/>
  <c r="EA109" i="55"/>
  <c r="DZ109" i="55"/>
  <c r="DY109" i="55"/>
  <c r="DX109" i="55"/>
  <c r="DW109" i="55"/>
  <c r="DV109" i="55"/>
  <c r="DU109" i="55"/>
  <c r="DT109" i="55"/>
  <c r="DS109" i="55"/>
  <c r="DR109" i="55"/>
  <c r="DQ109" i="55"/>
  <c r="DP109" i="55"/>
  <c r="DO109" i="55"/>
  <c r="DN109" i="55"/>
  <c r="DM109" i="55"/>
  <c r="DL109" i="55"/>
  <c r="DK109" i="55"/>
  <c r="DJ109" i="55"/>
  <c r="DI109" i="55"/>
  <c r="DH109" i="55"/>
  <c r="DG109" i="55"/>
  <c r="DF109" i="55"/>
  <c r="DE109" i="55"/>
  <c r="DD109" i="55"/>
  <c r="DC109" i="55"/>
  <c r="DB109" i="55"/>
  <c r="DA109" i="55"/>
  <c r="CZ109" i="55"/>
  <c r="CY109" i="55"/>
  <c r="CX109" i="55"/>
  <c r="CW109" i="55"/>
  <c r="CV109" i="55"/>
  <c r="CU109" i="55"/>
  <c r="CT109" i="55"/>
  <c r="CS109" i="55"/>
  <c r="CR109" i="55"/>
  <c r="CQ109" i="55"/>
  <c r="CP109" i="55"/>
  <c r="CO109" i="55"/>
  <c r="CN109" i="55"/>
  <c r="CM109" i="55"/>
  <c r="CL109" i="55"/>
  <c r="CK109" i="55"/>
  <c r="CJ109" i="55"/>
  <c r="CI109" i="55"/>
  <c r="CH109" i="55"/>
  <c r="CG109" i="55"/>
  <c r="CF109" i="55"/>
  <c r="CE109" i="55"/>
  <c r="CD109" i="55"/>
  <c r="CC109" i="55"/>
  <c r="CB109" i="55"/>
  <c r="CA109" i="55"/>
  <c r="BZ109" i="55"/>
  <c r="BY109" i="55"/>
  <c r="BX109" i="55"/>
  <c r="BW109" i="55"/>
  <c r="BV109" i="55"/>
  <c r="BU109" i="55"/>
  <c r="BT109" i="55"/>
  <c r="BS109" i="55"/>
  <c r="BR109" i="55"/>
  <c r="BQ109" i="55"/>
  <c r="BP109" i="55"/>
  <c r="BO109" i="55"/>
  <c r="BN109" i="55"/>
  <c r="BM109" i="55"/>
  <c r="BL109" i="55"/>
  <c r="BK109" i="55"/>
  <c r="BJ109" i="55"/>
  <c r="BI109" i="55"/>
  <c r="BH109" i="55"/>
  <c r="BG109" i="55"/>
  <c r="BB109" i="55"/>
  <c r="BA109" i="55"/>
  <c r="AZ109" i="55"/>
  <c r="AY109" i="55"/>
  <c r="AT109" i="55"/>
  <c r="AS109" i="55"/>
  <c r="AR109" i="55"/>
  <c r="AQ109" i="55"/>
  <c r="AL109" i="55"/>
  <c r="AK109" i="55"/>
  <c r="AJ109" i="55"/>
  <c r="AI109" i="55"/>
  <c r="AH109" i="55"/>
  <c r="AG109" i="55"/>
  <c r="AF109" i="55"/>
  <c r="AE109" i="55"/>
  <c r="AD109" i="55"/>
  <c r="AC109" i="55"/>
  <c r="AB109" i="55"/>
  <c r="AA109" i="55"/>
  <c r="Z109" i="55"/>
  <c r="Y109" i="55"/>
  <c r="X109" i="55"/>
  <c r="W109" i="55"/>
  <c r="V109" i="55"/>
  <c r="U109" i="55"/>
  <c r="T109" i="55"/>
  <c r="S109" i="55"/>
  <c r="R109" i="55"/>
  <c r="Q109" i="55"/>
  <c r="P109" i="55"/>
  <c r="O109" i="55"/>
  <c r="N109" i="55"/>
  <c r="M109" i="55"/>
  <c r="L109" i="55"/>
  <c r="K109" i="55"/>
  <c r="F109" i="55"/>
  <c r="HR109" i="55" s="1"/>
  <c r="E109" i="55"/>
  <c r="D109" i="55"/>
  <c r="C109" i="55"/>
  <c r="HO109" i="55" s="1"/>
  <c r="B109" i="55"/>
  <c r="HS108" i="55"/>
  <c r="HS107" i="55"/>
  <c r="HS106" i="55"/>
  <c r="HN105" i="55"/>
  <c r="HM105" i="55"/>
  <c r="HL105" i="55"/>
  <c r="HK105" i="55"/>
  <c r="HJ105" i="55"/>
  <c r="HI105" i="55"/>
  <c r="HH105" i="55"/>
  <c r="HG105" i="55"/>
  <c r="HF105" i="55"/>
  <c r="HE105" i="55"/>
  <c r="HD105" i="55"/>
  <c r="HC105" i="55"/>
  <c r="HB105" i="55"/>
  <c r="HA105" i="55"/>
  <c r="GZ105" i="55"/>
  <c r="GY105" i="55"/>
  <c r="GX105" i="55"/>
  <c r="GW105" i="55"/>
  <c r="GV105" i="55"/>
  <c r="GU105" i="55"/>
  <c r="GT105" i="55"/>
  <c r="GS105" i="55"/>
  <c r="GR105" i="55"/>
  <c r="GQ105" i="55"/>
  <c r="GP105" i="55"/>
  <c r="GO105" i="55"/>
  <c r="GN105" i="55"/>
  <c r="GM105" i="55"/>
  <c r="GL105" i="55"/>
  <c r="GK105" i="55"/>
  <c r="GJ105" i="55"/>
  <c r="GI105" i="55"/>
  <c r="GH105" i="55"/>
  <c r="GG105" i="55"/>
  <c r="GF105" i="55"/>
  <c r="GE105" i="55"/>
  <c r="GD105" i="55"/>
  <c r="GC105" i="55"/>
  <c r="GB105" i="55"/>
  <c r="GA105" i="55"/>
  <c r="FZ105" i="55"/>
  <c r="FY105" i="55"/>
  <c r="FX105" i="55"/>
  <c r="FW105" i="55"/>
  <c r="FV105" i="55"/>
  <c r="FU105" i="55"/>
  <c r="FT105" i="55"/>
  <c r="FS105" i="55"/>
  <c r="FR105" i="55"/>
  <c r="FQ105" i="55"/>
  <c r="FP105" i="55"/>
  <c r="FO105" i="55"/>
  <c r="FN105" i="55"/>
  <c r="FM105" i="55"/>
  <c r="FL105" i="55"/>
  <c r="FK105" i="55"/>
  <c r="FJ105" i="55"/>
  <c r="FI105" i="55"/>
  <c r="FH105" i="55"/>
  <c r="FG105" i="55"/>
  <c r="FF105" i="55"/>
  <c r="FE105" i="55"/>
  <c r="FD105" i="55"/>
  <c r="FC105" i="55"/>
  <c r="FB105" i="55"/>
  <c r="FA105" i="55"/>
  <c r="EZ105" i="55"/>
  <c r="EY105" i="55"/>
  <c r="EX105" i="55"/>
  <c r="EW105" i="55"/>
  <c r="EV105" i="55"/>
  <c r="EU105" i="55"/>
  <c r="ET105" i="55"/>
  <c r="ES105" i="55"/>
  <c r="ER105" i="55"/>
  <c r="EQ105" i="55"/>
  <c r="EP105" i="55"/>
  <c r="EO105" i="55"/>
  <c r="EN105" i="55"/>
  <c r="EM105" i="55"/>
  <c r="EL105" i="55"/>
  <c r="EK105" i="55"/>
  <c r="EJ105" i="55"/>
  <c r="EI105" i="55"/>
  <c r="EH105" i="55"/>
  <c r="EG105" i="55"/>
  <c r="EF105" i="55"/>
  <c r="EE105" i="55"/>
  <c r="ED105" i="55"/>
  <c r="EC105" i="55"/>
  <c r="EB105" i="55"/>
  <c r="EA105" i="55"/>
  <c r="DZ105" i="55"/>
  <c r="DY105" i="55"/>
  <c r="DX105" i="55"/>
  <c r="DW105" i="55"/>
  <c r="DV105" i="55"/>
  <c r="DU105" i="55"/>
  <c r="DT105" i="55"/>
  <c r="DS105" i="55"/>
  <c r="DR105" i="55"/>
  <c r="DQ105" i="55"/>
  <c r="DP105" i="55"/>
  <c r="DO105" i="55"/>
  <c r="DN105" i="55"/>
  <c r="DM105" i="55"/>
  <c r="DL105" i="55"/>
  <c r="DK105" i="55"/>
  <c r="DJ105" i="55"/>
  <c r="DI105" i="55"/>
  <c r="DH105" i="55"/>
  <c r="DG105" i="55"/>
  <c r="DF105" i="55"/>
  <c r="DE105" i="55"/>
  <c r="DD105" i="55"/>
  <c r="DC105" i="55"/>
  <c r="DB105" i="55"/>
  <c r="DA105" i="55"/>
  <c r="CZ105" i="55"/>
  <c r="CY105" i="55"/>
  <c r="CX105" i="55"/>
  <c r="CW105" i="55"/>
  <c r="CV105" i="55"/>
  <c r="CU105" i="55"/>
  <c r="CT105" i="55"/>
  <c r="CS105" i="55"/>
  <c r="CR105" i="55"/>
  <c r="CQ105" i="55"/>
  <c r="CP105" i="55"/>
  <c r="CO105" i="55"/>
  <c r="CN105" i="55"/>
  <c r="CM105" i="55"/>
  <c r="CL105" i="55"/>
  <c r="CK105" i="55"/>
  <c r="CJ105" i="55"/>
  <c r="CI105" i="55"/>
  <c r="CH105" i="55"/>
  <c r="CG105" i="55"/>
  <c r="CF105" i="55"/>
  <c r="CE105" i="55"/>
  <c r="CD105" i="55"/>
  <c r="CC105" i="55"/>
  <c r="CB105" i="55"/>
  <c r="CA105" i="55"/>
  <c r="BZ105" i="55"/>
  <c r="BY105" i="55"/>
  <c r="BX105" i="55"/>
  <c r="BW105" i="55"/>
  <c r="BV105" i="55"/>
  <c r="BU105" i="55"/>
  <c r="BT105" i="55"/>
  <c r="BS105" i="55"/>
  <c r="BR105" i="55"/>
  <c r="BQ105" i="55"/>
  <c r="BP105" i="55"/>
  <c r="BO105" i="55"/>
  <c r="BN105" i="55"/>
  <c r="BM105" i="55"/>
  <c r="BL105" i="55"/>
  <c r="BK105" i="55"/>
  <c r="BJ105" i="55"/>
  <c r="BI105" i="55"/>
  <c r="BH105" i="55"/>
  <c r="BG105" i="55"/>
  <c r="BB105" i="55"/>
  <c r="BA105" i="55"/>
  <c r="AZ105" i="55"/>
  <c r="AY105" i="55"/>
  <c r="AT105" i="55"/>
  <c r="AS105" i="55"/>
  <c r="AR105" i="55"/>
  <c r="AQ105" i="55"/>
  <c r="AL105" i="55"/>
  <c r="AK105" i="55"/>
  <c r="AJ105" i="55"/>
  <c r="AI105" i="55"/>
  <c r="AH105" i="55"/>
  <c r="AG105" i="55"/>
  <c r="AF105" i="55"/>
  <c r="AE105" i="55"/>
  <c r="AD105" i="55"/>
  <c r="AC105" i="55"/>
  <c r="AB105" i="55"/>
  <c r="AA105" i="55"/>
  <c r="Z105" i="55"/>
  <c r="Y105" i="55"/>
  <c r="X105" i="55"/>
  <c r="W105" i="55"/>
  <c r="V105" i="55"/>
  <c r="U105" i="55"/>
  <c r="T105" i="55"/>
  <c r="S105" i="55"/>
  <c r="R105" i="55"/>
  <c r="Q105" i="55"/>
  <c r="P105" i="55"/>
  <c r="O105" i="55"/>
  <c r="N105" i="55"/>
  <c r="M105" i="55"/>
  <c r="L105" i="55"/>
  <c r="K105" i="55"/>
  <c r="F105" i="55"/>
  <c r="HR105" i="55" s="1"/>
  <c r="E105" i="55"/>
  <c r="HQ105" i="55" s="1"/>
  <c r="D105" i="55"/>
  <c r="C105" i="55"/>
  <c r="HO105" i="55" s="1"/>
  <c r="B105" i="55"/>
  <c r="HS104" i="55"/>
  <c r="HS103" i="55"/>
  <c r="HN102" i="55"/>
  <c r="HM102" i="55"/>
  <c r="HL102" i="55"/>
  <c r="HK102" i="55"/>
  <c r="HJ102" i="55"/>
  <c r="HI102" i="55"/>
  <c r="HH102" i="55"/>
  <c r="HG102" i="55"/>
  <c r="HF102" i="55"/>
  <c r="HE102" i="55"/>
  <c r="HD102" i="55"/>
  <c r="HC102" i="55"/>
  <c r="HB102" i="55"/>
  <c r="HA102" i="55"/>
  <c r="GZ102" i="55"/>
  <c r="GY102" i="55"/>
  <c r="GX102" i="55"/>
  <c r="GW102" i="55"/>
  <c r="GV102" i="55"/>
  <c r="GU102" i="55"/>
  <c r="GT102" i="55"/>
  <c r="GS102" i="55"/>
  <c r="GR102" i="55"/>
  <c r="GQ102" i="55"/>
  <c r="GP102" i="55"/>
  <c r="GO102" i="55"/>
  <c r="GN102" i="55"/>
  <c r="GM102" i="55"/>
  <c r="GL102" i="55"/>
  <c r="GK102" i="55"/>
  <c r="GJ102" i="55"/>
  <c r="GI102" i="55"/>
  <c r="GH102" i="55"/>
  <c r="GG102" i="55"/>
  <c r="GF102" i="55"/>
  <c r="GE102" i="55"/>
  <c r="GD102" i="55"/>
  <c r="GC102" i="55"/>
  <c r="GB102" i="55"/>
  <c r="GA102" i="55"/>
  <c r="FZ102" i="55"/>
  <c r="FY102" i="55"/>
  <c r="FX102" i="55"/>
  <c r="FW102" i="55"/>
  <c r="FV102" i="55"/>
  <c r="FU102" i="55"/>
  <c r="FT102" i="55"/>
  <c r="FS102" i="55"/>
  <c r="FR102" i="55"/>
  <c r="FQ102" i="55"/>
  <c r="FP102" i="55"/>
  <c r="FO102" i="55"/>
  <c r="FN102" i="55"/>
  <c r="FM102" i="55"/>
  <c r="FL102" i="55"/>
  <c r="FK102" i="55"/>
  <c r="FJ102" i="55"/>
  <c r="FI102" i="55"/>
  <c r="FH102" i="55"/>
  <c r="FG102" i="55"/>
  <c r="FF102" i="55"/>
  <c r="FE102" i="55"/>
  <c r="FD102" i="55"/>
  <c r="FC102" i="55"/>
  <c r="FB102" i="55"/>
  <c r="FA102" i="55"/>
  <c r="EZ102" i="55"/>
  <c r="EY102" i="55"/>
  <c r="EX102" i="55"/>
  <c r="EW102" i="55"/>
  <c r="EV102" i="55"/>
  <c r="EU102" i="55"/>
  <c r="ET102" i="55"/>
  <c r="ES102" i="55"/>
  <c r="ER102" i="55"/>
  <c r="EQ102" i="55"/>
  <c r="EP102" i="55"/>
  <c r="EO102" i="55"/>
  <c r="EN102" i="55"/>
  <c r="EM102" i="55"/>
  <c r="EL102" i="55"/>
  <c r="EK102" i="55"/>
  <c r="EJ102" i="55"/>
  <c r="EI102" i="55"/>
  <c r="EH102" i="55"/>
  <c r="EG102" i="55"/>
  <c r="EF102" i="55"/>
  <c r="EE102" i="55"/>
  <c r="ED102" i="55"/>
  <c r="EC102" i="55"/>
  <c r="EB102" i="55"/>
  <c r="EA102" i="55"/>
  <c r="DZ102" i="55"/>
  <c r="DY102" i="55"/>
  <c r="DX102" i="55"/>
  <c r="DW102" i="55"/>
  <c r="DV102" i="55"/>
  <c r="DU102" i="55"/>
  <c r="DT102" i="55"/>
  <c r="DS102" i="55"/>
  <c r="DR102" i="55"/>
  <c r="DQ102" i="55"/>
  <c r="DP102" i="55"/>
  <c r="DO102" i="55"/>
  <c r="DN102" i="55"/>
  <c r="DM102" i="55"/>
  <c r="DL102" i="55"/>
  <c r="DK102" i="55"/>
  <c r="DJ102" i="55"/>
  <c r="DI102" i="55"/>
  <c r="DH102" i="55"/>
  <c r="DG102" i="55"/>
  <c r="DF102" i="55"/>
  <c r="DE102" i="55"/>
  <c r="DD102" i="55"/>
  <c r="DC102" i="55"/>
  <c r="DB102" i="55"/>
  <c r="DA102" i="55"/>
  <c r="CZ102" i="55"/>
  <c r="CY102" i="55"/>
  <c r="CX102" i="55"/>
  <c r="CW102" i="55"/>
  <c r="CV102" i="55"/>
  <c r="CU102" i="55"/>
  <c r="CT102" i="55"/>
  <c r="CS102" i="55"/>
  <c r="CR102" i="55"/>
  <c r="CQ102" i="55"/>
  <c r="CP102" i="55"/>
  <c r="CO102" i="55"/>
  <c r="CN102" i="55"/>
  <c r="CM102" i="55"/>
  <c r="CL102" i="55"/>
  <c r="CK102" i="55"/>
  <c r="CJ102" i="55"/>
  <c r="CI102" i="55"/>
  <c r="CH102" i="55"/>
  <c r="CG102" i="55"/>
  <c r="CF102" i="55"/>
  <c r="CE102" i="55"/>
  <c r="CD102" i="55"/>
  <c r="CC102" i="55"/>
  <c r="CB102" i="55"/>
  <c r="CA102" i="55"/>
  <c r="BZ102" i="55"/>
  <c r="BY102" i="55"/>
  <c r="BX102" i="55"/>
  <c r="BW102" i="55"/>
  <c r="BV102" i="55"/>
  <c r="BU102" i="55"/>
  <c r="BT102" i="55"/>
  <c r="BS102" i="55"/>
  <c r="BR102" i="55"/>
  <c r="BQ102" i="55"/>
  <c r="BP102" i="55"/>
  <c r="BO102" i="55"/>
  <c r="BN102" i="55"/>
  <c r="BM102" i="55"/>
  <c r="BL102" i="55"/>
  <c r="BK102" i="55"/>
  <c r="BJ102" i="55"/>
  <c r="BI102" i="55"/>
  <c r="BH102" i="55"/>
  <c r="BG102" i="55"/>
  <c r="BB102" i="55"/>
  <c r="BA102" i="55"/>
  <c r="AZ102" i="55"/>
  <c r="AY102" i="55"/>
  <c r="AT102" i="55"/>
  <c r="AS102" i="55"/>
  <c r="AR102" i="55"/>
  <c r="AQ102" i="55"/>
  <c r="AL102" i="55"/>
  <c r="AK102" i="55"/>
  <c r="AJ102" i="55"/>
  <c r="AI102" i="55"/>
  <c r="AH102" i="55"/>
  <c r="AG102" i="55"/>
  <c r="AF102" i="55"/>
  <c r="AE102" i="55"/>
  <c r="AD102" i="55"/>
  <c r="AC102" i="55"/>
  <c r="AB102" i="55"/>
  <c r="AA102" i="55"/>
  <c r="Z102" i="55"/>
  <c r="Y102" i="55"/>
  <c r="X102" i="55"/>
  <c r="W102" i="55"/>
  <c r="V102" i="55"/>
  <c r="U102" i="55"/>
  <c r="T102" i="55"/>
  <c r="S102" i="55"/>
  <c r="R102" i="55"/>
  <c r="Q102" i="55"/>
  <c r="P102" i="55"/>
  <c r="O102" i="55"/>
  <c r="N102" i="55"/>
  <c r="M102" i="55"/>
  <c r="L102" i="55"/>
  <c r="K102" i="55"/>
  <c r="F102" i="55"/>
  <c r="HR102" i="55" s="1"/>
  <c r="E102" i="55"/>
  <c r="HQ102" i="55" s="1"/>
  <c r="D102" i="55"/>
  <c r="C102" i="55"/>
  <c r="HO102" i="55" s="1"/>
  <c r="B102" i="55"/>
  <c r="HS100" i="55"/>
  <c r="HS99" i="55"/>
  <c r="HS98" i="55"/>
  <c r="HS97" i="55"/>
  <c r="HS96" i="55"/>
  <c r="HN95" i="55"/>
  <c r="HN94" i="55" s="1"/>
  <c r="HM95" i="55"/>
  <c r="HM94" i="55" s="1"/>
  <c r="HL95" i="55"/>
  <c r="HL94" i="55" s="1"/>
  <c r="HK95" i="55"/>
  <c r="HK94" i="55" s="1"/>
  <c r="HJ95" i="55"/>
  <c r="HJ94" i="55" s="1"/>
  <c r="HI95" i="55"/>
  <c r="HI94" i="55" s="1"/>
  <c r="HH95" i="55"/>
  <c r="HH94" i="55" s="1"/>
  <c r="HG95" i="55"/>
  <c r="HG94" i="55" s="1"/>
  <c r="HF95" i="55"/>
  <c r="HF94" i="55" s="1"/>
  <c r="HE95" i="55"/>
  <c r="HE94" i="55" s="1"/>
  <c r="HD95" i="55"/>
  <c r="HD94" i="55" s="1"/>
  <c r="HC95" i="55"/>
  <c r="HC94" i="55" s="1"/>
  <c r="HB95" i="55"/>
  <c r="HB94" i="55" s="1"/>
  <c r="HA95" i="55"/>
  <c r="HA94" i="55" s="1"/>
  <c r="GZ95" i="55"/>
  <c r="GZ94" i="55" s="1"/>
  <c r="GY95" i="55"/>
  <c r="GY94" i="55" s="1"/>
  <c r="GX95" i="55"/>
  <c r="GX94" i="55" s="1"/>
  <c r="GW95" i="55"/>
  <c r="GW94" i="55" s="1"/>
  <c r="GV95" i="55"/>
  <c r="GV94" i="55" s="1"/>
  <c r="GU95" i="55"/>
  <c r="GU94" i="55" s="1"/>
  <c r="GT95" i="55"/>
  <c r="GT94" i="55" s="1"/>
  <c r="GS95" i="55"/>
  <c r="GS94" i="55" s="1"/>
  <c r="GR95" i="55"/>
  <c r="GR94" i="55" s="1"/>
  <c r="GQ95" i="55"/>
  <c r="GQ94" i="55" s="1"/>
  <c r="GP95" i="55"/>
  <c r="GP94" i="55" s="1"/>
  <c r="GO95" i="55"/>
  <c r="GO94" i="55" s="1"/>
  <c r="GN95" i="55"/>
  <c r="GN94" i="55" s="1"/>
  <c r="GM95" i="55"/>
  <c r="GM94" i="55" s="1"/>
  <c r="GL95" i="55"/>
  <c r="GL94" i="55" s="1"/>
  <c r="GK95" i="55"/>
  <c r="GK94" i="55" s="1"/>
  <c r="GJ95" i="55"/>
  <c r="GJ94" i="55" s="1"/>
  <c r="GI95" i="55"/>
  <c r="GI94" i="55" s="1"/>
  <c r="GH95" i="55"/>
  <c r="GH94" i="55" s="1"/>
  <c r="GG95" i="55"/>
  <c r="GG94" i="55" s="1"/>
  <c r="GF95" i="55"/>
  <c r="GF94" i="55" s="1"/>
  <c r="GE95" i="55"/>
  <c r="GE94" i="55" s="1"/>
  <c r="GD95" i="55"/>
  <c r="GD94" i="55" s="1"/>
  <c r="GC95" i="55"/>
  <c r="GC94" i="55" s="1"/>
  <c r="GB95" i="55"/>
  <c r="GB94" i="55" s="1"/>
  <c r="GA95" i="55"/>
  <c r="GA94" i="55" s="1"/>
  <c r="FZ95" i="55"/>
  <c r="FZ94" i="55" s="1"/>
  <c r="FY95" i="55"/>
  <c r="FY94" i="55" s="1"/>
  <c r="FX95" i="55"/>
  <c r="FX94" i="55" s="1"/>
  <c r="FW95" i="55"/>
  <c r="FW94" i="55" s="1"/>
  <c r="FV95" i="55"/>
  <c r="FV94" i="55" s="1"/>
  <c r="FU95" i="55"/>
  <c r="FU94" i="55" s="1"/>
  <c r="FT95" i="55"/>
  <c r="FT94" i="55" s="1"/>
  <c r="FS95" i="55"/>
  <c r="FS94" i="55" s="1"/>
  <c r="FR95" i="55"/>
  <c r="FR94" i="55" s="1"/>
  <c r="FQ95" i="55"/>
  <c r="FQ94" i="55" s="1"/>
  <c r="FP95" i="55"/>
  <c r="FP94" i="55" s="1"/>
  <c r="FO95" i="55"/>
  <c r="FO94" i="55" s="1"/>
  <c r="FN95" i="55"/>
  <c r="FN94" i="55" s="1"/>
  <c r="FM95" i="55"/>
  <c r="FM94" i="55" s="1"/>
  <c r="FL95" i="55"/>
  <c r="FL94" i="55" s="1"/>
  <c r="FK95" i="55"/>
  <c r="FK94" i="55" s="1"/>
  <c r="FJ95" i="55"/>
  <c r="FJ94" i="55" s="1"/>
  <c r="FI95" i="55"/>
  <c r="FI94" i="55" s="1"/>
  <c r="FH95" i="55"/>
  <c r="FH94" i="55" s="1"/>
  <c r="FG95" i="55"/>
  <c r="FG94" i="55" s="1"/>
  <c r="FF95" i="55"/>
  <c r="FF94" i="55" s="1"/>
  <c r="FE95" i="55"/>
  <c r="FE94" i="55" s="1"/>
  <c r="FD95" i="55"/>
  <c r="FD94" i="55" s="1"/>
  <c r="FC95" i="55"/>
  <c r="FC94" i="55" s="1"/>
  <c r="FB95" i="55"/>
  <c r="FB94" i="55" s="1"/>
  <c r="FA95" i="55"/>
  <c r="FA94" i="55" s="1"/>
  <c r="EZ95" i="55"/>
  <c r="EZ94" i="55" s="1"/>
  <c r="EY95" i="55"/>
  <c r="EY94" i="55" s="1"/>
  <c r="EX95" i="55"/>
  <c r="EX94" i="55" s="1"/>
  <c r="EW95" i="55"/>
  <c r="EW94" i="55" s="1"/>
  <c r="EV95" i="55"/>
  <c r="EV94" i="55" s="1"/>
  <c r="EU95" i="55"/>
  <c r="EU94" i="55" s="1"/>
  <c r="ET95" i="55"/>
  <c r="ET94" i="55" s="1"/>
  <c r="ES95" i="55"/>
  <c r="ES94" i="55" s="1"/>
  <c r="ER95" i="55"/>
  <c r="ER94" i="55" s="1"/>
  <c r="EQ95" i="55"/>
  <c r="EQ94" i="55" s="1"/>
  <c r="EP95" i="55"/>
  <c r="EP94" i="55" s="1"/>
  <c r="EO95" i="55"/>
  <c r="EO94" i="55" s="1"/>
  <c r="EN95" i="55"/>
  <c r="EN94" i="55" s="1"/>
  <c r="EM95" i="55"/>
  <c r="EM94" i="55" s="1"/>
  <c r="EL95" i="55"/>
  <c r="EL94" i="55" s="1"/>
  <c r="EK95" i="55"/>
  <c r="EK94" i="55" s="1"/>
  <c r="EJ95" i="55"/>
  <c r="EJ94" i="55" s="1"/>
  <c r="EI95" i="55"/>
  <c r="EI94" i="55" s="1"/>
  <c r="EH95" i="55"/>
  <c r="EH94" i="55" s="1"/>
  <c r="EG95" i="55"/>
  <c r="EG94" i="55" s="1"/>
  <c r="EF95" i="55"/>
  <c r="EF94" i="55" s="1"/>
  <c r="EE95" i="55"/>
  <c r="EE94" i="55" s="1"/>
  <c r="ED95" i="55"/>
  <c r="ED94" i="55" s="1"/>
  <c r="EC95" i="55"/>
  <c r="EC94" i="55" s="1"/>
  <c r="EB95" i="55"/>
  <c r="EB94" i="55" s="1"/>
  <c r="EA95" i="55"/>
  <c r="EA94" i="55" s="1"/>
  <c r="DZ95" i="55"/>
  <c r="DZ94" i="55" s="1"/>
  <c r="DY95" i="55"/>
  <c r="DY94" i="55" s="1"/>
  <c r="DX95" i="55"/>
  <c r="DX94" i="55" s="1"/>
  <c r="DW95" i="55"/>
  <c r="DW94" i="55" s="1"/>
  <c r="DV95" i="55"/>
  <c r="DV94" i="55" s="1"/>
  <c r="DU95" i="55"/>
  <c r="DU94" i="55" s="1"/>
  <c r="DT95" i="55"/>
  <c r="DT94" i="55" s="1"/>
  <c r="DS95" i="55"/>
  <c r="DS94" i="55" s="1"/>
  <c r="DR95" i="55"/>
  <c r="DR94" i="55" s="1"/>
  <c r="DQ95" i="55"/>
  <c r="DQ94" i="55" s="1"/>
  <c r="DP95" i="55"/>
  <c r="DP94" i="55" s="1"/>
  <c r="DO95" i="55"/>
  <c r="DO94" i="55" s="1"/>
  <c r="DN95" i="55"/>
  <c r="DN94" i="55" s="1"/>
  <c r="DM95" i="55"/>
  <c r="DM94" i="55" s="1"/>
  <c r="DL95" i="55"/>
  <c r="DL94" i="55" s="1"/>
  <c r="DK95" i="55"/>
  <c r="DK94" i="55" s="1"/>
  <c r="DJ95" i="55"/>
  <c r="DJ94" i="55" s="1"/>
  <c r="DI95" i="55"/>
  <c r="DI94" i="55" s="1"/>
  <c r="DH95" i="55"/>
  <c r="DH94" i="55" s="1"/>
  <c r="DG95" i="55"/>
  <c r="DG94" i="55" s="1"/>
  <c r="DF95" i="55"/>
  <c r="DF94" i="55" s="1"/>
  <c r="DE95" i="55"/>
  <c r="DE94" i="55" s="1"/>
  <c r="DD95" i="55"/>
  <c r="DD94" i="55" s="1"/>
  <c r="DC95" i="55"/>
  <c r="DC94" i="55" s="1"/>
  <c r="DB95" i="55"/>
  <c r="DB94" i="55" s="1"/>
  <c r="DA95" i="55"/>
  <c r="DA94" i="55" s="1"/>
  <c r="CZ95" i="55"/>
  <c r="CZ94" i="55" s="1"/>
  <c r="CY95" i="55"/>
  <c r="CY94" i="55" s="1"/>
  <c r="CX95" i="55"/>
  <c r="CX94" i="55" s="1"/>
  <c r="CW95" i="55"/>
  <c r="CW94" i="55" s="1"/>
  <c r="CV95" i="55"/>
  <c r="CV94" i="55" s="1"/>
  <c r="CU95" i="55"/>
  <c r="CU94" i="55" s="1"/>
  <c r="CT95" i="55"/>
  <c r="CT94" i="55" s="1"/>
  <c r="CS95" i="55"/>
  <c r="CS94" i="55" s="1"/>
  <c r="CR95" i="55"/>
  <c r="CR94" i="55" s="1"/>
  <c r="CQ95" i="55"/>
  <c r="CQ94" i="55" s="1"/>
  <c r="CP95" i="55"/>
  <c r="CP94" i="55" s="1"/>
  <c r="CO95" i="55"/>
  <c r="CO94" i="55" s="1"/>
  <c r="CN95" i="55"/>
  <c r="CN94" i="55" s="1"/>
  <c r="CM95" i="55"/>
  <c r="CM94" i="55" s="1"/>
  <c r="CL95" i="55"/>
  <c r="CL94" i="55" s="1"/>
  <c r="CK95" i="55"/>
  <c r="CK94" i="55" s="1"/>
  <c r="CJ95" i="55"/>
  <c r="CJ94" i="55" s="1"/>
  <c r="CI95" i="55"/>
  <c r="CI94" i="55" s="1"/>
  <c r="CH95" i="55"/>
  <c r="CH94" i="55" s="1"/>
  <c r="CG95" i="55"/>
  <c r="CG94" i="55" s="1"/>
  <c r="CF95" i="55"/>
  <c r="CF94" i="55" s="1"/>
  <c r="CE95" i="55"/>
  <c r="CE94" i="55" s="1"/>
  <c r="CD95" i="55"/>
  <c r="CD94" i="55" s="1"/>
  <c r="CC95" i="55"/>
  <c r="CC94" i="55" s="1"/>
  <c r="CB95" i="55"/>
  <c r="CB94" i="55" s="1"/>
  <c r="CA95" i="55"/>
  <c r="CA94" i="55" s="1"/>
  <c r="BZ95" i="55"/>
  <c r="BZ94" i="55" s="1"/>
  <c r="BY95" i="55"/>
  <c r="BY94" i="55" s="1"/>
  <c r="BX95" i="55"/>
  <c r="BX94" i="55" s="1"/>
  <c r="BW95" i="55"/>
  <c r="BW94" i="55" s="1"/>
  <c r="BV95" i="55"/>
  <c r="BV94" i="55" s="1"/>
  <c r="BU95" i="55"/>
  <c r="BU94" i="55" s="1"/>
  <c r="BT95" i="55"/>
  <c r="BT94" i="55" s="1"/>
  <c r="BS95" i="55"/>
  <c r="BS94" i="55" s="1"/>
  <c r="BR95" i="55"/>
  <c r="BR94" i="55" s="1"/>
  <c r="BQ95" i="55"/>
  <c r="BQ94" i="55" s="1"/>
  <c r="BP95" i="55"/>
  <c r="BP94" i="55" s="1"/>
  <c r="BO95" i="55"/>
  <c r="BO94" i="55" s="1"/>
  <c r="BN95" i="55"/>
  <c r="BN94" i="55" s="1"/>
  <c r="BM95" i="55"/>
  <c r="BM94" i="55" s="1"/>
  <c r="BL95" i="55"/>
  <c r="BL94" i="55" s="1"/>
  <c r="BK95" i="55"/>
  <c r="BK94" i="55" s="1"/>
  <c r="BJ95" i="55"/>
  <c r="BJ94" i="55" s="1"/>
  <c r="BI95" i="55"/>
  <c r="BI94" i="55" s="1"/>
  <c r="BH95" i="55"/>
  <c r="BH94" i="55" s="1"/>
  <c r="BG95" i="55"/>
  <c r="BG94" i="55" s="1"/>
  <c r="BB95" i="55"/>
  <c r="BB94" i="55" s="1"/>
  <c r="BA95" i="55"/>
  <c r="BA94" i="55" s="1"/>
  <c r="AZ95" i="55"/>
  <c r="AZ94" i="55" s="1"/>
  <c r="AY95" i="55"/>
  <c r="AY94" i="55" s="1"/>
  <c r="AT95" i="55"/>
  <c r="AT94" i="55" s="1"/>
  <c r="AS95" i="55"/>
  <c r="AS94" i="55" s="1"/>
  <c r="AR95" i="55"/>
  <c r="AR94" i="55" s="1"/>
  <c r="AQ95" i="55"/>
  <c r="AQ94" i="55" s="1"/>
  <c r="AL95" i="55"/>
  <c r="AL94" i="55" s="1"/>
  <c r="AK95" i="55"/>
  <c r="AK94" i="55" s="1"/>
  <c r="AJ95" i="55"/>
  <c r="AJ94" i="55" s="1"/>
  <c r="AI95" i="55"/>
  <c r="AI94" i="55" s="1"/>
  <c r="AH95" i="55"/>
  <c r="AH94" i="55" s="1"/>
  <c r="AG95" i="55"/>
  <c r="AG94" i="55" s="1"/>
  <c r="AF95" i="55"/>
  <c r="AF94" i="55" s="1"/>
  <c r="AE95" i="55"/>
  <c r="AE94" i="55" s="1"/>
  <c r="AD95" i="55"/>
  <c r="AD94" i="55" s="1"/>
  <c r="AC95" i="55"/>
  <c r="AC94" i="55" s="1"/>
  <c r="AB95" i="55"/>
  <c r="AB94" i="55" s="1"/>
  <c r="AA95" i="55"/>
  <c r="AA94" i="55" s="1"/>
  <c r="Z95" i="55"/>
  <c r="Z94" i="55" s="1"/>
  <c r="Y95" i="55"/>
  <c r="Y94" i="55" s="1"/>
  <c r="X95" i="55"/>
  <c r="X94" i="55" s="1"/>
  <c r="W95" i="55"/>
  <c r="W94" i="55" s="1"/>
  <c r="V95" i="55"/>
  <c r="V94" i="55" s="1"/>
  <c r="U95" i="55"/>
  <c r="U94" i="55" s="1"/>
  <c r="T95" i="55"/>
  <c r="T94" i="55" s="1"/>
  <c r="S95" i="55"/>
  <c r="S94" i="55" s="1"/>
  <c r="R95" i="55"/>
  <c r="R94" i="55" s="1"/>
  <c r="Q95" i="55"/>
  <c r="Q94" i="55" s="1"/>
  <c r="P95" i="55"/>
  <c r="P94" i="55" s="1"/>
  <c r="O95" i="55"/>
  <c r="O94" i="55" s="1"/>
  <c r="N95" i="55"/>
  <c r="N94" i="55" s="1"/>
  <c r="M95" i="55"/>
  <c r="M94" i="55" s="1"/>
  <c r="L95" i="55"/>
  <c r="L94" i="55" s="1"/>
  <c r="K95" i="55"/>
  <c r="K94" i="55" s="1"/>
  <c r="F95" i="55"/>
  <c r="E95" i="55"/>
  <c r="D95" i="55"/>
  <c r="C95" i="55"/>
  <c r="HO95" i="55" s="1"/>
  <c r="B95" i="55"/>
  <c r="B94" i="55" s="1"/>
  <c r="HS93" i="55"/>
  <c r="HS92" i="55"/>
  <c r="HS91" i="55"/>
  <c r="HS90" i="55"/>
  <c r="HS89" i="55"/>
  <c r="HS88" i="55"/>
  <c r="HS87" i="55"/>
  <c r="HS86" i="55"/>
  <c r="HS85" i="55"/>
  <c r="HS84" i="55"/>
  <c r="HS83" i="55"/>
  <c r="HS82" i="55"/>
  <c r="HN81" i="55"/>
  <c r="HM81" i="55"/>
  <c r="HL81" i="55"/>
  <c r="HK81" i="55"/>
  <c r="HJ81" i="55"/>
  <c r="HI81" i="55"/>
  <c r="HH81" i="55"/>
  <c r="HG81" i="55"/>
  <c r="HF81" i="55"/>
  <c r="HE81" i="55"/>
  <c r="HD81" i="55"/>
  <c r="HC81" i="55"/>
  <c r="HB81" i="55"/>
  <c r="HA81" i="55"/>
  <c r="GZ81" i="55"/>
  <c r="GY81" i="55"/>
  <c r="GX81" i="55"/>
  <c r="GW81" i="55"/>
  <c r="GV81" i="55"/>
  <c r="GU81" i="55"/>
  <c r="GT81" i="55"/>
  <c r="GS81" i="55"/>
  <c r="GR81" i="55"/>
  <c r="GQ81" i="55"/>
  <c r="GP81" i="55"/>
  <c r="GO81" i="55"/>
  <c r="GN81" i="55"/>
  <c r="GM81" i="55"/>
  <c r="GL81" i="55"/>
  <c r="GK81" i="55"/>
  <c r="GJ81" i="55"/>
  <c r="GI81" i="55"/>
  <c r="GH81" i="55"/>
  <c r="GG81" i="55"/>
  <c r="GF81" i="55"/>
  <c r="GE81" i="55"/>
  <c r="GD81" i="55"/>
  <c r="GC81" i="55"/>
  <c r="GB81" i="55"/>
  <c r="GA81" i="55"/>
  <c r="FZ81" i="55"/>
  <c r="FY81" i="55"/>
  <c r="FX81" i="55"/>
  <c r="FW81" i="55"/>
  <c r="FV81" i="55"/>
  <c r="FU81" i="55"/>
  <c r="FT81" i="55"/>
  <c r="FS81" i="55"/>
  <c r="FR81" i="55"/>
  <c r="FQ81" i="55"/>
  <c r="FP81" i="55"/>
  <c r="FO81" i="55"/>
  <c r="FN81" i="55"/>
  <c r="FM81" i="55"/>
  <c r="FL81" i="55"/>
  <c r="FK81" i="55"/>
  <c r="FJ81" i="55"/>
  <c r="FI81" i="55"/>
  <c r="FH81" i="55"/>
  <c r="FG81" i="55"/>
  <c r="FF81" i="55"/>
  <c r="FE81" i="55"/>
  <c r="FD81" i="55"/>
  <c r="FC81" i="55"/>
  <c r="FB81" i="55"/>
  <c r="FA81" i="55"/>
  <c r="EZ81" i="55"/>
  <c r="EY81" i="55"/>
  <c r="EX81" i="55"/>
  <c r="EW81" i="55"/>
  <c r="EV81" i="55"/>
  <c r="EU81" i="55"/>
  <c r="ET81" i="55"/>
  <c r="ES81" i="55"/>
  <c r="ER81" i="55"/>
  <c r="EQ81" i="55"/>
  <c r="EP81" i="55"/>
  <c r="EO81" i="55"/>
  <c r="EN81" i="55"/>
  <c r="EM81" i="55"/>
  <c r="EL81" i="55"/>
  <c r="EK81" i="55"/>
  <c r="EJ81" i="55"/>
  <c r="EI81" i="55"/>
  <c r="EH81" i="55"/>
  <c r="EG81" i="55"/>
  <c r="EF81" i="55"/>
  <c r="EE81" i="55"/>
  <c r="ED81" i="55"/>
  <c r="EC81" i="55"/>
  <c r="EB81" i="55"/>
  <c r="EA81" i="55"/>
  <c r="DZ81" i="55"/>
  <c r="DY81" i="55"/>
  <c r="DX81" i="55"/>
  <c r="DW81" i="55"/>
  <c r="DV81" i="55"/>
  <c r="DU81" i="55"/>
  <c r="DT81" i="55"/>
  <c r="DS81" i="55"/>
  <c r="DR81" i="55"/>
  <c r="DQ81" i="55"/>
  <c r="DP81" i="55"/>
  <c r="DO81" i="55"/>
  <c r="DN81" i="55"/>
  <c r="DM81" i="55"/>
  <c r="DL81" i="55"/>
  <c r="DK81" i="55"/>
  <c r="DJ81" i="55"/>
  <c r="DI81" i="55"/>
  <c r="DH81" i="55"/>
  <c r="DG81" i="55"/>
  <c r="DF81" i="55"/>
  <c r="DE81" i="55"/>
  <c r="DD81" i="55"/>
  <c r="DC81" i="55"/>
  <c r="DB81" i="55"/>
  <c r="DA81" i="55"/>
  <c r="CZ81" i="55"/>
  <c r="CY81" i="55"/>
  <c r="CX81" i="55"/>
  <c r="CW81" i="55"/>
  <c r="CV81" i="55"/>
  <c r="CU81" i="55"/>
  <c r="CT81" i="55"/>
  <c r="CS81" i="55"/>
  <c r="CR81" i="55"/>
  <c r="CQ81" i="55"/>
  <c r="CP81" i="55"/>
  <c r="CO81" i="55"/>
  <c r="CN81" i="55"/>
  <c r="CM81" i="55"/>
  <c r="CL81" i="55"/>
  <c r="CK81" i="55"/>
  <c r="CJ81" i="55"/>
  <c r="CI81" i="55"/>
  <c r="CH81" i="55"/>
  <c r="CG81" i="55"/>
  <c r="CF81" i="55"/>
  <c r="CE81" i="55"/>
  <c r="CD81" i="55"/>
  <c r="CC81" i="55"/>
  <c r="CB81" i="55"/>
  <c r="CA81" i="55"/>
  <c r="BZ81" i="55"/>
  <c r="BY81" i="55"/>
  <c r="BX81" i="55"/>
  <c r="BW81" i="55"/>
  <c r="BV81" i="55"/>
  <c r="BU81" i="55"/>
  <c r="BT81" i="55"/>
  <c r="BS81" i="55"/>
  <c r="BR81" i="55"/>
  <c r="BQ81" i="55"/>
  <c r="BP81" i="55"/>
  <c r="BO81" i="55"/>
  <c r="BN81" i="55"/>
  <c r="BM81" i="55"/>
  <c r="BL81" i="55"/>
  <c r="BK81" i="55"/>
  <c r="BJ81" i="55"/>
  <c r="BI81" i="55"/>
  <c r="BH81" i="55"/>
  <c r="BG81" i="55"/>
  <c r="BB81" i="55"/>
  <c r="BA81" i="55"/>
  <c r="AZ81" i="55"/>
  <c r="AY81" i="55"/>
  <c r="AT81" i="55"/>
  <c r="AS81" i="55"/>
  <c r="AR81" i="55"/>
  <c r="AQ81" i="55"/>
  <c r="AL81" i="55"/>
  <c r="AK81" i="55"/>
  <c r="AJ81" i="55"/>
  <c r="AI81" i="55"/>
  <c r="AH81" i="55"/>
  <c r="AG81" i="55"/>
  <c r="AF81" i="55"/>
  <c r="AE81" i="55"/>
  <c r="AD81" i="55"/>
  <c r="AC81" i="55"/>
  <c r="AB81" i="55"/>
  <c r="AA81" i="55"/>
  <c r="Z81" i="55"/>
  <c r="Y81" i="55"/>
  <c r="X81" i="55"/>
  <c r="W81" i="55"/>
  <c r="V81" i="55"/>
  <c r="U81" i="55"/>
  <c r="T81" i="55"/>
  <c r="S81" i="55"/>
  <c r="R81" i="55"/>
  <c r="Q81" i="55"/>
  <c r="P81" i="55"/>
  <c r="O81" i="55"/>
  <c r="N81" i="55"/>
  <c r="M81" i="55"/>
  <c r="L81" i="55"/>
  <c r="K81" i="55"/>
  <c r="F81" i="55"/>
  <c r="E81" i="55"/>
  <c r="D81" i="55"/>
  <c r="C81" i="55"/>
  <c r="B81" i="55"/>
  <c r="HS80" i="55"/>
  <c r="HS79" i="55"/>
  <c r="HS78" i="55"/>
  <c r="HS77" i="55"/>
  <c r="HS76" i="55"/>
  <c r="HS75" i="55"/>
  <c r="HS74" i="55"/>
  <c r="HS73" i="55"/>
  <c r="HN72" i="55"/>
  <c r="HM72" i="55"/>
  <c r="HL72" i="55"/>
  <c r="HK72" i="55"/>
  <c r="HJ72" i="55"/>
  <c r="HI72" i="55"/>
  <c r="HH72" i="55"/>
  <c r="HG72" i="55"/>
  <c r="HF72" i="55"/>
  <c r="HE72" i="55"/>
  <c r="HD72" i="55"/>
  <c r="HC72" i="55"/>
  <c r="HB72" i="55"/>
  <c r="HA72" i="55"/>
  <c r="GZ72" i="55"/>
  <c r="GY72" i="55"/>
  <c r="GX72" i="55"/>
  <c r="GW72" i="55"/>
  <c r="GV72" i="55"/>
  <c r="GU72" i="55"/>
  <c r="GT72" i="55"/>
  <c r="GS72" i="55"/>
  <c r="GR72" i="55"/>
  <c r="GQ72" i="55"/>
  <c r="GP72" i="55"/>
  <c r="GO72" i="55"/>
  <c r="GN72" i="55"/>
  <c r="GM72" i="55"/>
  <c r="GL72" i="55"/>
  <c r="GK72" i="55"/>
  <c r="GJ72" i="55"/>
  <c r="GI72" i="55"/>
  <c r="GH72" i="55"/>
  <c r="GG72" i="55"/>
  <c r="GF72" i="55"/>
  <c r="GE72" i="55"/>
  <c r="GD72" i="55"/>
  <c r="GC72" i="55"/>
  <c r="GB72" i="55"/>
  <c r="GA72" i="55"/>
  <c r="FZ72" i="55"/>
  <c r="FY72" i="55"/>
  <c r="FX72" i="55"/>
  <c r="FW72" i="55"/>
  <c r="FV72" i="55"/>
  <c r="FU72" i="55"/>
  <c r="FT72" i="55"/>
  <c r="FS72" i="55"/>
  <c r="FR72" i="55"/>
  <c r="FQ72" i="55"/>
  <c r="FP72" i="55"/>
  <c r="FO72" i="55"/>
  <c r="FN72" i="55"/>
  <c r="FM72" i="55"/>
  <c r="FL72" i="55"/>
  <c r="FK72" i="55"/>
  <c r="FJ72" i="55"/>
  <c r="FI72" i="55"/>
  <c r="FH72" i="55"/>
  <c r="FG72" i="55"/>
  <c r="FF72" i="55"/>
  <c r="FE72" i="55"/>
  <c r="FD72" i="55"/>
  <c r="FC72" i="55"/>
  <c r="FB72" i="55"/>
  <c r="FA72" i="55"/>
  <c r="EZ72" i="55"/>
  <c r="EY72" i="55"/>
  <c r="EX72" i="55"/>
  <c r="EW72" i="55"/>
  <c r="EV72" i="55"/>
  <c r="EU72" i="55"/>
  <c r="ET72" i="55"/>
  <c r="ES72" i="55"/>
  <c r="ER72" i="55"/>
  <c r="EQ72" i="55"/>
  <c r="EP72" i="55"/>
  <c r="EO72" i="55"/>
  <c r="EN72" i="55"/>
  <c r="EM72" i="55"/>
  <c r="EL72" i="55"/>
  <c r="EK72" i="55"/>
  <c r="EJ72" i="55"/>
  <c r="EI72" i="55"/>
  <c r="EH72" i="55"/>
  <c r="EG72" i="55"/>
  <c r="EF72" i="55"/>
  <c r="EE72" i="55"/>
  <c r="ED72" i="55"/>
  <c r="EC72" i="55"/>
  <c r="EB72" i="55"/>
  <c r="EA72" i="55"/>
  <c r="DZ72" i="55"/>
  <c r="DY72" i="55"/>
  <c r="DX72" i="55"/>
  <c r="DW72" i="55"/>
  <c r="DV72" i="55"/>
  <c r="DU72" i="55"/>
  <c r="DT72" i="55"/>
  <c r="DS72" i="55"/>
  <c r="DR72" i="55"/>
  <c r="DQ72" i="55"/>
  <c r="DP72" i="55"/>
  <c r="DO72" i="55"/>
  <c r="DN72" i="55"/>
  <c r="DM72" i="55"/>
  <c r="DL72" i="55"/>
  <c r="DK72" i="55"/>
  <c r="DJ72" i="55"/>
  <c r="DI72" i="55"/>
  <c r="DH72" i="55"/>
  <c r="DG72" i="55"/>
  <c r="DF72" i="55"/>
  <c r="DE72" i="55"/>
  <c r="DD72" i="55"/>
  <c r="DC72" i="55"/>
  <c r="DB72" i="55"/>
  <c r="DA72" i="55"/>
  <c r="CZ72" i="55"/>
  <c r="CY72" i="55"/>
  <c r="CX72" i="55"/>
  <c r="CW72" i="55"/>
  <c r="CV72" i="55"/>
  <c r="CU72" i="55"/>
  <c r="CT72" i="55"/>
  <c r="CS72" i="55"/>
  <c r="CR72" i="55"/>
  <c r="CQ72" i="55"/>
  <c r="CP72" i="55"/>
  <c r="CO72" i="55"/>
  <c r="CN72" i="55"/>
  <c r="CM72" i="55"/>
  <c r="CL72" i="55"/>
  <c r="CK72" i="55"/>
  <c r="CJ72" i="55"/>
  <c r="CI72" i="55"/>
  <c r="CH72" i="55"/>
  <c r="CG72" i="55"/>
  <c r="CF72" i="55"/>
  <c r="CE72" i="55"/>
  <c r="CD72" i="55"/>
  <c r="CC72" i="55"/>
  <c r="CB72" i="55"/>
  <c r="CA72" i="55"/>
  <c r="BZ72" i="55"/>
  <c r="BY72" i="55"/>
  <c r="BX72" i="55"/>
  <c r="BW72" i="55"/>
  <c r="BV72" i="55"/>
  <c r="BU72" i="55"/>
  <c r="BT72" i="55"/>
  <c r="BS72" i="55"/>
  <c r="BR72" i="55"/>
  <c r="BQ72" i="55"/>
  <c r="BP72" i="55"/>
  <c r="BO72" i="55"/>
  <c r="BN72" i="55"/>
  <c r="BM72" i="55"/>
  <c r="BL72" i="55"/>
  <c r="BK72" i="55"/>
  <c r="BJ72" i="55"/>
  <c r="BI72" i="55"/>
  <c r="BH72" i="55"/>
  <c r="BG72" i="55"/>
  <c r="BB72" i="55"/>
  <c r="BA72" i="55"/>
  <c r="AZ72" i="55"/>
  <c r="AY72" i="55"/>
  <c r="AT72" i="55"/>
  <c r="AS72" i="55"/>
  <c r="AR72" i="55"/>
  <c r="AQ72" i="55"/>
  <c r="AL72" i="55"/>
  <c r="AK72" i="55"/>
  <c r="AJ72" i="55"/>
  <c r="AI72" i="55"/>
  <c r="AH72" i="55"/>
  <c r="AG72" i="55"/>
  <c r="AF72" i="55"/>
  <c r="AE72" i="55"/>
  <c r="AD72" i="55"/>
  <c r="AC72" i="55"/>
  <c r="AB72" i="55"/>
  <c r="AA72" i="55"/>
  <c r="Z72" i="55"/>
  <c r="Y72" i="55"/>
  <c r="X72" i="55"/>
  <c r="W72" i="55"/>
  <c r="V72" i="55"/>
  <c r="U72" i="55"/>
  <c r="T72" i="55"/>
  <c r="S72" i="55"/>
  <c r="R72" i="55"/>
  <c r="Q72" i="55"/>
  <c r="P72" i="55"/>
  <c r="O72" i="55"/>
  <c r="N72" i="55"/>
  <c r="M72" i="55"/>
  <c r="L72" i="55"/>
  <c r="K72" i="55"/>
  <c r="F72" i="55"/>
  <c r="E72" i="55"/>
  <c r="HQ72" i="55" s="1"/>
  <c r="D72" i="55"/>
  <c r="HP72" i="55" s="1"/>
  <c r="C72" i="55"/>
  <c r="B72" i="55"/>
  <c r="HS70" i="55"/>
  <c r="HS69" i="55"/>
  <c r="HS68" i="55"/>
  <c r="HS67" i="55"/>
  <c r="HS66" i="55"/>
  <c r="HN65" i="55"/>
  <c r="HM65" i="55"/>
  <c r="HL65" i="55"/>
  <c r="HK65" i="55"/>
  <c r="HJ65" i="55"/>
  <c r="HI65" i="55"/>
  <c r="HH65" i="55"/>
  <c r="HG65" i="55"/>
  <c r="HF65" i="55"/>
  <c r="HE65" i="55"/>
  <c r="HD65" i="55"/>
  <c r="HC65" i="55"/>
  <c r="HB65" i="55"/>
  <c r="HA65" i="55"/>
  <c r="GZ65" i="55"/>
  <c r="GY65" i="55"/>
  <c r="GX65" i="55"/>
  <c r="GW65" i="55"/>
  <c r="GV65" i="55"/>
  <c r="GU65" i="55"/>
  <c r="GT65" i="55"/>
  <c r="GS65" i="55"/>
  <c r="GR65" i="55"/>
  <c r="GQ65" i="55"/>
  <c r="GP65" i="55"/>
  <c r="GO65" i="55"/>
  <c r="GN65" i="55"/>
  <c r="GM65" i="55"/>
  <c r="GL65" i="55"/>
  <c r="GK65" i="55"/>
  <c r="GJ65" i="55"/>
  <c r="GI65" i="55"/>
  <c r="GH65" i="55"/>
  <c r="GG65" i="55"/>
  <c r="GF65" i="55"/>
  <c r="GE65" i="55"/>
  <c r="GD65" i="55"/>
  <c r="GC65" i="55"/>
  <c r="GB65" i="55"/>
  <c r="GA65" i="55"/>
  <c r="FZ65" i="55"/>
  <c r="FY65" i="55"/>
  <c r="FX65" i="55"/>
  <c r="FW65" i="55"/>
  <c r="FV65" i="55"/>
  <c r="FU65" i="55"/>
  <c r="FT65" i="55"/>
  <c r="FS65" i="55"/>
  <c r="FR65" i="55"/>
  <c r="FQ65" i="55"/>
  <c r="FP65" i="55"/>
  <c r="FO65" i="55"/>
  <c r="FN65" i="55"/>
  <c r="FM65" i="55"/>
  <c r="FL65" i="55"/>
  <c r="FK65" i="55"/>
  <c r="FJ65" i="55"/>
  <c r="FI65" i="55"/>
  <c r="FH65" i="55"/>
  <c r="FG65" i="55"/>
  <c r="FF65" i="55"/>
  <c r="FE65" i="55"/>
  <c r="FD65" i="55"/>
  <c r="FC65" i="55"/>
  <c r="FB65" i="55"/>
  <c r="FA65" i="55"/>
  <c r="EZ65" i="55"/>
  <c r="EY65" i="55"/>
  <c r="EX65" i="55"/>
  <c r="EW65" i="55"/>
  <c r="EV65" i="55"/>
  <c r="EU65" i="55"/>
  <c r="ET65" i="55"/>
  <c r="ES65" i="55"/>
  <c r="ER65" i="55"/>
  <c r="EQ65" i="55"/>
  <c r="EP65" i="55"/>
  <c r="EO65" i="55"/>
  <c r="EN65" i="55"/>
  <c r="EM65" i="55"/>
  <c r="EL65" i="55"/>
  <c r="EK65" i="55"/>
  <c r="EJ65" i="55"/>
  <c r="EI65" i="55"/>
  <c r="EH65" i="55"/>
  <c r="EG65" i="55"/>
  <c r="EF65" i="55"/>
  <c r="EE65" i="55"/>
  <c r="ED65" i="55"/>
  <c r="EC65" i="55"/>
  <c r="EB65" i="55"/>
  <c r="EA65" i="55"/>
  <c r="DZ65" i="55"/>
  <c r="DY65" i="55"/>
  <c r="DX65" i="55"/>
  <c r="DW65" i="55"/>
  <c r="DV65" i="55"/>
  <c r="DU65" i="55"/>
  <c r="DT65" i="55"/>
  <c r="DS65" i="55"/>
  <c r="DR65" i="55"/>
  <c r="DQ65" i="55"/>
  <c r="DP65" i="55"/>
  <c r="DO65" i="55"/>
  <c r="DN65" i="55"/>
  <c r="DM65" i="55"/>
  <c r="DL65" i="55"/>
  <c r="DK65" i="55"/>
  <c r="DJ65" i="55"/>
  <c r="DI65" i="55"/>
  <c r="DH65" i="55"/>
  <c r="DG65" i="55"/>
  <c r="DF65" i="55"/>
  <c r="DE65" i="55"/>
  <c r="DD65" i="55"/>
  <c r="DC65" i="55"/>
  <c r="DB65" i="55"/>
  <c r="DA65" i="55"/>
  <c r="CZ65" i="55"/>
  <c r="CY65" i="55"/>
  <c r="CX65" i="55"/>
  <c r="CW65" i="55"/>
  <c r="CV65" i="55"/>
  <c r="CU65" i="55"/>
  <c r="CT65" i="55"/>
  <c r="CS65" i="55"/>
  <c r="CR65" i="55"/>
  <c r="CQ65" i="55"/>
  <c r="CP65" i="55"/>
  <c r="CO65" i="55"/>
  <c r="CN65" i="55"/>
  <c r="CM65" i="55"/>
  <c r="CL65" i="55"/>
  <c r="CK65" i="55"/>
  <c r="CJ65" i="55"/>
  <c r="CI65" i="55"/>
  <c r="CH65" i="55"/>
  <c r="CG65" i="55"/>
  <c r="CF65" i="55"/>
  <c r="CE65" i="55"/>
  <c r="CD65" i="55"/>
  <c r="CC65" i="55"/>
  <c r="CB65" i="55"/>
  <c r="CA65" i="55"/>
  <c r="BZ65" i="55"/>
  <c r="BY65" i="55"/>
  <c r="BX65" i="55"/>
  <c r="BW65" i="55"/>
  <c r="BV65" i="55"/>
  <c r="BU65" i="55"/>
  <c r="BT65" i="55"/>
  <c r="BS65" i="55"/>
  <c r="BR65" i="55"/>
  <c r="BQ65" i="55"/>
  <c r="BP65" i="55"/>
  <c r="BO65" i="55"/>
  <c r="BN65" i="55"/>
  <c r="BM65" i="55"/>
  <c r="BL65" i="55"/>
  <c r="BK65" i="55"/>
  <c r="BJ65" i="55"/>
  <c r="BI65" i="55"/>
  <c r="BH65" i="55"/>
  <c r="BG65" i="55"/>
  <c r="BB65" i="55"/>
  <c r="BA65" i="55"/>
  <c r="AZ65" i="55"/>
  <c r="AY65" i="55"/>
  <c r="AT65" i="55"/>
  <c r="AS65" i="55"/>
  <c r="AR65" i="55"/>
  <c r="AQ65" i="55"/>
  <c r="AL65" i="55"/>
  <c r="AK65" i="55"/>
  <c r="AJ65" i="55"/>
  <c r="AI65" i="55"/>
  <c r="AH65" i="55"/>
  <c r="AG65" i="55"/>
  <c r="AF65" i="55"/>
  <c r="AE65" i="55"/>
  <c r="AD65" i="55"/>
  <c r="AC65" i="55"/>
  <c r="AB65" i="55"/>
  <c r="AA65" i="55"/>
  <c r="Z65" i="55"/>
  <c r="Y65" i="55"/>
  <c r="X65" i="55"/>
  <c r="W65" i="55"/>
  <c r="V65" i="55"/>
  <c r="U65" i="55"/>
  <c r="T65" i="55"/>
  <c r="S65" i="55"/>
  <c r="R65" i="55"/>
  <c r="Q65" i="55"/>
  <c r="P65" i="55"/>
  <c r="O65" i="55"/>
  <c r="N65" i="55"/>
  <c r="M65" i="55"/>
  <c r="L65" i="55"/>
  <c r="K65" i="55"/>
  <c r="F65" i="55"/>
  <c r="E65" i="55"/>
  <c r="D65" i="55"/>
  <c r="C65" i="55"/>
  <c r="B65" i="55"/>
  <c r="HS64" i="55"/>
  <c r="HS63" i="55"/>
  <c r="HN62" i="55"/>
  <c r="HM62" i="55"/>
  <c r="HL62" i="55"/>
  <c r="HK62" i="55"/>
  <c r="HJ62" i="55"/>
  <c r="HI62" i="55"/>
  <c r="HH62" i="55"/>
  <c r="HG62" i="55"/>
  <c r="HF62" i="55"/>
  <c r="HE62" i="55"/>
  <c r="HD62" i="55"/>
  <c r="HC62" i="55"/>
  <c r="HB62" i="55"/>
  <c r="HA62" i="55"/>
  <c r="GZ62" i="55"/>
  <c r="GY62" i="55"/>
  <c r="GX62" i="55"/>
  <c r="GW62" i="55"/>
  <c r="GV62" i="55"/>
  <c r="GU62" i="55"/>
  <c r="GT62" i="55"/>
  <c r="GS62" i="55"/>
  <c r="GR62" i="55"/>
  <c r="GQ62" i="55"/>
  <c r="GP62" i="55"/>
  <c r="GO62" i="55"/>
  <c r="GN62" i="55"/>
  <c r="GM62" i="55"/>
  <c r="GL62" i="55"/>
  <c r="GK62" i="55"/>
  <c r="GJ62" i="55"/>
  <c r="GI62" i="55"/>
  <c r="GH62" i="55"/>
  <c r="GG62" i="55"/>
  <c r="GF62" i="55"/>
  <c r="GE62" i="55"/>
  <c r="GD62" i="55"/>
  <c r="GC62" i="55"/>
  <c r="GB62" i="55"/>
  <c r="GA62" i="55"/>
  <c r="FZ62" i="55"/>
  <c r="FY62" i="55"/>
  <c r="FX62" i="55"/>
  <c r="FW62" i="55"/>
  <c r="FV62" i="55"/>
  <c r="FU62" i="55"/>
  <c r="FT62" i="55"/>
  <c r="FS62" i="55"/>
  <c r="FR62" i="55"/>
  <c r="FQ62" i="55"/>
  <c r="FP62" i="55"/>
  <c r="FO62" i="55"/>
  <c r="FN62" i="55"/>
  <c r="FM62" i="55"/>
  <c r="FL62" i="55"/>
  <c r="FK62" i="55"/>
  <c r="FJ62" i="55"/>
  <c r="FI62" i="55"/>
  <c r="FH62" i="55"/>
  <c r="FG62" i="55"/>
  <c r="FF62" i="55"/>
  <c r="FE62" i="55"/>
  <c r="FD62" i="55"/>
  <c r="FC62" i="55"/>
  <c r="FB62" i="55"/>
  <c r="FA62" i="55"/>
  <c r="EZ62" i="55"/>
  <c r="EY62" i="55"/>
  <c r="EX62" i="55"/>
  <c r="EW62" i="55"/>
  <c r="EV62" i="55"/>
  <c r="EU62" i="55"/>
  <c r="ET62" i="55"/>
  <c r="ES62" i="55"/>
  <c r="ER62" i="55"/>
  <c r="EQ62" i="55"/>
  <c r="EP62" i="55"/>
  <c r="EO62" i="55"/>
  <c r="EN62" i="55"/>
  <c r="EM62" i="55"/>
  <c r="EL62" i="55"/>
  <c r="EK62" i="55"/>
  <c r="EJ62" i="55"/>
  <c r="EI62" i="55"/>
  <c r="EH62" i="55"/>
  <c r="EG62" i="55"/>
  <c r="EF62" i="55"/>
  <c r="EE62" i="55"/>
  <c r="ED62" i="55"/>
  <c r="EC62" i="55"/>
  <c r="EB62" i="55"/>
  <c r="EA62" i="55"/>
  <c r="DZ62" i="55"/>
  <c r="DY62" i="55"/>
  <c r="DX62" i="55"/>
  <c r="DW62" i="55"/>
  <c r="DV62" i="55"/>
  <c r="DU62" i="55"/>
  <c r="DT62" i="55"/>
  <c r="DS62" i="55"/>
  <c r="DR62" i="55"/>
  <c r="DQ62" i="55"/>
  <c r="DP62" i="55"/>
  <c r="DO62" i="55"/>
  <c r="DN62" i="55"/>
  <c r="DM62" i="55"/>
  <c r="DL62" i="55"/>
  <c r="DK62" i="55"/>
  <c r="DJ62" i="55"/>
  <c r="DI62" i="55"/>
  <c r="DH62" i="55"/>
  <c r="DG62" i="55"/>
  <c r="DF62" i="55"/>
  <c r="DE62" i="55"/>
  <c r="DD62" i="55"/>
  <c r="DC62" i="55"/>
  <c r="DB62" i="55"/>
  <c r="DA62" i="55"/>
  <c r="CZ62" i="55"/>
  <c r="CY62" i="55"/>
  <c r="CX62" i="55"/>
  <c r="CW62" i="55"/>
  <c r="CV62" i="55"/>
  <c r="CU62" i="55"/>
  <c r="CT62" i="55"/>
  <c r="CS62" i="55"/>
  <c r="CR62" i="55"/>
  <c r="CQ62" i="55"/>
  <c r="CP62" i="55"/>
  <c r="CO62" i="55"/>
  <c r="CN62" i="55"/>
  <c r="CM62" i="55"/>
  <c r="CL62" i="55"/>
  <c r="CK62" i="55"/>
  <c r="CJ62" i="55"/>
  <c r="CI62" i="55"/>
  <c r="CH62" i="55"/>
  <c r="CG62" i="55"/>
  <c r="CF62" i="55"/>
  <c r="CE62" i="55"/>
  <c r="CD62" i="55"/>
  <c r="CC62" i="55"/>
  <c r="CB62" i="55"/>
  <c r="CA62" i="55"/>
  <c r="BZ62" i="55"/>
  <c r="BY62" i="55"/>
  <c r="BX62" i="55"/>
  <c r="BW62" i="55"/>
  <c r="BV62" i="55"/>
  <c r="BU62" i="55"/>
  <c r="BT62" i="55"/>
  <c r="BS62" i="55"/>
  <c r="BR62" i="55"/>
  <c r="BQ62" i="55"/>
  <c r="BP62" i="55"/>
  <c r="BO62" i="55"/>
  <c r="BN62" i="55"/>
  <c r="BM62" i="55"/>
  <c r="BL62" i="55"/>
  <c r="BK62" i="55"/>
  <c r="BJ62" i="55"/>
  <c r="BI62" i="55"/>
  <c r="BH62" i="55"/>
  <c r="BG62" i="55"/>
  <c r="BB62" i="55"/>
  <c r="BA62" i="55"/>
  <c r="AZ62" i="55"/>
  <c r="AY62" i="55"/>
  <c r="AT62" i="55"/>
  <c r="AS62" i="55"/>
  <c r="AR62" i="55"/>
  <c r="AQ62" i="55"/>
  <c r="AL62" i="55"/>
  <c r="AK62" i="55"/>
  <c r="AJ62" i="55"/>
  <c r="AI62" i="55"/>
  <c r="AH62" i="55"/>
  <c r="AG62" i="55"/>
  <c r="AF62" i="55"/>
  <c r="AE62" i="55"/>
  <c r="AD62" i="55"/>
  <c r="AC62" i="55"/>
  <c r="AB62" i="55"/>
  <c r="AA62" i="55"/>
  <c r="Z62" i="55"/>
  <c r="Y62" i="55"/>
  <c r="X62" i="55"/>
  <c r="W62" i="55"/>
  <c r="V62" i="55"/>
  <c r="U62" i="55"/>
  <c r="T62" i="55"/>
  <c r="S62" i="55"/>
  <c r="R62" i="55"/>
  <c r="Q62" i="55"/>
  <c r="P62" i="55"/>
  <c r="O62" i="55"/>
  <c r="N62" i="55"/>
  <c r="M62" i="55"/>
  <c r="L62" i="55"/>
  <c r="K62" i="55"/>
  <c r="F62" i="55"/>
  <c r="E62" i="55"/>
  <c r="HQ62" i="55" s="1"/>
  <c r="D62" i="55"/>
  <c r="C62" i="55"/>
  <c r="B62" i="55"/>
  <c r="HS61" i="55"/>
  <c r="HS60" i="55"/>
  <c r="HS59" i="55"/>
  <c r="HS58" i="55"/>
  <c r="HN57" i="55"/>
  <c r="HM57" i="55"/>
  <c r="HL57" i="55"/>
  <c r="HK57" i="55"/>
  <c r="HJ57" i="55"/>
  <c r="HI57" i="55"/>
  <c r="HH57" i="55"/>
  <c r="HG57" i="55"/>
  <c r="HF57" i="55"/>
  <c r="HE57" i="55"/>
  <c r="HD57" i="55"/>
  <c r="HC57" i="55"/>
  <c r="HB57" i="55"/>
  <c r="HA57" i="55"/>
  <c r="GZ57" i="55"/>
  <c r="GY57" i="55"/>
  <c r="GX57" i="55"/>
  <c r="GW57" i="55"/>
  <c r="GV57" i="55"/>
  <c r="GU57" i="55"/>
  <c r="GT57" i="55"/>
  <c r="GS57" i="55"/>
  <c r="GR57" i="55"/>
  <c r="GQ57" i="55"/>
  <c r="GP57" i="55"/>
  <c r="GO57" i="55"/>
  <c r="GN57" i="55"/>
  <c r="GM57" i="55"/>
  <c r="GL57" i="55"/>
  <c r="GK57" i="55"/>
  <c r="GJ57" i="55"/>
  <c r="GI57" i="55"/>
  <c r="GH57" i="55"/>
  <c r="GG57" i="55"/>
  <c r="GF57" i="55"/>
  <c r="GE57" i="55"/>
  <c r="GD57" i="55"/>
  <c r="GC57" i="55"/>
  <c r="GB57" i="55"/>
  <c r="GA57" i="55"/>
  <c r="FZ57" i="55"/>
  <c r="FY57" i="55"/>
  <c r="FX57" i="55"/>
  <c r="FW57" i="55"/>
  <c r="FV57" i="55"/>
  <c r="FU57" i="55"/>
  <c r="FT57" i="55"/>
  <c r="FS57" i="55"/>
  <c r="FR57" i="55"/>
  <c r="FQ57" i="55"/>
  <c r="FP57" i="55"/>
  <c r="FO57" i="55"/>
  <c r="FN57" i="55"/>
  <c r="FM57" i="55"/>
  <c r="FL57" i="55"/>
  <c r="FK57" i="55"/>
  <c r="FJ57" i="55"/>
  <c r="FI57" i="55"/>
  <c r="FH57" i="55"/>
  <c r="FG57" i="55"/>
  <c r="FF57" i="55"/>
  <c r="FE57" i="55"/>
  <c r="FD57" i="55"/>
  <c r="FC57" i="55"/>
  <c r="FB57" i="55"/>
  <c r="FA57" i="55"/>
  <c r="EZ57" i="55"/>
  <c r="EY57" i="55"/>
  <c r="EX57" i="55"/>
  <c r="EW57" i="55"/>
  <c r="EV57" i="55"/>
  <c r="EU57" i="55"/>
  <c r="ET57" i="55"/>
  <c r="ES57" i="55"/>
  <c r="ER57" i="55"/>
  <c r="EQ57" i="55"/>
  <c r="EP57" i="55"/>
  <c r="EO57" i="55"/>
  <c r="EN57" i="55"/>
  <c r="EM57" i="55"/>
  <c r="EL57" i="55"/>
  <c r="EK57" i="55"/>
  <c r="EJ57" i="55"/>
  <c r="EI57" i="55"/>
  <c r="EH57" i="55"/>
  <c r="EG57" i="55"/>
  <c r="EF57" i="55"/>
  <c r="EE57" i="55"/>
  <c r="ED57" i="55"/>
  <c r="EC57" i="55"/>
  <c r="EB57" i="55"/>
  <c r="EA57" i="55"/>
  <c r="DZ57" i="55"/>
  <c r="DY57" i="55"/>
  <c r="DX57" i="55"/>
  <c r="DW57" i="55"/>
  <c r="DV57" i="55"/>
  <c r="DU57" i="55"/>
  <c r="DT57" i="55"/>
  <c r="DS57" i="55"/>
  <c r="DR57" i="55"/>
  <c r="DQ57" i="55"/>
  <c r="DP57" i="55"/>
  <c r="DO57" i="55"/>
  <c r="DN57" i="55"/>
  <c r="DM57" i="55"/>
  <c r="DL57" i="55"/>
  <c r="DK57" i="55"/>
  <c r="DJ57" i="55"/>
  <c r="DI57" i="55"/>
  <c r="DH57" i="55"/>
  <c r="DG57" i="55"/>
  <c r="DF57" i="55"/>
  <c r="DE57" i="55"/>
  <c r="DD57" i="55"/>
  <c r="DC57" i="55"/>
  <c r="DB57" i="55"/>
  <c r="DA57" i="55"/>
  <c r="CZ57" i="55"/>
  <c r="CY57" i="55"/>
  <c r="CX57" i="55"/>
  <c r="CW57" i="55"/>
  <c r="CV57" i="55"/>
  <c r="CU57" i="55"/>
  <c r="CT57" i="55"/>
  <c r="CS57" i="55"/>
  <c r="CR57" i="55"/>
  <c r="CQ57" i="55"/>
  <c r="CP57" i="55"/>
  <c r="CO57" i="55"/>
  <c r="CN57" i="55"/>
  <c r="CM57" i="55"/>
  <c r="CL57" i="55"/>
  <c r="CK57" i="55"/>
  <c r="CJ57" i="55"/>
  <c r="CI57" i="55"/>
  <c r="CH57" i="55"/>
  <c r="CG57" i="55"/>
  <c r="CF57" i="55"/>
  <c r="CE57" i="55"/>
  <c r="CD57" i="55"/>
  <c r="CC57" i="55"/>
  <c r="CB57" i="55"/>
  <c r="CA57" i="55"/>
  <c r="BZ57" i="55"/>
  <c r="BY57" i="55"/>
  <c r="BX57" i="55"/>
  <c r="BW57" i="55"/>
  <c r="BV57" i="55"/>
  <c r="BU57" i="55"/>
  <c r="BT57" i="55"/>
  <c r="BS57" i="55"/>
  <c r="BR57" i="55"/>
  <c r="BQ57" i="55"/>
  <c r="BP57" i="55"/>
  <c r="BO57" i="55"/>
  <c r="BN57" i="55"/>
  <c r="BM57" i="55"/>
  <c r="BL57" i="55"/>
  <c r="BK57" i="55"/>
  <c r="BJ57" i="55"/>
  <c r="BI57" i="55"/>
  <c r="BH57" i="55"/>
  <c r="BG57" i="55"/>
  <c r="BB57" i="55"/>
  <c r="BA57" i="55"/>
  <c r="AZ57" i="55"/>
  <c r="AY57" i="55"/>
  <c r="AT57" i="55"/>
  <c r="AS57" i="55"/>
  <c r="AR57" i="55"/>
  <c r="AQ57" i="55"/>
  <c r="AL57" i="55"/>
  <c r="AK57" i="55"/>
  <c r="AJ57" i="55"/>
  <c r="AI57" i="55"/>
  <c r="AH57" i="55"/>
  <c r="AG57" i="55"/>
  <c r="AF57" i="55"/>
  <c r="AE57" i="55"/>
  <c r="AD57" i="55"/>
  <c r="AC57" i="55"/>
  <c r="AB57" i="55"/>
  <c r="AA57" i="55"/>
  <c r="Z57" i="55"/>
  <c r="Y57" i="55"/>
  <c r="X57" i="55"/>
  <c r="W57" i="55"/>
  <c r="V57" i="55"/>
  <c r="U57" i="55"/>
  <c r="T57" i="55"/>
  <c r="S57" i="55"/>
  <c r="R57" i="55"/>
  <c r="Q57" i="55"/>
  <c r="P57" i="55"/>
  <c r="O57" i="55"/>
  <c r="N57" i="55"/>
  <c r="M57" i="55"/>
  <c r="L57" i="55"/>
  <c r="K57" i="55"/>
  <c r="F57" i="55"/>
  <c r="E57" i="55"/>
  <c r="D57" i="55"/>
  <c r="HP57" i="55" s="1"/>
  <c r="C57" i="55"/>
  <c r="B57" i="55"/>
  <c r="HS56" i="55"/>
  <c r="HS55" i="55"/>
  <c r="HN54" i="55"/>
  <c r="HM54" i="55"/>
  <c r="HL54" i="55"/>
  <c r="HK54" i="55"/>
  <c r="HJ54" i="55"/>
  <c r="HI54" i="55"/>
  <c r="HH54" i="55"/>
  <c r="HG54" i="55"/>
  <c r="HF54" i="55"/>
  <c r="HE54" i="55"/>
  <c r="HD54" i="55"/>
  <c r="HC54" i="55"/>
  <c r="HB54" i="55"/>
  <c r="HA54" i="55"/>
  <c r="GZ54" i="55"/>
  <c r="GY54" i="55"/>
  <c r="GX54" i="55"/>
  <c r="GW54" i="55"/>
  <c r="GV54" i="55"/>
  <c r="GU54" i="55"/>
  <c r="GT54" i="55"/>
  <c r="GS54" i="55"/>
  <c r="GR54" i="55"/>
  <c r="GQ54" i="55"/>
  <c r="GP54" i="55"/>
  <c r="GO54" i="55"/>
  <c r="GN54" i="55"/>
  <c r="GM54" i="55"/>
  <c r="GL54" i="55"/>
  <c r="GK54" i="55"/>
  <c r="GJ54" i="55"/>
  <c r="GI54" i="55"/>
  <c r="GH54" i="55"/>
  <c r="GG54" i="55"/>
  <c r="GF54" i="55"/>
  <c r="GE54" i="55"/>
  <c r="GD54" i="55"/>
  <c r="GC54" i="55"/>
  <c r="GB54" i="55"/>
  <c r="GA54" i="55"/>
  <c r="FZ54" i="55"/>
  <c r="FY54" i="55"/>
  <c r="FX54" i="55"/>
  <c r="FW54" i="55"/>
  <c r="FV54" i="55"/>
  <c r="FU54" i="55"/>
  <c r="FT54" i="55"/>
  <c r="FS54" i="55"/>
  <c r="FR54" i="55"/>
  <c r="FQ54" i="55"/>
  <c r="FP54" i="55"/>
  <c r="FO54" i="55"/>
  <c r="FN54" i="55"/>
  <c r="FM54" i="55"/>
  <c r="FL54" i="55"/>
  <c r="FK54" i="55"/>
  <c r="FJ54" i="55"/>
  <c r="FI54" i="55"/>
  <c r="FH54" i="55"/>
  <c r="FG54" i="55"/>
  <c r="FF54" i="55"/>
  <c r="FE54" i="55"/>
  <c r="FD54" i="55"/>
  <c r="FC54" i="55"/>
  <c r="FB54" i="55"/>
  <c r="FA54" i="55"/>
  <c r="EZ54" i="55"/>
  <c r="EY54" i="55"/>
  <c r="EX54" i="55"/>
  <c r="EW54" i="55"/>
  <c r="EV54" i="55"/>
  <c r="EU54" i="55"/>
  <c r="ET54" i="55"/>
  <c r="ES54" i="55"/>
  <c r="ER54" i="55"/>
  <c r="EQ54" i="55"/>
  <c r="EP54" i="55"/>
  <c r="EO54" i="55"/>
  <c r="EN54" i="55"/>
  <c r="EM54" i="55"/>
  <c r="EL54" i="55"/>
  <c r="EK54" i="55"/>
  <c r="EJ54" i="55"/>
  <c r="EI54" i="55"/>
  <c r="EH54" i="55"/>
  <c r="EG54" i="55"/>
  <c r="EF54" i="55"/>
  <c r="EE54" i="55"/>
  <c r="ED54" i="55"/>
  <c r="EC54" i="55"/>
  <c r="EB54" i="55"/>
  <c r="EA54" i="55"/>
  <c r="DZ54" i="55"/>
  <c r="DY54" i="55"/>
  <c r="DX54" i="55"/>
  <c r="DW54" i="55"/>
  <c r="DV54" i="55"/>
  <c r="DU54" i="55"/>
  <c r="DT54" i="55"/>
  <c r="DS54" i="55"/>
  <c r="DR54" i="55"/>
  <c r="DQ54" i="55"/>
  <c r="DP54" i="55"/>
  <c r="DO54" i="55"/>
  <c r="DN54" i="55"/>
  <c r="DM54" i="55"/>
  <c r="DL54" i="55"/>
  <c r="DK54" i="55"/>
  <c r="DJ54" i="55"/>
  <c r="DI54" i="55"/>
  <c r="DH54" i="55"/>
  <c r="DG54" i="55"/>
  <c r="DF54" i="55"/>
  <c r="DE54" i="55"/>
  <c r="DD54" i="55"/>
  <c r="DC54" i="55"/>
  <c r="DB54" i="55"/>
  <c r="DA54" i="55"/>
  <c r="CZ54" i="55"/>
  <c r="CY54" i="55"/>
  <c r="CX54" i="55"/>
  <c r="CW54" i="55"/>
  <c r="CV54" i="55"/>
  <c r="CU54" i="55"/>
  <c r="CT54" i="55"/>
  <c r="CS54" i="55"/>
  <c r="CR54" i="55"/>
  <c r="CQ54" i="55"/>
  <c r="CP54" i="55"/>
  <c r="CO54" i="55"/>
  <c r="CN54" i="55"/>
  <c r="CM54" i="55"/>
  <c r="CL54" i="55"/>
  <c r="CK54" i="55"/>
  <c r="CJ54" i="55"/>
  <c r="CI54" i="55"/>
  <c r="CH54" i="55"/>
  <c r="CG54" i="55"/>
  <c r="CF54" i="55"/>
  <c r="CE54" i="55"/>
  <c r="CD54" i="55"/>
  <c r="CC54" i="55"/>
  <c r="CB54" i="55"/>
  <c r="CA54" i="55"/>
  <c r="BZ54" i="55"/>
  <c r="BY54" i="55"/>
  <c r="BX54" i="55"/>
  <c r="BW54" i="55"/>
  <c r="BV54" i="55"/>
  <c r="BU54" i="55"/>
  <c r="BT54" i="55"/>
  <c r="BS54" i="55"/>
  <c r="BR54" i="55"/>
  <c r="BQ54" i="55"/>
  <c r="BP54" i="55"/>
  <c r="BO54" i="55"/>
  <c r="BN54" i="55"/>
  <c r="BM54" i="55"/>
  <c r="BL54" i="55"/>
  <c r="BK54" i="55"/>
  <c r="BJ54" i="55"/>
  <c r="BI54" i="55"/>
  <c r="BH54" i="55"/>
  <c r="BG54" i="55"/>
  <c r="BB54" i="55"/>
  <c r="BA54" i="55"/>
  <c r="AZ54" i="55"/>
  <c r="AY54" i="55"/>
  <c r="AT54" i="55"/>
  <c r="AS54" i="55"/>
  <c r="AR54" i="55"/>
  <c r="AQ54" i="55"/>
  <c r="AL54" i="55"/>
  <c r="AK54" i="55"/>
  <c r="AJ54" i="55"/>
  <c r="AI54" i="55"/>
  <c r="AH54" i="55"/>
  <c r="AG54" i="55"/>
  <c r="AF54" i="55"/>
  <c r="AE54" i="55"/>
  <c r="AD54" i="55"/>
  <c r="AC54" i="55"/>
  <c r="AB54" i="55"/>
  <c r="AA54" i="55"/>
  <c r="Z54" i="55"/>
  <c r="Y54" i="55"/>
  <c r="X54" i="55"/>
  <c r="W54" i="55"/>
  <c r="V54" i="55"/>
  <c r="U54" i="55"/>
  <c r="T54" i="55"/>
  <c r="S54" i="55"/>
  <c r="R54" i="55"/>
  <c r="Q54" i="55"/>
  <c r="P54" i="55"/>
  <c r="O54" i="55"/>
  <c r="N54" i="55"/>
  <c r="M54" i="55"/>
  <c r="L54" i="55"/>
  <c r="K54" i="55"/>
  <c r="F54" i="55"/>
  <c r="E54" i="55"/>
  <c r="D54" i="55"/>
  <c r="C54" i="55"/>
  <c r="B54" i="55"/>
  <c r="HS52" i="55"/>
  <c r="HS51" i="55"/>
  <c r="HS50" i="55"/>
  <c r="HS49" i="55"/>
  <c r="HS48" i="55"/>
  <c r="HS47" i="55"/>
  <c r="HS46" i="55"/>
  <c r="HN45" i="55"/>
  <c r="HM45" i="55"/>
  <c r="HL45" i="55"/>
  <c r="HK45" i="55"/>
  <c r="HJ45" i="55"/>
  <c r="HI45" i="55"/>
  <c r="HH45" i="55"/>
  <c r="HG45" i="55"/>
  <c r="HF45" i="55"/>
  <c r="HE45" i="55"/>
  <c r="HD45" i="55"/>
  <c r="HC45" i="55"/>
  <c r="HB45" i="55"/>
  <c r="HA45" i="55"/>
  <c r="GZ45" i="55"/>
  <c r="GY45" i="55"/>
  <c r="GX45" i="55"/>
  <c r="GW45" i="55"/>
  <c r="GV45" i="55"/>
  <c r="GU45" i="55"/>
  <c r="GT45" i="55"/>
  <c r="GS45" i="55"/>
  <c r="GR45" i="55"/>
  <c r="GQ45" i="55"/>
  <c r="GP45" i="55"/>
  <c r="GO45" i="55"/>
  <c r="GN45" i="55"/>
  <c r="GM45" i="55"/>
  <c r="GL45" i="55"/>
  <c r="GK45" i="55"/>
  <c r="GJ45" i="55"/>
  <c r="GI45" i="55"/>
  <c r="GH45" i="55"/>
  <c r="GG45" i="55"/>
  <c r="GF45" i="55"/>
  <c r="GE45" i="55"/>
  <c r="GD45" i="55"/>
  <c r="GC45" i="55"/>
  <c r="GB45" i="55"/>
  <c r="GA45" i="55"/>
  <c r="FZ45" i="55"/>
  <c r="FY45" i="55"/>
  <c r="FX45" i="55"/>
  <c r="FW45" i="55"/>
  <c r="FV45" i="55"/>
  <c r="FU45" i="55"/>
  <c r="FT45" i="55"/>
  <c r="FS45" i="55"/>
  <c r="FR45" i="55"/>
  <c r="FQ45" i="55"/>
  <c r="FP45" i="55"/>
  <c r="FO45" i="55"/>
  <c r="FN45" i="55"/>
  <c r="FM45" i="55"/>
  <c r="FL45" i="55"/>
  <c r="FK45" i="55"/>
  <c r="FJ45" i="55"/>
  <c r="FI45" i="55"/>
  <c r="FH45" i="55"/>
  <c r="FG45" i="55"/>
  <c r="FF45" i="55"/>
  <c r="FE45" i="55"/>
  <c r="FD45" i="55"/>
  <c r="FC45" i="55"/>
  <c r="FB45" i="55"/>
  <c r="FA45" i="55"/>
  <c r="EZ45" i="55"/>
  <c r="EY45" i="55"/>
  <c r="EX45" i="55"/>
  <c r="EW45" i="55"/>
  <c r="EV45" i="55"/>
  <c r="EU45" i="55"/>
  <c r="ET45" i="55"/>
  <c r="ES45" i="55"/>
  <c r="ER45" i="55"/>
  <c r="EQ45" i="55"/>
  <c r="EP45" i="55"/>
  <c r="EO45" i="55"/>
  <c r="EN45" i="55"/>
  <c r="EM45" i="55"/>
  <c r="EL45" i="55"/>
  <c r="EK45" i="55"/>
  <c r="EJ45" i="55"/>
  <c r="EI45" i="55"/>
  <c r="EH45" i="55"/>
  <c r="EG45" i="55"/>
  <c r="EF45" i="55"/>
  <c r="EE45" i="55"/>
  <c r="ED45" i="55"/>
  <c r="EC45" i="55"/>
  <c r="EB45" i="55"/>
  <c r="EA45" i="55"/>
  <c r="DZ45" i="55"/>
  <c r="DY45" i="55"/>
  <c r="DX45" i="55"/>
  <c r="DW45" i="55"/>
  <c r="DV45" i="55"/>
  <c r="DU45" i="55"/>
  <c r="DT45" i="55"/>
  <c r="DS45" i="55"/>
  <c r="DR45" i="55"/>
  <c r="DQ45" i="55"/>
  <c r="DP45" i="55"/>
  <c r="DO45" i="55"/>
  <c r="DN45" i="55"/>
  <c r="DM45" i="55"/>
  <c r="DL45" i="55"/>
  <c r="DK45" i="55"/>
  <c r="DJ45" i="55"/>
  <c r="DI45" i="55"/>
  <c r="DH45" i="55"/>
  <c r="DG45" i="55"/>
  <c r="DF45" i="55"/>
  <c r="DE45" i="55"/>
  <c r="DD45" i="55"/>
  <c r="DC45" i="55"/>
  <c r="DB45" i="55"/>
  <c r="DA45" i="55"/>
  <c r="CZ45" i="55"/>
  <c r="CY45" i="55"/>
  <c r="CX45" i="55"/>
  <c r="CW45" i="55"/>
  <c r="CV45" i="55"/>
  <c r="CU45" i="55"/>
  <c r="CT45" i="55"/>
  <c r="CS45" i="55"/>
  <c r="CR45" i="55"/>
  <c r="CQ45" i="55"/>
  <c r="CP45" i="55"/>
  <c r="CO45" i="55"/>
  <c r="CN45" i="55"/>
  <c r="CM45" i="55"/>
  <c r="CL45" i="55"/>
  <c r="CK45" i="55"/>
  <c r="CJ45" i="55"/>
  <c r="CI45" i="55"/>
  <c r="CH45" i="55"/>
  <c r="CG45" i="55"/>
  <c r="CF45" i="55"/>
  <c r="CE45" i="55"/>
  <c r="CD45" i="55"/>
  <c r="CC45" i="55"/>
  <c r="CB45" i="55"/>
  <c r="CA45" i="55"/>
  <c r="BZ45" i="55"/>
  <c r="BY45" i="55"/>
  <c r="BX45" i="55"/>
  <c r="BW45" i="55"/>
  <c r="BV45" i="55"/>
  <c r="BU45" i="55"/>
  <c r="BT45" i="55"/>
  <c r="BS45" i="55"/>
  <c r="BR45" i="55"/>
  <c r="BQ45" i="55"/>
  <c r="BP45" i="55"/>
  <c r="BO45" i="55"/>
  <c r="BN45" i="55"/>
  <c r="BM45" i="55"/>
  <c r="BL45" i="55"/>
  <c r="BK45" i="55"/>
  <c r="BJ45" i="55"/>
  <c r="BI45" i="55"/>
  <c r="BH45" i="55"/>
  <c r="BG45" i="55"/>
  <c r="BB45" i="55"/>
  <c r="BA45" i="55"/>
  <c r="AZ45" i="55"/>
  <c r="AY45" i="55"/>
  <c r="AT45" i="55"/>
  <c r="AS45" i="55"/>
  <c r="AR45" i="55"/>
  <c r="AQ45" i="55"/>
  <c r="AL45" i="55"/>
  <c r="AK45" i="55"/>
  <c r="AJ45" i="55"/>
  <c r="AI45" i="55"/>
  <c r="AH45" i="55"/>
  <c r="AG45" i="55"/>
  <c r="AF45" i="55"/>
  <c r="AE45" i="55"/>
  <c r="AD45" i="55"/>
  <c r="AC45" i="55"/>
  <c r="AB45" i="55"/>
  <c r="AA45" i="55"/>
  <c r="Z45" i="55"/>
  <c r="Y45" i="55"/>
  <c r="X45" i="55"/>
  <c r="W45" i="55"/>
  <c r="V45" i="55"/>
  <c r="U45" i="55"/>
  <c r="T45" i="55"/>
  <c r="S45" i="55"/>
  <c r="R45" i="55"/>
  <c r="Q45" i="55"/>
  <c r="P45" i="55"/>
  <c r="O45" i="55"/>
  <c r="N45" i="55"/>
  <c r="M45" i="55"/>
  <c r="L45" i="55"/>
  <c r="K45" i="55"/>
  <c r="F45" i="55"/>
  <c r="E45" i="55"/>
  <c r="D45" i="55"/>
  <c r="C45" i="55"/>
  <c r="B45" i="55"/>
  <c r="HS44" i="55"/>
  <c r="HS43" i="55"/>
  <c r="HN42" i="55"/>
  <c r="HM42" i="55"/>
  <c r="HL42" i="55"/>
  <c r="HK42" i="55"/>
  <c r="HJ42" i="55"/>
  <c r="HI42" i="55"/>
  <c r="HH42" i="55"/>
  <c r="HG42" i="55"/>
  <c r="HF42" i="55"/>
  <c r="HE42" i="55"/>
  <c r="HD42" i="55"/>
  <c r="HC42" i="55"/>
  <c r="HB42" i="55"/>
  <c r="HA42" i="55"/>
  <c r="GZ42" i="55"/>
  <c r="GY42" i="55"/>
  <c r="GX42" i="55"/>
  <c r="GW42" i="55"/>
  <c r="GV42" i="55"/>
  <c r="GU42" i="55"/>
  <c r="GT42" i="55"/>
  <c r="GS42" i="55"/>
  <c r="GR42" i="55"/>
  <c r="GQ42" i="55"/>
  <c r="GP42" i="55"/>
  <c r="GO42" i="55"/>
  <c r="GN42" i="55"/>
  <c r="GM42" i="55"/>
  <c r="GL42" i="55"/>
  <c r="GK42" i="55"/>
  <c r="GJ42" i="55"/>
  <c r="GI42" i="55"/>
  <c r="GH42" i="55"/>
  <c r="GG42" i="55"/>
  <c r="GF42" i="55"/>
  <c r="GE42" i="55"/>
  <c r="GD42" i="55"/>
  <c r="GC42" i="55"/>
  <c r="GB42" i="55"/>
  <c r="GA42" i="55"/>
  <c r="FZ42" i="55"/>
  <c r="FY42" i="55"/>
  <c r="FX42" i="55"/>
  <c r="FW42" i="55"/>
  <c r="FV42" i="55"/>
  <c r="FU42" i="55"/>
  <c r="FT42" i="55"/>
  <c r="FS42" i="55"/>
  <c r="FR42" i="55"/>
  <c r="FQ42" i="55"/>
  <c r="FP42" i="55"/>
  <c r="FO42" i="55"/>
  <c r="FN42" i="55"/>
  <c r="FM42" i="55"/>
  <c r="FL42" i="55"/>
  <c r="FK42" i="55"/>
  <c r="FJ42" i="55"/>
  <c r="FI42" i="55"/>
  <c r="FH42" i="55"/>
  <c r="FG42" i="55"/>
  <c r="FF42" i="55"/>
  <c r="FE42" i="55"/>
  <c r="FD42" i="55"/>
  <c r="FC42" i="55"/>
  <c r="FB42" i="55"/>
  <c r="FA42" i="55"/>
  <c r="EZ42" i="55"/>
  <c r="EY42" i="55"/>
  <c r="EX42" i="55"/>
  <c r="EW42" i="55"/>
  <c r="EV42" i="55"/>
  <c r="EU42" i="55"/>
  <c r="ET42" i="55"/>
  <c r="ES42" i="55"/>
  <c r="ER42" i="55"/>
  <c r="EQ42" i="55"/>
  <c r="EP42" i="55"/>
  <c r="EO42" i="55"/>
  <c r="EN42" i="55"/>
  <c r="EM42" i="55"/>
  <c r="EL42" i="55"/>
  <c r="EK42" i="55"/>
  <c r="EJ42" i="55"/>
  <c r="EI42" i="55"/>
  <c r="EH42" i="55"/>
  <c r="EG42" i="55"/>
  <c r="EF42" i="55"/>
  <c r="EE42" i="55"/>
  <c r="ED42" i="55"/>
  <c r="EC42" i="55"/>
  <c r="EB42" i="55"/>
  <c r="EA42" i="55"/>
  <c r="DZ42" i="55"/>
  <c r="DY42" i="55"/>
  <c r="DX42" i="55"/>
  <c r="DW42" i="55"/>
  <c r="DV42" i="55"/>
  <c r="DU42" i="55"/>
  <c r="DT42" i="55"/>
  <c r="DS42" i="55"/>
  <c r="DR42" i="55"/>
  <c r="DQ42" i="55"/>
  <c r="DP42" i="55"/>
  <c r="DO42" i="55"/>
  <c r="DN42" i="55"/>
  <c r="DM42" i="55"/>
  <c r="DL42" i="55"/>
  <c r="DK42" i="55"/>
  <c r="DJ42" i="55"/>
  <c r="DI42" i="55"/>
  <c r="DH42" i="55"/>
  <c r="DG42" i="55"/>
  <c r="DF42" i="55"/>
  <c r="DE42" i="55"/>
  <c r="DD42" i="55"/>
  <c r="DC42" i="55"/>
  <c r="DB42" i="55"/>
  <c r="DA42" i="55"/>
  <c r="CZ42" i="55"/>
  <c r="CY42" i="55"/>
  <c r="CX42" i="55"/>
  <c r="CW42" i="55"/>
  <c r="CV42" i="55"/>
  <c r="CU42" i="55"/>
  <c r="CT42" i="55"/>
  <c r="CS42" i="55"/>
  <c r="CR42" i="55"/>
  <c r="CQ42" i="55"/>
  <c r="CP42" i="55"/>
  <c r="CO42" i="55"/>
  <c r="CN42" i="55"/>
  <c r="CM42" i="55"/>
  <c r="CL42" i="55"/>
  <c r="CK42" i="55"/>
  <c r="CJ42" i="55"/>
  <c r="CI42" i="55"/>
  <c r="CH42" i="55"/>
  <c r="CG42" i="55"/>
  <c r="CF42" i="55"/>
  <c r="CE42" i="55"/>
  <c r="CD42" i="55"/>
  <c r="CC42" i="55"/>
  <c r="CB42" i="55"/>
  <c r="CA42" i="55"/>
  <c r="BZ42" i="55"/>
  <c r="BY42" i="55"/>
  <c r="BX42" i="55"/>
  <c r="BW42" i="55"/>
  <c r="BV42" i="55"/>
  <c r="BU42" i="55"/>
  <c r="BT42" i="55"/>
  <c r="BS42" i="55"/>
  <c r="BR42" i="55"/>
  <c r="BQ42" i="55"/>
  <c r="BP42" i="55"/>
  <c r="BO42" i="55"/>
  <c r="BN42" i="55"/>
  <c r="BM42" i="55"/>
  <c r="BL42" i="55"/>
  <c r="BK42" i="55"/>
  <c r="BJ42" i="55"/>
  <c r="BI42" i="55"/>
  <c r="BH42" i="55"/>
  <c r="BG42" i="55"/>
  <c r="BB42" i="55"/>
  <c r="BA42" i="55"/>
  <c r="AZ42" i="55"/>
  <c r="AY42" i="55"/>
  <c r="AT42" i="55"/>
  <c r="AS42" i="55"/>
  <c r="AR42" i="55"/>
  <c r="AQ42" i="55"/>
  <c r="AL42" i="55"/>
  <c r="AK42" i="55"/>
  <c r="AJ42" i="55"/>
  <c r="AI42" i="55"/>
  <c r="AH42" i="55"/>
  <c r="AG42" i="55"/>
  <c r="AF42" i="55"/>
  <c r="AE42" i="55"/>
  <c r="AD42" i="55"/>
  <c r="AC42" i="55"/>
  <c r="AB42" i="55"/>
  <c r="AA42" i="55"/>
  <c r="Z42" i="55"/>
  <c r="Y42" i="55"/>
  <c r="X42" i="55"/>
  <c r="W42" i="55"/>
  <c r="V42" i="55"/>
  <c r="U42" i="55"/>
  <c r="T42" i="55"/>
  <c r="S42" i="55"/>
  <c r="R42" i="55"/>
  <c r="Q42" i="55"/>
  <c r="P42" i="55"/>
  <c r="O42" i="55"/>
  <c r="N42" i="55"/>
  <c r="M42" i="55"/>
  <c r="L42" i="55"/>
  <c r="K42" i="55"/>
  <c r="F42" i="55"/>
  <c r="HR42" i="55" s="1"/>
  <c r="E42" i="55"/>
  <c r="D42" i="55"/>
  <c r="C42" i="55"/>
  <c r="B42" i="55"/>
  <c r="HS41" i="55"/>
  <c r="HS40" i="55"/>
  <c r="HS39" i="55"/>
  <c r="HS38" i="55"/>
  <c r="HS37" i="55"/>
  <c r="HS36" i="55"/>
  <c r="HS35" i="55"/>
  <c r="HN34" i="55"/>
  <c r="HM34" i="55"/>
  <c r="HL34" i="55"/>
  <c r="HK34" i="55"/>
  <c r="HJ34" i="55"/>
  <c r="HI34" i="55"/>
  <c r="HH34" i="55"/>
  <c r="HG34" i="55"/>
  <c r="HF34" i="55"/>
  <c r="HE34" i="55"/>
  <c r="HD34" i="55"/>
  <c r="HC34" i="55"/>
  <c r="HB34" i="55"/>
  <c r="HA34" i="55"/>
  <c r="GZ34" i="55"/>
  <c r="GY34" i="55"/>
  <c r="GX34" i="55"/>
  <c r="GW34" i="55"/>
  <c r="GV34" i="55"/>
  <c r="GU34" i="55"/>
  <c r="GT34" i="55"/>
  <c r="GS34" i="55"/>
  <c r="GR34" i="55"/>
  <c r="GQ34" i="55"/>
  <c r="GP34" i="55"/>
  <c r="GO34" i="55"/>
  <c r="GN34" i="55"/>
  <c r="GM34" i="55"/>
  <c r="GL34" i="55"/>
  <c r="GK34" i="55"/>
  <c r="GJ34" i="55"/>
  <c r="GI34" i="55"/>
  <c r="GH34" i="55"/>
  <c r="GG34" i="55"/>
  <c r="GF34" i="55"/>
  <c r="GE34" i="55"/>
  <c r="GD34" i="55"/>
  <c r="GC34" i="55"/>
  <c r="GB34" i="55"/>
  <c r="GA34" i="55"/>
  <c r="FZ34" i="55"/>
  <c r="FY34" i="55"/>
  <c r="FX34" i="55"/>
  <c r="FW34" i="55"/>
  <c r="FV34" i="55"/>
  <c r="FU34" i="55"/>
  <c r="FT34" i="55"/>
  <c r="FS34" i="55"/>
  <c r="FR34" i="55"/>
  <c r="FQ34" i="55"/>
  <c r="FP34" i="55"/>
  <c r="FO34" i="55"/>
  <c r="FN34" i="55"/>
  <c r="FM34" i="55"/>
  <c r="FL34" i="55"/>
  <c r="FK34" i="55"/>
  <c r="FJ34" i="55"/>
  <c r="FI34" i="55"/>
  <c r="FH34" i="55"/>
  <c r="FG34" i="55"/>
  <c r="FF34" i="55"/>
  <c r="FE34" i="55"/>
  <c r="FD34" i="55"/>
  <c r="FC34" i="55"/>
  <c r="FB34" i="55"/>
  <c r="FA34" i="55"/>
  <c r="EZ34" i="55"/>
  <c r="EY34" i="55"/>
  <c r="EX34" i="55"/>
  <c r="EW34" i="55"/>
  <c r="EV34" i="55"/>
  <c r="EU34" i="55"/>
  <c r="ET34" i="55"/>
  <c r="ES34" i="55"/>
  <c r="ER34" i="55"/>
  <c r="EQ34" i="55"/>
  <c r="EP34" i="55"/>
  <c r="EO34" i="55"/>
  <c r="EN34" i="55"/>
  <c r="EM34" i="55"/>
  <c r="EL34" i="55"/>
  <c r="EK34" i="55"/>
  <c r="EJ34" i="55"/>
  <c r="EI34" i="55"/>
  <c r="EH34" i="55"/>
  <c r="EG34" i="55"/>
  <c r="EF34" i="55"/>
  <c r="EE34" i="55"/>
  <c r="ED34" i="55"/>
  <c r="EC34" i="55"/>
  <c r="EB34" i="55"/>
  <c r="EA34" i="55"/>
  <c r="DZ34" i="55"/>
  <c r="DY34" i="55"/>
  <c r="DX34" i="55"/>
  <c r="DW34" i="55"/>
  <c r="DV34" i="55"/>
  <c r="DU34" i="55"/>
  <c r="DT34" i="55"/>
  <c r="DS34" i="55"/>
  <c r="DR34" i="55"/>
  <c r="DQ34" i="55"/>
  <c r="DP34" i="55"/>
  <c r="DO34" i="55"/>
  <c r="DN34" i="55"/>
  <c r="DM34" i="55"/>
  <c r="DL34" i="55"/>
  <c r="DK34" i="55"/>
  <c r="DJ34" i="55"/>
  <c r="DI34" i="55"/>
  <c r="DH34" i="55"/>
  <c r="DG34" i="55"/>
  <c r="DF34" i="55"/>
  <c r="DE34" i="55"/>
  <c r="DD34" i="55"/>
  <c r="DC34" i="55"/>
  <c r="DB34" i="55"/>
  <c r="DA34" i="55"/>
  <c r="CZ34" i="55"/>
  <c r="CY34" i="55"/>
  <c r="CX34" i="55"/>
  <c r="CW34" i="55"/>
  <c r="CV34" i="55"/>
  <c r="CU34" i="55"/>
  <c r="CT34" i="55"/>
  <c r="CS34" i="55"/>
  <c r="CR34" i="55"/>
  <c r="CQ34" i="55"/>
  <c r="CP34" i="55"/>
  <c r="CO34" i="55"/>
  <c r="CN34" i="55"/>
  <c r="CM34" i="55"/>
  <c r="CL34" i="55"/>
  <c r="CK34" i="55"/>
  <c r="CJ34" i="55"/>
  <c r="CI34" i="55"/>
  <c r="CH34" i="55"/>
  <c r="CG34" i="55"/>
  <c r="CF34" i="55"/>
  <c r="CE34" i="55"/>
  <c r="CD34" i="55"/>
  <c r="CC34" i="55"/>
  <c r="CB34" i="55"/>
  <c r="CA34" i="55"/>
  <c r="BZ34" i="55"/>
  <c r="BY34" i="55"/>
  <c r="BX34" i="55"/>
  <c r="BW34" i="55"/>
  <c r="BV34" i="55"/>
  <c r="BU34" i="55"/>
  <c r="BT34" i="55"/>
  <c r="BS34" i="55"/>
  <c r="BR34" i="55"/>
  <c r="BQ34" i="55"/>
  <c r="BP34" i="55"/>
  <c r="BO34" i="55"/>
  <c r="BN34" i="55"/>
  <c r="BM34" i="55"/>
  <c r="BL34" i="55"/>
  <c r="BK34" i="55"/>
  <c r="BJ34" i="55"/>
  <c r="BI34" i="55"/>
  <c r="BH34" i="55"/>
  <c r="BG34" i="55"/>
  <c r="BB34" i="55"/>
  <c r="BA34" i="55"/>
  <c r="AZ34" i="55"/>
  <c r="AY34" i="55"/>
  <c r="AT34" i="55"/>
  <c r="AS34" i="55"/>
  <c r="AR34" i="55"/>
  <c r="AQ34" i="55"/>
  <c r="AL34" i="55"/>
  <c r="AK34" i="55"/>
  <c r="AJ34" i="55"/>
  <c r="AI34" i="55"/>
  <c r="AH34" i="55"/>
  <c r="AG34" i="55"/>
  <c r="AF34" i="55"/>
  <c r="AE34" i="55"/>
  <c r="AD34" i="55"/>
  <c r="AC34" i="55"/>
  <c r="AB34" i="55"/>
  <c r="AA34" i="55"/>
  <c r="Z34" i="55"/>
  <c r="Y34" i="55"/>
  <c r="X34" i="55"/>
  <c r="W34" i="55"/>
  <c r="V34" i="55"/>
  <c r="U34" i="55"/>
  <c r="T34" i="55"/>
  <c r="S34" i="55"/>
  <c r="R34" i="55"/>
  <c r="Q34" i="55"/>
  <c r="P34" i="55"/>
  <c r="O34" i="55"/>
  <c r="N34" i="55"/>
  <c r="M34" i="55"/>
  <c r="L34" i="55"/>
  <c r="K34" i="55"/>
  <c r="F34" i="55"/>
  <c r="E34" i="55"/>
  <c r="D34" i="55"/>
  <c r="C34" i="55"/>
  <c r="B34" i="55"/>
  <c r="HS33" i="55"/>
  <c r="HS32" i="55"/>
  <c r="HS31" i="55"/>
  <c r="HS30" i="55"/>
  <c r="HN29" i="55"/>
  <c r="HM29" i="55"/>
  <c r="HL29" i="55"/>
  <c r="HK29" i="55"/>
  <c r="HJ29" i="55"/>
  <c r="HI29" i="55"/>
  <c r="HH29" i="55"/>
  <c r="HG29" i="55"/>
  <c r="HF29" i="55"/>
  <c r="HE29" i="55"/>
  <c r="HD29" i="55"/>
  <c r="HC29" i="55"/>
  <c r="HB29" i="55"/>
  <c r="HA29" i="55"/>
  <c r="GZ29" i="55"/>
  <c r="GY29" i="55"/>
  <c r="GX29" i="55"/>
  <c r="GW29" i="55"/>
  <c r="GV29" i="55"/>
  <c r="GU29" i="55"/>
  <c r="GT29" i="55"/>
  <c r="GS29" i="55"/>
  <c r="GR29" i="55"/>
  <c r="GQ29" i="55"/>
  <c r="GP29" i="55"/>
  <c r="GO29" i="55"/>
  <c r="GN29" i="55"/>
  <c r="GM29" i="55"/>
  <c r="GL29" i="55"/>
  <c r="GK29" i="55"/>
  <c r="GJ29" i="55"/>
  <c r="GI29" i="55"/>
  <c r="GH29" i="55"/>
  <c r="GG29" i="55"/>
  <c r="GF29" i="55"/>
  <c r="GE29" i="55"/>
  <c r="GD29" i="55"/>
  <c r="GC29" i="55"/>
  <c r="GB29" i="55"/>
  <c r="GA29" i="55"/>
  <c r="FZ29" i="55"/>
  <c r="FY29" i="55"/>
  <c r="FX29" i="55"/>
  <c r="FW29" i="55"/>
  <c r="FV29" i="55"/>
  <c r="FU29" i="55"/>
  <c r="FT29" i="55"/>
  <c r="FS29" i="55"/>
  <c r="FR29" i="55"/>
  <c r="FQ29" i="55"/>
  <c r="FP29" i="55"/>
  <c r="FO29" i="55"/>
  <c r="FN29" i="55"/>
  <c r="FM29" i="55"/>
  <c r="FL29" i="55"/>
  <c r="FK29" i="55"/>
  <c r="FJ29" i="55"/>
  <c r="FI29" i="55"/>
  <c r="FH29" i="55"/>
  <c r="FG29" i="55"/>
  <c r="FF29" i="55"/>
  <c r="FE29" i="55"/>
  <c r="FD29" i="55"/>
  <c r="FC29" i="55"/>
  <c r="FB29" i="55"/>
  <c r="FA29" i="55"/>
  <c r="EZ29" i="55"/>
  <c r="EY29" i="55"/>
  <c r="EX29" i="55"/>
  <c r="EW29" i="55"/>
  <c r="EV29" i="55"/>
  <c r="EU29" i="55"/>
  <c r="ET29" i="55"/>
  <c r="ES29" i="55"/>
  <c r="ER29" i="55"/>
  <c r="EQ29" i="55"/>
  <c r="EP29" i="55"/>
  <c r="EO29" i="55"/>
  <c r="EN29" i="55"/>
  <c r="EM29" i="55"/>
  <c r="EL29" i="55"/>
  <c r="EK29" i="55"/>
  <c r="EJ29" i="55"/>
  <c r="EI29" i="55"/>
  <c r="EH29" i="55"/>
  <c r="EG29" i="55"/>
  <c r="EF29" i="55"/>
  <c r="EE29" i="55"/>
  <c r="ED29" i="55"/>
  <c r="EC29" i="55"/>
  <c r="EB29" i="55"/>
  <c r="EA29" i="55"/>
  <c r="DZ29" i="55"/>
  <c r="DY29" i="55"/>
  <c r="DX29" i="55"/>
  <c r="DW29" i="55"/>
  <c r="DV29" i="55"/>
  <c r="DU29" i="55"/>
  <c r="DT29" i="55"/>
  <c r="DS29" i="55"/>
  <c r="DR29" i="55"/>
  <c r="DQ29" i="55"/>
  <c r="DP29" i="55"/>
  <c r="DO29" i="55"/>
  <c r="DN29" i="55"/>
  <c r="DM29" i="55"/>
  <c r="DL29" i="55"/>
  <c r="DK29" i="55"/>
  <c r="DJ29" i="55"/>
  <c r="DI29" i="55"/>
  <c r="DH29" i="55"/>
  <c r="DG29" i="55"/>
  <c r="DF29" i="55"/>
  <c r="DE29" i="55"/>
  <c r="DD29" i="55"/>
  <c r="DC29" i="55"/>
  <c r="DB29" i="55"/>
  <c r="DA29" i="55"/>
  <c r="CZ29" i="55"/>
  <c r="CY29" i="55"/>
  <c r="CX29" i="55"/>
  <c r="CW29" i="55"/>
  <c r="CV29" i="55"/>
  <c r="CU29" i="55"/>
  <c r="CT29" i="55"/>
  <c r="CS29" i="55"/>
  <c r="CR29" i="55"/>
  <c r="CQ29" i="55"/>
  <c r="CP29" i="55"/>
  <c r="CO29" i="55"/>
  <c r="CN29" i="55"/>
  <c r="CM29" i="55"/>
  <c r="CL29" i="55"/>
  <c r="CK29" i="55"/>
  <c r="CJ29" i="55"/>
  <c r="CI29" i="55"/>
  <c r="CH29" i="55"/>
  <c r="CG29" i="55"/>
  <c r="CF29" i="55"/>
  <c r="CE29" i="55"/>
  <c r="CD29" i="55"/>
  <c r="CC29" i="55"/>
  <c r="CB29" i="55"/>
  <c r="CA29" i="55"/>
  <c r="BZ29" i="55"/>
  <c r="BY29" i="55"/>
  <c r="BX29" i="55"/>
  <c r="BW29" i="55"/>
  <c r="BV29" i="55"/>
  <c r="BU29" i="55"/>
  <c r="BT29" i="55"/>
  <c r="BS29" i="55"/>
  <c r="BR29" i="55"/>
  <c r="BQ29" i="55"/>
  <c r="BP29" i="55"/>
  <c r="BO29" i="55"/>
  <c r="BN29" i="55"/>
  <c r="BM29" i="55"/>
  <c r="BL29" i="55"/>
  <c r="BK29" i="55"/>
  <c r="BJ29" i="55"/>
  <c r="BI29" i="55"/>
  <c r="BH29" i="55"/>
  <c r="BG29" i="55"/>
  <c r="BB29" i="55"/>
  <c r="BA29" i="55"/>
  <c r="AZ29" i="55"/>
  <c r="AY29" i="55"/>
  <c r="AT29" i="55"/>
  <c r="AS29" i="55"/>
  <c r="AR29" i="55"/>
  <c r="AQ29" i="55"/>
  <c r="AL29" i="55"/>
  <c r="AK29" i="55"/>
  <c r="AJ29" i="55"/>
  <c r="AI29" i="55"/>
  <c r="AH29" i="55"/>
  <c r="AG29" i="55"/>
  <c r="AF29" i="55"/>
  <c r="AE29" i="55"/>
  <c r="AD29" i="55"/>
  <c r="AC29" i="55"/>
  <c r="AB29" i="55"/>
  <c r="AA29" i="55"/>
  <c r="Z29" i="55"/>
  <c r="Y29" i="55"/>
  <c r="X29" i="55"/>
  <c r="W29" i="55"/>
  <c r="V29" i="55"/>
  <c r="U29" i="55"/>
  <c r="T29" i="55"/>
  <c r="S29" i="55"/>
  <c r="R29" i="55"/>
  <c r="Q29" i="55"/>
  <c r="P29" i="55"/>
  <c r="O29" i="55"/>
  <c r="N29" i="55"/>
  <c r="M29" i="55"/>
  <c r="L29" i="55"/>
  <c r="K29" i="55"/>
  <c r="F29" i="55"/>
  <c r="E29" i="55"/>
  <c r="D29" i="55"/>
  <c r="C29" i="55"/>
  <c r="B29" i="55"/>
  <c r="HS28" i="55"/>
  <c r="HS27" i="55"/>
  <c r="HN26" i="55"/>
  <c r="HM26" i="55"/>
  <c r="HL26" i="55"/>
  <c r="HK26" i="55"/>
  <c r="HJ26" i="55"/>
  <c r="HI26" i="55"/>
  <c r="HH26" i="55"/>
  <c r="HG26" i="55"/>
  <c r="HF26" i="55"/>
  <c r="HE26" i="55"/>
  <c r="HD26" i="55"/>
  <c r="HC26" i="55"/>
  <c r="HB26" i="55"/>
  <c r="HA26" i="55"/>
  <c r="GZ26" i="55"/>
  <c r="GY26" i="55"/>
  <c r="GX26" i="55"/>
  <c r="GW26" i="55"/>
  <c r="GV26" i="55"/>
  <c r="GU26" i="55"/>
  <c r="GT26" i="55"/>
  <c r="GS26" i="55"/>
  <c r="GR26" i="55"/>
  <c r="GQ26" i="55"/>
  <c r="GP26" i="55"/>
  <c r="GO26" i="55"/>
  <c r="GN26" i="55"/>
  <c r="GM26" i="55"/>
  <c r="GL26" i="55"/>
  <c r="GK26" i="55"/>
  <c r="GJ26" i="55"/>
  <c r="GI26" i="55"/>
  <c r="GH26" i="55"/>
  <c r="GG26" i="55"/>
  <c r="GF26" i="55"/>
  <c r="GE26" i="55"/>
  <c r="GD26" i="55"/>
  <c r="GC26" i="55"/>
  <c r="GB26" i="55"/>
  <c r="GA26" i="55"/>
  <c r="FZ26" i="55"/>
  <c r="FY26" i="55"/>
  <c r="FX26" i="55"/>
  <c r="FW26" i="55"/>
  <c r="FV26" i="55"/>
  <c r="FU26" i="55"/>
  <c r="FT26" i="55"/>
  <c r="FS26" i="55"/>
  <c r="FR26" i="55"/>
  <c r="FQ26" i="55"/>
  <c r="FP26" i="55"/>
  <c r="FO26" i="55"/>
  <c r="FN26" i="55"/>
  <c r="FM26" i="55"/>
  <c r="FL26" i="55"/>
  <c r="FK26" i="55"/>
  <c r="FJ26" i="55"/>
  <c r="FI26" i="55"/>
  <c r="FH26" i="55"/>
  <c r="FG26" i="55"/>
  <c r="FF26" i="55"/>
  <c r="FE26" i="55"/>
  <c r="FD26" i="55"/>
  <c r="FC26" i="55"/>
  <c r="FB26" i="55"/>
  <c r="FA26" i="55"/>
  <c r="EZ26" i="55"/>
  <c r="EY26" i="55"/>
  <c r="EX26" i="55"/>
  <c r="EW26" i="55"/>
  <c r="EV26" i="55"/>
  <c r="EU26" i="55"/>
  <c r="ET26" i="55"/>
  <c r="ES26" i="55"/>
  <c r="ER26" i="55"/>
  <c r="EQ26" i="55"/>
  <c r="EP26" i="55"/>
  <c r="EO26" i="55"/>
  <c r="EN26" i="55"/>
  <c r="EM26" i="55"/>
  <c r="EL26" i="55"/>
  <c r="EK26" i="55"/>
  <c r="EJ26" i="55"/>
  <c r="EI26" i="55"/>
  <c r="EH26" i="55"/>
  <c r="EG26" i="55"/>
  <c r="EF26" i="55"/>
  <c r="EE26" i="55"/>
  <c r="ED26" i="55"/>
  <c r="EC26" i="55"/>
  <c r="EB26" i="55"/>
  <c r="EA26" i="55"/>
  <c r="DZ26" i="55"/>
  <c r="DY26" i="55"/>
  <c r="DX26" i="55"/>
  <c r="DW26" i="55"/>
  <c r="DV26" i="55"/>
  <c r="DU26" i="55"/>
  <c r="DT26" i="55"/>
  <c r="DS26" i="55"/>
  <c r="DR26" i="55"/>
  <c r="DQ26" i="55"/>
  <c r="DP26" i="55"/>
  <c r="DO26" i="55"/>
  <c r="DN26" i="55"/>
  <c r="DM26" i="55"/>
  <c r="DL26" i="55"/>
  <c r="DK26" i="55"/>
  <c r="DJ26" i="55"/>
  <c r="DI26" i="55"/>
  <c r="DH26" i="55"/>
  <c r="DG26" i="55"/>
  <c r="DF26" i="55"/>
  <c r="DE26" i="55"/>
  <c r="DD26" i="55"/>
  <c r="DC26" i="55"/>
  <c r="DB26" i="55"/>
  <c r="DA26" i="55"/>
  <c r="CZ26" i="55"/>
  <c r="CY26" i="55"/>
  <c r="CX26" i="55"/>
  <c r="CW26" i="55"/>
  <c r="CV26" i="55"/>
  <c r="CU26" i="55"/>
  <c r="CT26" i="55"/>
  <c r="CS26" i="55"/>
  <c r="CR26" i="55"/>
  <c r="CQ26" i="55"/>
  <c r="CP26" i="55"/>
  <c r="CO26" i="55"/>
  <c r="CN26" i="55"/>
  <c r="CM26" i="55"/>
  <c r="CL26" i="55"/>
  <c r="CK26" i="55"/>
  <c r="CJ26" i="55"/>
  <c r="CI26" i="55"/>
  <c r="CH26" i="55"/>
  <c r="CG26" i="55"/>
  <c r="CF26" i="55"/>
  <c r="CE26" i="55"/>
  <c r="CD26" i="55"/>
  <c r="CC26" i="55"/>
  <c r="CB26" i="55"/>
  <c r="CA26" i="55"/>
  <c r="BZ26" i="55"/>
  <c r="BY26" i="55"/>
  <c r="BX26" i="55"/>
  <c r="BW26" i="55"/>
  <c r="BV26" i="55"/>
  <c r="BU26" i="55"/>
  <c r="BT26" i="55"/>
  <c r="BS26" i="55"/>
  <c r="BR26" i="55"/>
  <c r="BQ26" i="55"/>
  <c r="BP26" i="55"/>
  <c r="BO26" i="55"/>
  <c r="BN26" i="55"/>
  <c r="BM26" i="55"/>
  <c r="BL26" i="55"/>
  <c r="BK26" i="55"/>
  <c r="BJ26" i="55"/>
  <c r="BI26" i="55"/>
  <c r="BH26" i="55"/>
  <c r="BG26" i="55"/>
  <c r="BB26" i="55"/>
  <c r="BA26" i="55"/>
  <c r="AZ26" i="55"/>
  <c r="AY26" i="55"/>
  <c r="AT26" i="55"/>
  <c r="AS26" i="55"/>
  <c r="AR26" i="55"/>
  <c r="AQ26" i="55"/>
  <c r="AL26" i="55"/>
  <c r="AK26" i="55"/>
  <c r="AJ26" i="55"/>
  <c r="AI26" i="55"/>
  <c r="AH26" i="55"/>
  <c r="AG26" i="55"/>
  <c r="AF26" i="55"/>
  <c r="AE26" i="55"/>
  <c r="AD26" i="55"/>
  <c r="AC26" i="55"/>
  <c r="AB26" i="55"/>
  <c r="AA26" i="55"/>
  <c r="Z26" i="55"/>
  <c r="Y26" i="55"/>
  <c r="X26" i="55"/>
  <c r="W26" i="55"/>
  <c r="V26" i="55"/>
  <c r="U26" i="55"/>
  <c r="T26" i="55"/>
  <c r="S26" i="55"/>
  <c r="R26" i="55"/>
  <c r="Q26" i="55"/>
  <c r="P26" i="55"/>
  <c r="O26" i="55"/>
  <c r="N26" i="55"/>
  <c r="M26" i="55"/>
  <c r="L26" i="55"/>
  <c r="K26" i="55"/>
  <c r="F26" i="55"/>
  <c r="E26" i="55"/>
  <c r="D26" i="55"/>
  <c r="C26" i="55"/>
  <c r="B26" i="55"/>
  <c r="HS25" i="55"/>
  <c r="HS24" i="55"/>
  <c r="HS23" i="55"/>
  <c r="HS22" i="55"/>
  <c r="HS21" i="55"/>
  <c r="HS20" i="55"/>
  <c r="HN19" i="55"/>
  <c r="HM19" i="55"/>
  <c r="HL19" i="55"/>
  <c r="HK19" i="55"/>
  <c r="HJ19" i="55"/>
  <c r="HI19" i="55"/>
  <c r="HH19" i="55"/>
  <c r="HG19" i="55"/>
  <c r="HF19" i="55"/>
  <c r="HE19" i="55"/>
  <c r="HD19" i="55"/>
  <c r="HC19" i="55"/>
  <c r="HB19" i="55"/>
  <c r="HA19" i="55"/>
  <c r="GZ19" i="55"/>
  <c r="GY19" i="55"/>
  <c r="GX19" i="55"/>
  <c r="GW19" i="55"/>
  <c r="GV19" i="55"/>
  <c r="GU19" i="55"/>
  <c r="GT19" i="55"/>
  <c r="GS19" i="55"/>
  <c r="GR19" i="55"/>
  <c r="GQ19" i="55"/>
  <c r="GP19" i="55"/>
  <c r="GO19" i="55"/>
  <c r="GN19" i="55"/>
  <c r="GM19" i="55"/>
  <c r="GL19" i="55"/>
  <c r="GK19" i="55"/>
  <c r="GJ19" i="55"/>
  <c r="GI19" i="55"/>
  <c r="GH19" i="55"/>
  <c r="GG19" i="55"/>
  <c r="GF19" i="55"/>
  <c r="GE19" i="55"/>
  <c r="GD19" i="55"/>
  <c r="GC19" i="55"/>
  <c r="GB19" i="55"/>
  <c r="GA19" i="55"/>
  <c r="FZ19" i="55"/>
  <c r="FY19" i="55"/>
  <c r="FX19" i="55"/>
  <c r="FW19" i="55"/>
  <c r="FV19" i="55"/>
  <c r="FU19" i="55"/>
  <c r="FT19" i="55"/>
  <c r="FS19" i="55"/>
  <c r="FR19" i="55"/>
  <c r="FQ19" i="55"/>
  <c r="FP19" i="55"/>
  <c r="FO19" i="55"/>
  <c r="FN19" i="55"/>
  <c r="FM19" i="55"/>
  <c r="FL19" i="55"/>
  <c r="FK19" i="55"/>
  <c r="FJ19" i="55"/>
  <c r="FI19" i="55"/>
  <c r="FH19" i="55"/>
  <c r="FG19" i="55"/>
  <c r="FF19" i="55"/>
  <c r="FE19" i="55"/>
  <c r="FD19" i="55"/>
  <c r="FC19" i="55"/>
  <c r="FB19" i="55"/>
  <c r="FA19" i="55"/>
  <c r="EZ19" i="55"/>
  <c r="EY19" i="55"/>
  <c r="EX19" i="55"/>
  <c r="EW19" i="55"/>
  <c r="EV19" i="55"/>
  <c r="EU19" i="55"/>
  <c r="ET19" i="55"/>
  <c r="ES19" i="55"/>
  <c r="ER19" i="55"/>
  <c r="EQ19" i="55"/>
  <c r="EP19" i="55"/>
  <c r="EO19" i="55"/>
  <c r="EN19" i="55"/>
  <c r="EM19" i="55"/>
  <c r="EL19" i="55"/>
  <c r="EK19" i="55"/>
  <c r="EJ19" i="55"/>
  <c r="EI19" i="55"/>
  <c r="EH19" i="55"/>
  <c r="EG19" i="55"/>
  <c r="EF19" i="55"/>
  <c r="EE19" i="55"/>
  <c r="ED19" i="55"/>
  <c r="EC19" i="55"/>
  <c r="EB19" i="55"/>
  <c r="EA19" i="55"/>
  <c r="DZ19" i="55"/>
  <c r="DY19" i="55"/>
  <c r="DX19" i="55"/>
  <c r="DW19" i="55"/>
  <c r="DV19" i="55"/>
  <c r="DU19" i="55"/>
  <c r="DT19" i="55"/>
  <c r="DS19" i="55"/>
  <c r="DR19" i="55"/>
  <c r="DQ19" i="55"/>
  <c r="DP19" i="55"/>
  <c r="DO19" i="55"/>
  <c r="DN19" i="55"/>
  <c r="DM19" i="55"/>
  <c r="DL19" i="55"/>
  <c r="DK19" i="55"/>
  <c r="DJ19" i="55"/>
  <c r="DI19" i="55"/>
  <c r="DH19" i="55"/>
  <c r="DG19" i="55"/>
  <c r="DF19" i="55"/>
  <c r="DE19" i="55"/>
  <c r="DD19" i="55"/>
  <c r="DC19" i="55"/>
  <c r="DB19" i="55"/>
  <c r="DA19" i="55"/>
  <c r="CZ19" i="55"/>
  <c r="CY19" i="55"/>
  <c r="CX19" i="55"/>
  <c r="CW19" i="55"/>
  <c r="CV19" i="55"/>
  <c r="CU19" i="55"/>
  <c r="CT19" i="55"/>
  <c r="CS19" i="55"/>
  <c r="CR19" i="55"/>
  <c r="CQ19" i="55"/>
  <c r="CP19" i="55"/>
  <c r="CO19" i="55"/>
  <c r="CN19" i="55"/>
  <c r="CM19" i="55"/>
  <c r="CL19" i="55"/>
  <c r="CK19" i="55"/>
  <c r="CJ19" i="55"/>
  <c r="CI19" i="55"/>
  <c r="CH19" i="55"/>
  <c r="CG19" i="55"/>
  <c r="CF19" i="55"/>
  <c r="CE19" i="55"/>
  <c r="CD19" i="55"/>
  <c r="CC19" i="55"/>
  <c r="CB19" i="55"/>
  <c r="CA19" i="55"/>
  <c r="BZ19" i="55"/>
  <c r="BY19" i="55"/>
  <c r="BX19" i="55"/>
  <c r="BW19" i="55"/>
  <c r="BV19" i="55"/>
  <c r="BU19" i="55"/>
  <c r="BT19" i="55"/>
  <c r="BS19" i="55"/>
  <c r="BR19" i="55"/>
  <c r="BQ19" i="55"/>
  <c r="BP19" i="55"/>
  <c r="BO19" i="55"/>
  <c r="BN19" i="55"/>
  <c r="BM19" i="55"/>
  <c r="BL19" i="55"/>
  <c r="BK19" i="55"/>
  <c r="BJ19" i="55"/>
  <c r="BI19" i="55"/>
  <c r="BH19" i="55"/>
  <c r="BG19" i="55"/>
  <c r="BB19" i="55"/>
  <c r="BA19" i="55"/>
  <c r="AZ19" i="55"/>
  <c r="AY19" i="55"/>
  <c r="AT19" i="55"/>
  <c r="AS19" i="55"/>
  <c r="AR19" i="55"/>
  <c r="AQ19" i="55"/>
  <c r="AL19" i="55"/>
  <c r="AK19" i="55"/>
  <c r="AJ19" i="55"/>
  <c r="AI19" i="55"/>
  <c r="AH19" i="55"/>
  <c r="AG19" i="55"/>
  <c r="AF19" i="55"/>
  <c r="AE19" i="55"/>
  <c r="AD19" i="55"/>
  <c r="AC19" i="55"/>
  <c r="AB19" i="55"/>
  <c r="AA19" i="55"/>
  <c r="Z19" i="55"/>
  <c r="Y19" i="55"/>
  <c r="X19" i="55"/>
  <c r="W19" i="55"/>
  <c r="V19" i="55"/>
  <c r="U19" i="55"/>
  <c r="T19" i="55"/>
  <c r="S19" i="55"/>
  <c r="R19" i="55"/>
  <c r="Q19" i="55"/>
  <c r="P19" i="55"/>
  <c r="O19" i="55"/>
  <c r="N19" i="55"/>
  <c r="M19" i="55"/>
  <c r="L19" i="55"/>
  <c r="K19" i="55"/>
  <c r="F19" i="55"/>
  <c r="E19" i="55"/>
  <c r="D19" i="55"/>
  <c r="HP19" i="55" s="1"/>
  <c r="C19" i="55"/>
  <c r="B19" i="55"/>
  <c r="HS16" i="55"/>
  <c r="HS15" i="55"/>
  <c r="HS14" i="55"/>
  <c r="HS13" i="55"/>
  <c r="HN12" i="55"/>
  <c r="HM12" i="55"/>
  <c r="HL12" i="55"/>
  <c r="HK12" i="55"/>
  <c r="HJ12" i="55"/>
  <c r="HI12" i="55"/>
  <c r="HH12" i="55"/>
  <c r="HG12" i="55"/>
  <c r="HF12" i="55"/>
  <c r="HE12" i="55"/>
  <c r="HD12" i="55"/>
  <c r="HC12" i="55"/>
  <c r="HB12" i="55"/>
  <c r="HA12" i="55"/>
  <c r="GZ12" i="55"/>
  <c r="GY12" i="55"/>
  <c r="GX12" i="55"/>
  <c r="GW12" i="55"/>
  <c r="GV12" i="55"/>
  <c r="GU12" i="55"/>
  <c r="GT12" i="55"/>
  <c r="GS12" i="55"/>
  <c r="GR12" i="55"/>
  <c r="GQ12" i="55"/>
  <c r="GP12" i="55"/>
  <c r="GO12" i="55"/>
  <c r="GN12" i="55"/>
  <c r="GM12" i="55"/>
  <c r="GL12" i="55"/>
  <c r="GK12" i="55"/>
  <c r="GJ12" i="55"/>
  <c r="GI12" i="55"/>
  <c r="GH12" i="55"/>
  <c r="GG12" i="55"/>
  <c r="GF12" i="55"/>
  <c r="GE12" i="55"/>
  <c r="GD12" i="55"/>
  <c r="GC12" i="55"/>
  <c r="GB12" i="55"/>
  <c r="GA12" i="55"/>
  <c r="FZ12" i="55"/>
  <c r="FY12" i="55"/>
  <c r="FX12" i="55"/>
  <c r="FW12" i="55"/>
  <c r="FV12" i="55"/>
  <c r="FU12" i="55"/>
  <c r="FT12" i="55"/>
  <c r="FS12" i="55"/>
  <c r="FR12" i="55"/>
  <c r="FQ12" i="55"/>
  <c r="FP12" i="55"/>
  <c r="FO12" i="55"/>
  <c r="FN12" i="55"/>
  <c r="FM12" i="55"/>
  <c r="FL12" i="55"/>
  <c r="FK12" i="55"/>
  <c r="FJ12" i="55"/>
  <c r="FI12" i="55"/>
  <c r="FH12" i="55"/>
  <c r="FG12" i="55"/>
  <c r="FF12" i="55"/>
  <c r="FE12" i="55"/>
  <c r="FD12" i="55"/>
  <c r="FC12" i="55"/>
  <c r="FB12" i="55"/>
  <c r="FA12" i="55"/>
  <c r="EZ12" i="55"/>
  <c r="EY12" i="55"/>
  <c r="EX12" i="55"/>
  <c r="EW12" i="55"/>
  <c r="EV12" i="55"/>
  <c r="EU12" i="55"/>
  <c r="ET12" i="55"/>
  <c r="ES12" i="55"/>
  <c r="ER12" i="55"/>
  <c r="EQ12" i="55"/>
  <c r="EP12" i="55"/>
  <c r="EO12" i="55"/>
  <c r="EN12" i="55"/>
  <c r="EM12" i="55"/>
  <c r="EL12" i="55"/>
  <c r="EK12" i="55"/>
  <c r="EJ12" i="55"/>
  <c r="EI12" i="55"/>
  <c r="EH12" i="55"/>
  <c r="EG12" i="55"/>
  <c r="EF12" i="55"/>
  <c r="EE12" i="55"/>
  <c r="ED12" i="55"/>
  <c r="EC12" i="55"/>
  <c r="EB12" i="55"/>
  <c r="EA12" i="55"/>
  <c r="DZ12" i="55"/>
  <c r="DY12" i="55"/>
  <c r="DX12" i="55"/>
  <c r="DW12" i="55"/>
  <c r="DV12" i="55"/>
  <c r="DU12" i="55"/>
  <c r="DT12" i="55"/>
  <c r="DS12" i="55"/>
  <c r="DR12" i="55"/>
  <c r="DQ12" i="55"/>
  <c r="DP12" i="55"/>
  <c r="DO12" i="55"/>
  <c r="DN12" i="55"/>
  <c r="DM12" i="55"/>
  <c r="DL12" i="55"/>
  <c r="DK12" i="55"/>
  <c r="DJ12" i="55"/>
  <c r="DI12" i="55"/>
  <c r="DH12" i="55"/>
  <c r="DG12" i="55"/>
  <c r="DF12" i="55"/>
  <c r="DE12" i="55"/>
  <c r="DD12" i="55"/>
  <c r="DC12" i="55"/>
  <c r="DB12" i="55"/>
  <c r="DA12" i="55"/>
  <c r="CZ12" i="55"/>
  <c r="CY12" i="55"/>
  <c r="CX12" i="55"/>
  <c r="CW12" i="55"/>
  <c r="CV12" i="55"/>
  <c r="CU12" i="55"/>
  <c r="CT12" i="55"/>
  <c r="CS12" i="55"/>
  <c r="CR12" i="55"/>
  <c r="CQ12" i="55"/>
  <c r="CP12" i="55"/>
  <c r="CO12" i="55"/>
  <c r="CN12" i="55"/>
  <c r="CM12" i="55"/>
  <c r="CL12" i="55"/>
  <c r="CK12" i="55"/>
  <c r="CJ12" i="55"/>
  <c r="CI12" i="55"/>
  <c r="CH12" i="55"/>
  <c r="CG12" i="55"/>
  <c r="CF12" i="55"/>
  <c r="CE12" i="55"/>
  <c r="CD12" i="55"/>
  <c r="CC12" i="55"/>
  <c r="CB12" i="55"/>
  <c r="CA12" i="55"/>
  <c r="BZ12" i="55"/>
  <c r="BY12" i="55"/>
  <c r="BX12" i="55"/>
  <c r="BW12" i="55"/>
  <c r="BV12" i="55"/>
  <c r="BU12" i="55"/>
  <c r="BT12" i="55"/>
  <c r="BS12" i="55"/>
  <c r="BR12" i="55"/>
  <c r="BQ12" i="55"/>
  <c r="BP12" i="55"/>
  <c r="BO12" i="55"/>
  <c r="BN12" i="55"/>
  <c r="BM12" i="55"/>
  <c r="BL12" i="55"/>
  <c r="BK12" i="55"/>
  <c r="BJ12" i="55"/>
  <c r="BI12" i="55"/>
  <c r="BH12" i="55"/>
  <c r="BG12" i="55"/>
  <c r="BB12" i="55"/>
  <c r="BA12" i="55"/>
  <c r="AZ12" i="55"/>
  <c r="AY12" i="55"/>
  <c r="AT12" i="55"/>
  <c r="AS12" i="55"/>
  <c r="AR12" i="55"/>
  <c r="AQ12" i="55"/>
  <c r="AL12" i="55"/>
  <c r="AK12" i="55"/>
  <c r="AJ12" i="55"/>
  <c r="AI12" i="55"/>
  <c r="AH12" i="55"/>
  <c r="AG12" i="55"/>
  <c r="AF12" i="55"/>
  <c r="AE12" i="55"/>
  <c r="AD12" i="55"/>
  <c r="AC12" i="55"/>
  <c r="AB12" i="55"/>
  <c r="AA12" i="55"/>
  <c r="Z12" i="55"/>
  <c r="Y12" i="55"/>
  <c r="X12" i="55"/>
  <c r="W12" i="55"/>
  <c r="V12" i="55"/>
  <c r="U12" i="55"/>
  <c r="T12" i="55"/>
  <c r="S12" i="55"/>
  <c r="R12" i="55"/>
  <c r="Q12" i="55"/>
  <c r="P12" i="55"/>
  <c r="O12" i="55"/>
  <c r="N12" i="55"/>
  <c r="M12" i="55"/>
  <c r="L12" i="55"/>
  <c r="K12" i="55"/>
  <c r="F12" i="55"/>
  <c r="E12" i="55"/>
  <c r="HQ12" i="55" s="1"/>
  <c r="D12" i="55"/>
  <c r="C12" i="55"/>
  <c r="B12" i="55"/>
  <c r="HS11" i="55"/>
  <c r="HS10" i="55"/>
  <c r="HS9" i="55"/>
  <c r="HS8" i="55"/>
  <c r="HS7" i="55"/>
  <c r="HN6" i="55"/>
  <c r="HM6" i="55"/>
  <c r="HL6" i="55"/>
  <c r="HK6" i="55"/>
  <c r="HJ6" i="55"/>
  <c r="HI6" i="55"/>
  <c r="HH6" i="55"/>
  <c r="HG6" i="55"/>
  <c r="HF6" i="55"/>
  <c r="HE6" i="55"/>
  <c r="HD6" i="55"/>
  <c r="HC6" i="55"/>
  <c r="HB6" i="55"/>
  <c r="HA6" i="55"/>
  <c r="GZ6" i="55"/>
  <c r="GY6" i="55"/>
  <c r="GX6" i="55"/>
  <c r="GW6" i="55"/>
  <c r="GV6" i="55"/>
  <c r="GU6" i="55"/>
  <c r="GT6" i="55"/>
  <c r="GS6" i="55"/>
  <c r="GR6" i="55"/>
  <c r="GQ6" i="55"/>
  <c r="GP6" i="55"/>
  <c r="GO6" i="55"/>
  <c r="GN6" i="55"/>
  <c r="GM6" i="55"/>
  <c r="GL6" i="55"/>
  <c r="GK6" i="55"/>
  <c r="GJ6" i="55"/>
  <c r="GI6" i="55"/>
  <c r="GH6" i="55"/>
  <c r="GG6" i="55"/>
  <c r="GF6" i="55"/>
  <c r="GE6" i="55"/>
  <c r="GD6" i="55"/>
  <c r="GC6" i="55"/>
  <c r="GB6" i="55"/>
  <c r="GA6" i="55"/>
  <c r="FZ6" i="55"/>
  <c r="FY6" i="55"/>
  <c r="FX6" i="55"/>
  <c r="FW6" i="55"/>
  <c r="FV6" i="55"/>
  <c r="FU6" i="55"/>
  <c r="FT6" i="55"/>
  <c r="FS6" i="55"/>
  <c r="FR6" i="55"/>
  <c r="FQ6" i="55"/>
  <c r="FP6" i="55"/>
  <c r="FO6" i="55"/>
  <c r="FN6" i="55"/>
  <c r="FM6" i="55"/>
  <c r="FL6" i="55"/>
  <c r="FK6" i="55"/>
  <c r="FJ6" i="55"/>
  <c r="FI6" i="55"/>
  <c r="FH6" i="55"/>
  <c r="FG6" i="55"/>
  <c r="FF6" i="55"/>
  <c r="FE6" i="55"/>
  <c r="FD6" i="55"/>
  <c r="FC6" i="55"/>
  <c r="FB6" i="55"/>
  <c r="FA6" i="55"/>
  <c r="EZ6" i="55"/>
  <c r="EY6" i="55"/>
  <c r="EX6" i="55"/>
  <c r="EW6" i="55"/>
  <c r="EV6" i="55"/>
  <c r="EU6" i="55"/>
  <c r="ET6" i="55"/>
  <c r="ES6" i="55"/>
  <c r="ER6" i="55"/>
  <c r="EQ6" i="55"/>
  <c r="EP6" i="55"/>
  <c r="EO6" i="55"/>
  <c r="EN6" i="55"/>
  <c r="EM6" i="55"/>
  <c r="EL6" i="55"/>
  <c r="EK6" i="55"/>
  <c r="EJ6" i="55"/>
  <c r="EI6" i="55"/>
  <c r="EH6" i="55"/>
  <c r="EG6" i="55"/>
  <c r="EF6" i="55"/>
  <c r="EE6" i="55"/>
  <c r="ED6" i="55"/>
  <c r="EC6" i="55"/>
  <c r="EB6" i="55"/>
  <c r="EA6" i="55"/>
  <c r="DZ6" i="55"/>
  <c r="DY6" i="55"/>
  <c r="DX6" i="55"/>
  <c r="DW6" i="55"/>
  <c r="DV6" i="55"/>
  <c r="DU6" i="55"/>
  <c r="DT6" i="55"/>
  <c r="DS6" i="55"/>
  <c r="DR6" i="55"/>
  <c r="DQ6" i="55"/>
  <c r="DP6" i="55"/>
  <c r="DO6" i="55"/>
  <c r="DN6" i="55"/>
  <c r="DM6" i="55"/>
  <c r="DL6" i="55"/>
  <c r="DK6" i="55"/>
  <c r="DJ6" i="55"/>
  <c r="DI6" i="55"/>
  <c r="DH6" i="55"/>
  <c r="DG6" i="55"/>
  <c r="DF6" i="55"/>
  <c r="DE6" i="55"/>
  <c r="DD6" i="55"/>
  <c r="DC6" i="55"/>
  <c r="DB6" i="55"/>
  <c r="DA6" i="55"/>
  <c r="CZ6" i="55"/>
  <c r="CY6" i="55"/>
  <c r="CX6" i="55"/>
  <c r="CW6" i="55"/>
  <c r="CV6" i="55"/>
  <c r="CU6" i="55"/>
  <c r="CT6" i="55"/>
  <c r="CS6" i="55"/>
  <c r="CR6" i="55"/>
  <c r="CQ6" i="55"/>
  <c r="CP6" i="55"/>
  <c r="CO6" i="55"/>
  <c r="CN6" i="55"/>
  <c r="CM6" i="55"/>
  <c r="CL6" i="55"/>
  <c r="CK6" i="55"/>
  <c r="CJ6" i="55"/>
  <c r="CI6" i="55"/>
  <c r="CH6" i="55"/>
  <c r="CG6" i="55"/>
  <c r="CF6" i="55"/>
  <c r="CE6" i="55"/>
  <c r="CD6" i="55"/>
  <c r="CC6" i="55"/>
  <c r="CB6" i="55"/>
  <c r="CA6" i="55"/>
  <c r="BZ6" i="55"/>
  <c r="BY6" i="55"/>
  <c r="BX6" i="55"/>
  <c r="BW6" i="55"/>
  <c r="BV6" i="55"/>
  <c r="BU6" i="55"/>
  <c r="BT6" i="55"/>
  <c r="BS6" i="55"/>
  <c r="BR6" i="55"/>
  <c r="BQ6" i="55"/>
  <c r="BP6" i="55"/>
  <c r="BO6" i="55"/>
  <c r="BN6" i="55"/>
  <c r="BM6" i="55"/>
  <c r="BL6" i="55"/>
  <c r="BK6" i="55"/>
  <c r="BJ6" i="55"/>
  <c r="BI6" i="55"/>
  <c r="BH6" i="55"/>
  <c r="BG6" i="55"/>
  <c r="BB6" i="55"/>
  <c r="BA6" i="55"/>
  <c r="AZ6" i="55"/>
  <c r="AY6" i="55"/>
  <c r="AT6" i="55"/>
  <c r="AS6" i="55"/>
  <c r="AR6" i="55"/>
  <c r="AQ6" i="55"/>
  <c r="AL6" i="55"/>
  <c r="AK6" i="55"/>
  <c r="AJ6" i="55"/>
  <c r="AI6" i="55"/>
  <c r="AH6" i="55"/>
  <c r="AG6" i="55"/>
  <c r="AF6" i="55"/>
  <c r="AE6" i="55"/>
  <c r="AD6" i="55"/>
  <c r="AC6" i="55"/>
  <c r="AB6" i="55"/>
  <c r="AA6" i="55"/>
  <c r="Z6" i="55"/>
  <c r="Y6" i="55"/>
  <c r="X6" i="55"/>
  <c r="W6" i="55"/>
  <c r="V6" i="55"/>
  <c r="U6" i="55"/>
  <c r="T6" i="55"/>
  <c r="S6" i="55"/>
  <c r="R6" i="55"/>
  <c r="Q6" i="55"/>
  <c r="P6" i="55"/>
  <c r="O6" i="55"/>
  <c r="N6" i="55"/>
  <c r="M6" i="55"/>
  <c r="L6" i="55"/>
  <c r="K6" i="55"/>
  <c r="F6" i="55"/>
  <c r="HR6" i="55" s="1"/>
  <c r="E6" i="55"/>
  <c r="D6" i="55"/>
  <c r="C6" i="55"/>
  <c r="B6" i="55"/>
  <c r="HP144" i="55" l="1"/>
  <c r="HR150" i="55"/>
  <c r="HO12" i="55"/>
  <c r="HP29" i="55"/>
  <c r="HP102" i="55"/>
  <c r="HR29" i="55"/>
  <c r="HO42" i="55"/>
  <c r="HP54" i="55"/>
  <c r="HP45" i="55"/>
  <c r="HP42" i="55"/>
  <c r="HQ132" i="55"/>
  <c r="HR120" i="55"/>
  <c r="HQ6" i="55"/>
  <c r="HQ57" i="55"/>
  <c r="HO72" i="55"/>
  <c r="HR81" i="55"/>
  <c r="HQ26" i="55"/>
  <c r="HQ144" i="55"/>
  <c r="HO150" i="55"/>
  <c r="HO26" i="55"/>
  <c r="HS26" i="55" s="1"/>
  <c r="HR19" i="55"/>
  <c r="HP62" i="55"/>
  <c r="HQ45" i="55"/>
  <c r="HR57" i="55"/>
  <c r="HR65" i="55"/>
  <c r="HP26" i="55"/>
  <c r="HP12" i="55"/>
  <c r="HO81" i="55"/>
  <c r="HS81" i="55" s="1"/>
  <c r="HQ54" i="55"/>
  <c r="HO19" i="55"/>
  <c r="HQ29" i="55"/>
  <c r="HN123" i="55"/>
  <c r="HQ65" i="55"/>
  <c r="HP116" i="55"/>
  <c r="DF71" i="55"/>
  <c r="GD71" i="55"/>
  <c r="GX71" i="55"/>
  <c r="HN71" i="55"/>
  <c r="M123" i="55"/>
  <c r="Q123" i="55"/>
  <c r="U123" i="55"/>
  <c r="Y123" i="55"/>
  <c r="AC123" i="55"/>
  <c r="AG123" i="55"/>
  <c r="AK123" i="55"/>
  <c r="AS123" i="55"/>
  <c r="BA123" i="55"/>
  <c r="BI123" i="55"/>
  <c r="BM123" i="55"/>
  <c r="BQ123" i="55"/>
  <c r="BU123" i="55"/>
  <c r="BY123" i="55"/>
  <c r="CC123" i="55"/>
  <c r="CG123" i="55"/>
  <c r="CK123" i="55"/>
  <c r="CO123" i="55"/>
  <c r="CS123" i="55"/>
  <c r="CW123" i="55"/>
  <c r="DA123" i="55"/>
  <c r="DE123" i="55"/>
  <c r="DI123" i="55"/>
  <c r="DM123" i="55"/>
  <c r="DQ123" i="55"/>
  <c r="DU123" i="55"/>
  <c r="DY123" i="55"/>
  <c r="EC123" i="55"/>
  <c r="EG123" i="55"/>
  <c r="EK123" i="55"/>
  <c r="EO123" i="55"/>
  <c r="ES123" i="55"/>
  <c r="EW123" i="55"/>
  <c r="FA123" i="55"/>
  <c r="FE123" i="55"/>
  <c r="FI123" i="55"/>
  <c r="FM123" i="55"/>
  <c r="FQ123" i="55"/>
  <c r="FU123" i="55"/>
  <c r="FY123" i="55"/>
  <c r="GC123" i="55"/>
  <c r="GG123" i="55"/>
  <c r="GK123" i="55"/>
  <c r="GO123" i="55"/>
  <c r="GS123" i="55"/>
  <c r="GW123" i="55"/>
  <c r="HA123" i="55"/>
  <c r="HE123" i="55"/>
  <c r="HI123" i="55"/>
  <c r="HM123" i="55"/>
  <c r="HO57" i="55"/>
  <c r="HP109" i="55"/>
  <c r="HP6" i="55"/>
  <c r="HR12" i="55"/>
  <c r="HP65" i="55"/>
  <c r="HQ150" i="55"/>
  <c r="HO29" i="55"/>
  <c r="HQ95" i="55"/>
  <c r="HQ120" i="55"/>
  <c r="HO144" i="55"/>
  <c r="HO6" i="55"/>
  <c r="HO65" i="55"/>
  <c r="HP105" i="55"/>
  <c r="HP132" i="55"/>
  <c r="HQ112" i="55"/>
  <c r="HR124" i="55"/>
  <c r="EL123" i="55"/>
  <c r="HQ42" i="55"/>
  <c r="HR62" i="55"/>
  <c r="HP81" i="55"/>
  <c r="HQ109" i="55"/>
  <c r="HR112" i="55"/>
  <c r="GE71" i="55"/>
  <c r="HG71" i="55"/>
  <c r="HR127" i="55"/>
  <c r="HQ19" i="55"/>
  <c r="HR26" i="55"/>
  <c r="HO62" i="55"/>
  <c r="HQ81" i="55"/>
  <c r="DZ5" i="55"/>
  <c r="DZ4" i="55" s="1"/>
  <c r="GV5" i="55"/>
  <c r="GV4" i="55" s="1"/>
  <c r="CX53" i="55"/>
  <c r="HP34" i="55"/>
  <c r="GW53" i="55"/>
  <c r="HR45" i="55"/>
  <c r="HR54" i="55"/>
  <c r="EP53" i="55"/>
  <c r="CH71" i="55"/>
  <c r="FN71" i="55"/>
  <c r="D94" i="55"/>
  <c r="HP94" i="55" s="1"/>
  <c r="HP95" i="55"/>
  <c r="DK115" i="55"/>
  <c r="DO115" i="55"/>
  <c r="FK115" i="55"/>
  <c r="GI115" i="55"/>
  <c r="HG115" i="55"/>
  <c r="AF131" i="55"/>
  <c r="AF130" i="55" s="1"/>
  <c r="EV131" i="55"/>
  <c r="EV130" i="55" s="1"/>
  <c r="HO54" i="55"/>
  <c r="F115" i="55"/>
  <c r="HR72" i="55"/>
  <c r="DG5" i="55"/>
  <c r="DG4" i="55" s="1"/>
  <c r="EA5" i="55"/>
  <c r="EA4" i="55" s="1"/>
  <c r="HN18" i="55"/>
  <c r="CC71" i="55"/>
  <c r="CG71" i="55"/>
  <c r="CK71" i="55"/>
  <c r="CO71" i="55"/>
  <c r="CS71" i="55"/>
  <c r="CW71" i="55"/>
  <c r="DA71" i="55"/>
  <c r="DE71" i="55"/>
  <c r="DI71" i="55"/>
  <c r="DM71" i="55"/>
  <c r="DQ71" i="55"/>
  <c r="DU71" i="55"/>
  <c r="DY71" i="55"/>
  <c r="EC71" i="55"/>
  <c r="EG71" i="55"/>
  <c r="EK71" i="55"/>
  <c r="ES71" i="55"/>
  <c r="FA71" i="55"/>
  <c r="FI71" i="55"/>
  <c r="FQ71" i="55"/>
  <c r="FY71" i="55"/>
  <c r="GG71" i="55"/>
  <c r="GO71" i="55"/>
  <c r="GW71" i="55"/>
  <c r="HE71" i="55"/>
  <c r="HM71" i="55"/>
  <c r="F94" i="55"/>
  <c r="HR94" i="55" s="1"/>
  <c r="HR95" i="55"/>
  <c r="HB131" i="55"/>
  <c r="HB130" i="55" s="1"/>
  <c r="HJ131" i="55"/>
  <c r="HJ130" i="55" s="1"/>
  <c r="HO45" i="55"/>
  <c r="HQ34" i="55"/>
  <c r="HR34" i="55"/>
  <c r="HO34" i="55"/>
  <c r="EU71" i="55"/>
  <c r="FK71" i="55"/>
  <c r="FS71" i="55"/>
  <c r="GQ71" i="55"/>
  <c r="GY71" i="55"/>
  <c r="GW101" i="55"/>
  <c r="FK5" i="55"/>
  <c r="FK4" i="55" s="1"/>
  <c r="CN5" i="55"/>
  <c r="CN4" i="55" s="1"/>
  <c r="GR5" i="55"/>
  <c r="GR4" i="55" s="1"/>
  <c r="HH5" i="55"/>
  <c r="HH4" i="55" s="1"/>
  <c r="GW18" i="55"/>
  <c r="HA18" i="55"/>
  <c r="HM18" i="55"/>
  <c r="HF53" i="55"/>
  <c r="EM115" i="55"/>
  <c r="DH5" i="55"/>
  <c r="DH4" i="55" s="1"/>
  <c r="DT5" i="55"/>
  <c r="DT4" i="55" s="1"/>
  <c r="EN5" i="55"/>
  <c r="EN4" i="55" s="1"/>
  <c r="EZ5" i="55"/>
  <c r="EZ4" i="55" s="1"/>
  <c r="FP5" i="55"/>
  <c r="FP4" i="55" s="1"/>
  <c r="GB5" i="55"/>
  <c r="GB4" i="55" s="1"/>
  <c r="GZ5" i="55"/>
  <c r="GZ4" i="55" s="1"/>
  <c r="P115" i="55"/>
  <c r="AJ115" i="55"/>
  <c r="CB115" i="55"/>
  <c r="CN115" i="55"/>
  <c r="CV115" i="55"/>
  <c r="DD115" i="55"/>
  <c r="DL115" i="55"/>
  <c r="DP115" i="55"/>
  <c r="DT115" i="55"/>
  <c r="DX115" i="55"/>
  <c r="EB115" i="55"/>
  <c r="EF115" i="55"/>
  <c r="EN115" i="55"/>
  <c r="ER115" i="55"/>
  <c r="EV115" i="55"/>
  <c r="EZ115" i="55"/>
  <c r="FD115" i="55"/>
  <c r="DP5" i="55"/>
  <c r="DP4" i="55" s="1"/>
  <c r="EF5" i="55"/>
  <c r="EF4" i="55" s="1"/>
  <c r="EJ5" i="55"/>
  <c r="EJ4" i="55" s="1"/>
  <c r="FD5" i="55"/>
  <c r="FD4" i="55" s="1"/>
  <c r="FL5" i="55"/>
  <c r="FL4" i="55" s="1"/>
  <c r="FT5" i="55"/>
  <c r="FT4" i="55" s="1"/>
  <c r="GF5" i="55"/>
  <c r="GF4" i="55" s="1"/>
  <c r="GJ5" i="55"/>
  <c r="GJ4" i="55" s="1"/>
  <c r="HL5" i="55"/>
  <c r="HL4" i="55" s="1"/>
  <c r="CD5" i="55"/>
  <c r="CD4" i="55" s="1"/>
  <c r="CH5" i="55"/>
  <c r="CH4" i="55" s="1"/>
  <c r="CL5" i="55"/>
  <c r="CL4" i="55" s="1"/>
  <c r="CP5" i="55"/>
  <c r="CP4" i="55" s="1"/>
  <c r="CT5" i="55"/>
  <c r="CT4" i="55" s="1"/>
  <c r="CX5" i="55"/>
  <c r="CX4" i="55" s="1"/>
  <c r="DB5" i="55"/>
  <c r="DB4" i="55" s="1"/>
  <c r="DF5" i="55"/>
  <c r="DF4" i="55" s="1"/>
  <c r="DJ5" i="55"/>
  <c r="DJ4" i="55" s="1"/>
  <c r="DN5" i="55"/>
  <c r="DN4" i="55" s="1"/>
  <c r="DR5" i="55"/>
  <c r="DR4" i="55" s="1"/>
  <c r="DV5" i="55"/>
  <c r="DV4" i="55" s="1"/>
  <c r="ED5" i="55"/>
  <c r="ED4" i="55" s="1"/>
  <c r="EH5" i="55"/>
  <c r="EH4" i="55" s="1"/>
  <c r="EL5" i="55"/>
  <c r="EL4" i="55" s="1"/>
  <c r="EP5" i="55"/>
  <c r="EP4" i="55" s="1"/>
  <c r="ET5" i="55"/>
  <c r="ET4" i="55" s="1"/>
  <c r="EX5" i="55"/>
  <c r="EX4" i="55" s="1"/>
  <c r="FB5" i="55"/>
  <c r="FB4" i="55" s="1"/>
  <c r="FF5" i="55"/>
  <c r="FF4" i="55" s="1"/>
  <c r="FJ5" i="55"/>
  <c r="FJ4" i="55" s="1"/>
  <c r="FN5" i="55"/>
  <c r="FN4" i="55" s="1"/>
  <c r="FR5" i="55"/>
  <c r="FR4" i="55" s="1"/>
  <c r="FV5" i="55"/>
  <c r="FV4" i="55" s="1"/>
  <c r="FZ5" i="55"/>
  <c r="FZ4" i="55" s="1"/>
  <c r="GD5" i="55"/>
  <c r="GD4" i="55" s="1"/>
  <c r="GH5" i="55"/>
  <c r="GH4" i="55" s="1"/>
  <c r="GL5" i="55"/>
  <c r="GL4" i="55" s="1"/>
  <c r="GP5" i="55"/>
  <c r="GP4" i="55" s="1"/>
  <c r="GT5" i="55"/>
  <c r="GT4" i="55" s="1"/>
  <c r="GX5" i="55"/>
  <c r="GX4" i="55" s="1"/>
  <c r="HB5" i="55"/>
  <c r="HB4" i="55" s="1"/>
  <c r="HF5" i="55"/>
  <c r="HF4" i="55" s="1"/>
  <c r="HJ5" i="55"/>
  <c r="HJ4" i="55" s="1"/>
  <c r="HN5" i="55"/>
  <c r="HN4" i="55" s="1"/>
  <c r="DM53" i="55"/>
  <c r="DY53" i="55"/>
  <c r="ES53" i="55"/>
  <c r="HI53" i="55"/>
  <c r="ED71" i="55"/>
  <c r="HB71" i="55"/>
  <c r="HF71" i="55"/>
  <c r="HJ71" i="55"/>
  <c r="HE101" i="55"/>
  <c r="HB115" i="55"/>
  <c r="HJ115" i="55"/>
  <c r="GS115" i="55"/>
  <c r="GW115" i="55"/>
  <c r="HE115" i="55"/>
  <c r="BZ123" i="55"/>
  <c r="GH123" i="55"/>
  <c r="GX123" i="55"/>
  <c r="HF123" i="55"/>
  <c r="HJ123" i="55"/>
  <c r="C5" i="55"/>
  <c r="C4" i="55" s="1"/>
  <c r="K5" i="55"/>
  <c r="K4" i="55" s="1"/>
  <c r="S5" i="55"/>
  <c r="S4" i="55" s="1"/>
  <c r="W5" i="55"/>
  <c r="W4" i="55" s="1"/>
  <c r="AA5" i="55"/>
  <c r="AA4" i="55" s="1"/>
  <c r="AI5" i="55"/>
  <c r="AI4" i="55" s="1"/>
  <c r="AQ5" i="55"/>
  <c r="AQ4" i="55" s="1"/>
  <c r="BG5" i="55"/>
  <c r="BG4" i="55" s="1"/>
  <c r="BK5" i="55"/>
  <c r="BK4" i="55" s="1"/>
  <c r="BO5" i="55"/>
  <c r="BO4" i="55" s="1"/>
  <c r="CA5" i="55"/>
  <c r="CA4" i="55" s="1"/>
  <c r="CE5" i="55"/>
  <c r="CE4" i="55" s="1"/>
  <c r="CI5" i="55"/>
  <c r="CI4" i="55" s="1"/>
  <c r="CM5" i="55"/>
  <c r="CM4" i="55" s="1"/>
  <c r="CQ5" i="55"/>
  <c r="CQ4" i="55" s="1"/>
  <c r="CY5" i="55"/>
  <c r="CY4" i="55" s="1"/>
  <c r="DC5" i="55"/>
  <c r="DC4" i="55" s="1"/>
  <c r="DK5" i="55"/>
  <c r="DK4" i="55" s="1"/>
  <c r="DO5" i="55"/>
  <c r="DO4" i="55" s="1"/>
  <c r="DW5" i="55"/>
  <c r="DW4" i="55" s="1"/>
  <c r="EE5" i="55"/>
  <c r="EE4" i="55" s="1"/>
  <c r="EI5" i="55"/>
  <c r="EI4" i="55" s="1"/>
  <c r="EM5" i="55"/>
  <c r="EM4" i="55" s="1"/>
  <c r="EQ5" i="55"/>
  <c r="EQ4" i="55" s="1"/>
  <c r="EU5" i="55"/>
  <c r="EU4" i="55" s="1"/>
  <c r="EY5" i="55"/>
  <c r="EY4" i="55" s="1"/>
  <c r="FG5" i="55"/>
  <c r="FG4" i="55" s="1"/>
  <c r="FO5" i="55"/>
  <c r="FO4" i="55" s="1"/>
  <c r="GI5" i="55"/>
  <c r="GI4" i="55" s="1"/>
  <c r="GQ18" i="55"/>
  <c r="DZ53" i="55"/>
  <c r="FN53" i="55"/>
  <c r="GX53" i="55"/>
  <c r="HB53" i="55"/>
  <c r="HN53" i="55"/>
  <c r="CO53" i="55"/>
  <c r="GC53" i="55"/>
  <c r="HE53" i="55"/>
  <c r="HM53" i="55"/>
  <c r="HG53" i="55"/>
  <c r="HB101" i="55"/>
  <c r="HF101" i="55"/>
  <c r="ES101" i="55"/>
  <c r="HM101" i="55"/>
  <c r="O115" i="55"/>
  <c r="W115" i="55"/>
  <c r="AI115" i="55"/>
  <c r="BG115" i="55"/>
  <c r="BS115" i="55"/>
  <c r="CA115" i="55"/>
  <c r="CI115" i="55"/>
  <c r="CM115" i="55"/>
  <c r="CU115" i="55"/>
  <c r="CY115" i="55"/>
  <c r="DC115" i="55"/>
  <c r="DG115" i="55"/>
  <c r="DS115" i="55"/>
  <c r="DW115" i="55"/>
  <c r="EA115" i="55"/>
  <c r="EE115" i="55"/>
  <c r="EI115" i="55"/>
  <c r="EQ115" i="55"/>
  <c r="EU115" i="55"/>
  <c r="EY115" i="55"/>
  <c r="FC115" i="55"/>
  <c r="FG115" i="55"/>
  <c r="FO115" i="55"/>
  <c r="FS115" i="55"/>
  <c r="FW115" i="55"/>
  <c r="GA115" i="55"/>
  <c r="GE115" i="55"/>
  <c r="GM115" i="55"/>
  <c r="GQ115" i="55"/>
  <c r="GU115" i="55"/>
  <c r="GY115" i="55"/>
  <c r="HC115" i="55"/>
  <c r="HK115" i="55"/>
  <c r="AT5" i="55"/>
  <c r="AT4" i="55" s="1"/>
  <c r="GX18" i="55"/>
  <c r="GY53" i="55"/>
  <c r="CD53" i="55"/>
  <c r="CH53" i="55"/>
  <c r="CL53" i="55"/>
  <c r="CP53" i="55"/>
  <c r="CT53" i="55"/>
  <c r="DB53" i="55"/>
  <c r="DJ53" i="55"/>
  <c r="DN53" i="55"/>
  <c r="EH53" i="55"/>
  <c r="EL53" i="55"/>
  <c r="ET53" i="55"/>
  <c r="FF53" i="55"/>
  <c r="FR53" i="55"/>
  <c r="FV53" i="55"/>
  <c r="FZ53" i="55"/>
  <c r="GL53" i="55"/>
  <c r="GT53" i="55"/>
  <c r="GY101" i="55"/>
  <c r="HG101" i="55"/>
  <c r="GX101" i="55"/>
  <c r="HN101" i="55"/>
  <c r="HA101" i="55"/>
  <c r="HI101" i="55"/>
  <c r="HF18" i="55"/>
  <c r="CB5" i="55"/>
  <c r="CB4" i="55" s="1"/>
  <c r="HD5" i="55"/>
  <c r="HD4" i="55" s="1"/>
  <c r="GU5" i="55"/>
  <c r="GU4" i="55" s="1"/>
  <c r="GY5" i="55"/>
  <c r="GY4" i="55" s="1"/>
  <c r="HC5" i="55"/>
  <c r="HC4" i="55" s="1"/>
  <c r="HK5" i="55"/>
  <c r="HK4" i="55" s="1"/>
  <c r="CA18" i="55"/>
  <c r="CI18" i="55"/>
  <c r="CQ18" i="55"/>
  <c r="CU18" i="55"/>
  <c r="DG18" i="55"/>
  <c r="DO18" i="55"/>
  <c r="DW18" i="55"/>
  <c r="EE18" i="55"/>
  <c r="EM18" i="55"/>
  <c r="EQ18" i="55"/>
  <c r="EU18" i="55"/>
  <c r="FC18" i="55"/>
  <c r="FK18" i="55"/>
  <c r="FS18" i="55"/>
  <c r="GA18" i="55"/>
  <c r="GI18" i="55"/>
  <c r="GM18" i="55"/>
  <c r="GY18" i="55"/>
  <c r="HG18" i="55"/>
  <c r="CX18" i="55"/>
  <c r="DZ18" i="55"/>
  <c r="FV18" i="55"/>
  <c r="GU53" i="55"/>
  <c r="HC53" i="55"/>
  <c r="HK53" i="55"/>
  <c r="HJ53" i="55"/>
  <c r="C71" i="55"/>
  <c r="K71" i="55"/>
  <c r="O71" i="55"/>
  <c r="S71" i="55"/>
  <c r="AA71" i="55"/>
  <c r="AE71" i="55"/>
  <c r="AQ71" i="55"/>
  <c r="AY71" i="55"/>
  <c r="BG71" i="55"/>
  <c r="BK71" i="55"/>
  <c r="BO71" i="55"/>
  <c r="BS71" i="55"/>
  <c r="BW71" i="55"/>
  <c r="CA71" i="55"/>
  <c r="CE71" i="55"/>
  <c r="CI71" i="55"/>
  <c r="CM71" i="55"/>
  <c r="CQ71" i="55"/>
  <c r="CU71" i="55"/>
  <c r="CY71" i="55"/>
  <c r="DC71" i="55"/>
  <c r="DG71" i="55"/>
  <c r="DK71" i="55"/>
  <c r="DO71" i="55"/>
  <c r="DS71" i="55"/>
  <c r="DW71" i="55"/>
  <c r="EA71" i="55"/>
  <c r="EE71" i="55"/>
  <c r="EI71" i="55"/>
  <c r="EM71" i="55"/>
  <c r="EQ71" i="55"/>
  <c r="EY71" i="55"/>
  <c r="FC71" i="55"/>
  <c r="FG71" i="55"/>
  <c r="FO71" i="55"/>
  <c r="FW71" i="55"/>
  <c r="GA71" i="55"/>
  <c r="GI71" i="55"/>
  <c r="GM71" i="55"/>
  <c r="GU71" i="55"/>
  <c r="HC71" i="55"/>
  <c r="HK71" i="55"/>
  <c r="CP71" i="55"/>
  <c r="CX71" i="55"/>
  <c r="DB71" i="55"/>
  <c r="DN71" i="55"/>
  <c r="DR71" i="55"/>
  <c r="DV71" i="55"/>
  <c r="EH71" i="55"/>
  <c r="EL71" i="55"/>
  <c r="ET71" i="55"/>
  <c r="FB71" i="55"/>
  <c r="FJ71" i="55"/>
  <c r="FR71" i="55"/>
  <c r="FZ71" i="55"/>
  <c r="GH71" i="55"/>
  <c r="GP71" i="55"/>
  <c r="GT71" i="55"/>
  <c r="CB101" i="55"/>
  <c r="CN101" i="55"/>
  <c r="CR101" i="55"/>
  <c r="CV101" i="55"/>
  <c r="CZ101" i="55"/>
  <c r="DD101" i="55"/>
  <c r="DH101" i="55"/>
  <c r="DL101" i="55"/>
  <c r="DP101" i="55"/>
  <c r="DT101" i="55"/>
  <c r="DX101" i="55"/>
  <c r="EB101" i="55"/>
  <c r="EF101" i="55"/>
  <c r="EJ101" i="55"/>
  <c r="EN101" i="55"/>
  <c r="ER101" i="55"/>
  <c r="EV101" i="55"/>
  <c r="EZ101" i="55"/>
  <c r="FD101" i="55"/>
  <c r="FH101" i="55"/>
  <c r="FL101" i="55"/>
  <c r="FP101" i="55"/>
  <c r="FT101" i="55"/>
  <c r="FX101" i="55"/>
  <c r="GB101" i="55"/>
  <c r="GF101" i="55"/>
  <c r="GJ101" i="55"/>
  <c r="GN101" i="55"/>
  <c r="GR101" i="55"/>
  <c r="HA5" i="55"/>
  <c r="HA4" i="55" s="1"/>
  <c r="HI5" i="55"/>
  <c r="HI4" i="55" s="1"/>
  <c r="HC18" i="55"/>
  <c r="HK18" i="55"/>
  <c r="HB18" i="55"/>
  <c r="HA53" i="55"/>
  <c r="CB71" i="55"/>
  <c r="CJ71" i="55"/>
  <c r="CR71" i="55"/>
  <c r="CZ71" i="55"/>
  <c r="DH71" i="55"/>
  <c r="DP71" i="55"/>
  <c r="DX71" i="55"/>
  <c r="EF71" i="55"/>
  <c r="EN71" i="55"/>
  <c r="EV71" i="55"/>
  <c r="FD71" i="55"/>
  <c r="FL71" i="55"/>
  <c r="FT71" i="55"/>
  <c r="GB71" i="55"/>
  <c r="GJ71" i="55"/>
  <c r="GR71" i="55"/>
  <c r="GZ71" i="55"/>
  <c r="HH71" i="55"/>
  <c r="GX131" i="55"/>
  <c r="GX130" i="55" s="1"/>
  <c r="HF131" i="55"/>
  <c r="HF130" i="55" s="1"/>
  <c r="HN131" i="55"/>
  <c r="HN130" i="55" s="1"/>
  <c r="GV101" i="55"/>
  <c r="GZ101" i="55"/>
  <c r="HD101" i="55"/>
  <c r="HH101" i="55"/>
  <c r="HL101" i="55"/>
  <c r="HJ101" i="55"/>
  <c r="CO101" i="55"/>
  <c r="DM101" i="55"/>
  <c r="FY101" i="55"/>
  <c r="AF115" i="55"/>
  <c r="BP115" i="55"/>
  <c r="CH123" i="55"/>
  <c r="CL123" i="55"/>
  <c r="CP123" i="55"/>
  <c r="CX123" i="55"/>
  <c r="DN123" i="55"/>
  <c r="DR123" i="55"/>
  <c r="ED123" i="55"/>
  <c r="EX123" i="55"/>
  <c r="FB123" i="55"/>
  <c r="FR123" i="55"/>
  <c r="FZ123" i="55"/>
  <c r="GD123" i="55"/>
  <c r="GP123" i="55"/>
  <c r="L131" i="55"/>
  <c r="L130" i="55" s="1"/>
  <c r="P131" i="55"/>
  <c r="P130" i="55" s="1"/>
  <c r="T131" i="55"/>
  <c r="T130" i="55" s="1"/>
  <c r="X131" i="55"/>
  <c r="X130" i="55" s="1"/>
  <c r="AB131" i="55"/>
  <c r="AB130" i="55" s="1"/>
  <c r="AJ131" i="55"/>
  <c r="AJ130" i="55" s="1"/>
  <c r="AR131" i="55"/>
  <c r="AR130" i="55" s="1"/>
  <c r="AZ131" i="55"/>
  <c r="AZ130" i="55" s="1"/>
  <c r="BH131" i="55"/>
  <c r="BH130" i="55" s="1"/>
  <c r="BL131" i="55"/>
  <c r="BL130" i="55" s="1"/>
  <c r="BP131" i="55"/>
  <c r="BP130" i="55" s="1"/>
  <c r="BT131" i="55"/>
  <c r="BT130" i="55" s="1"/>
  <c r="BX131" i="55"/>
  <c r="BX130" i="55" s="1"/>
  <c r="CB131" i="55"/>
  <c r="CB130" i="55" s="1"/>
  <c r="CF131" i="55"/>
  <c r="CF130" i="55" s="1"/>
  <c r="CJ131" i="55"/>
  <c r="CJ130" i="55" s="1"/>
  <c r="CN131" i="55"/>
  <c r="CN130" i="55" s="1"/>
  <c r="CR131" i="55"/>
  <c r="CR130" i="55" s="1"/>
  <c r="CV131" i="55"/>
  <c r="CV130" i="55" s="1"/>
  <c r="CZ131" i="55"/>
  <c r="CZ130" i="55" s="1"/>
  <c r="DD131" i="55"/>
  <c r="DD130" i="55" s="1"/>
  <c r="DH131" i="55"/>
  <c r="DH130" i="55" s="1"/>
  <c r="DL131" i="55"/>
  <c r="DL130" i="55" s="1"/>
  <c r="DP131" i="55"/>
  <c r="DP130" i="55" s="1"/>
  <c r="DT131" i="55"/>
  <c r="DT130" i="55" s="1"/>
  <c r="DX131" i="55"/>
  <c r="DX130" i="55" s="1"/>
  <c r="EB131" i="55"/>
  <c r="EB130" i="55" s="1"/>
  <c r="EF131" i="55"/>
  <c r="EF130" i="55" s="1"/>
  <c r="EJ131" i="55"/>
  <c r="EJ130" i="55" s="1"/>
  <c r="EN131" i="55"/>
  <c r="EN130" i="55" s="1"/>
  <c r="ER131" i="55"/>
  <c r="ER130" i="55" s="1"/>
  <c r="EZ131" i="55"/>
  <c r="EZ130" i="55" s="1"/>
  <c r="FH131" i="55"/>
  <c r="FH130" i="55" s="1"/>
  <c r="FL131" i="55"/>
  <c r="FL130" i="55" s="1"/>
  <c r="FP131" i="55"/>
  <c r="FP130" i="55" s="1"/>
  <c r="FX131" i="55"/>
  <c r="FX130" i="55" s="1"/>
  <c r="GB131" i="55"/>
  <c r="GB130" i="55" s="1"/>
  <c r="GF131" i="55"/>
  <c r="GF130" i="55" s="1"/>
  <c r="GN131" i="55"/>
  <c r="GN130" i="55" s="1"/>
  <c r="GV131" i="55"/>
  <c r="GV130" i="55" s="1"/>
  <c r="HD131" i="55"/>
  <c r="HD130" i="55" s="1"/>
  <c r="HL131" i="55"/>
  <c r="HL130" i="55" s="1"/>
  <c r="GY131" i="55"/>
  <c r="GY130" i="55" s="1"/>
  <c r="GL131" i="55"/>
  <c r="GL130" i="55" s="1"/>
  <c r="GT131" i="55"/>
  <c r="GT130" i="55" s="1"/>
  <c r="EW131" i="55"/>
  <c r="EW130" i="55" s="1"/>
  <c r="CT101" i="55"/>
  <c r="DA115" i="55"/>
  <c r="DQ115" i="55"/>
  <c r="EG115" i="55"/>
  <c r="EW115" i="55"/>
  <c r="FA115" i="55"/>
  <c r="FM115" i="55"/>
  <c r="GC115" i="55"/>
  <c r="GG115" i="55"/>
  <c r="FH115" i="55"/>
  <c r="FL115" i="55"/>
  <c r="FT115" i="55"/>
  <c r="FX115" i="55"/>
  <c r="GB115" i="55"/>
  <c r="GF115" i="55"/>
  <c r="GN115" i="55"/>
  <c r="GR115" i="55"/>
  <c r="GV115" i="55"/>
  <c r="GZ115" i="55"/>
  <c r="HL115" i="55"/>
  <c r="HS112" i="55"/>
  <c r="E71" i="55"/>
  <c r="M71" i="55"/>
  <c r="Q71" i="55"/>
  <c r="U71" i="55"/>
  <c r="Y71" i="55"/>
  <c r="AC71" i="55"/>
  <c r="AG71" i="55"/>
  <c r="AK71" i="55"/>
  <c r="AS71" i="55"/>
  <c r="BA71" i="55"/>
  <c r="BI71" i="55"/>
  <c r="BM71" i="55"/>
  <c r="BQ71" i="55"/>
  <c r="BU71" i="55"/>
  <c r="BY71" i="55"/>
  <c r="BU115" i="55"/>
  <c r="CK115" i="55"/>
  <c r="W18" i="55"/>
  <c r="AE18" i="55"/>
  <c r="AY18" i="55"/>
  <c r="BS18" i="55"/>
  <c r="K115" i="55"/>
  <c r="S115" i="55"/>
  <c r="AA115" i="55"/>
  <c r="AE115" i="55"/>
  <c r="AQ115" i="55"/>
  <c r="AY115" i="55"/>
  <c r="BK115" i="55"/>
  <c r="BO115" i="55"/>
  <c r="BW115" i="55"/>
  <c r="CE115" i="55"/>
  <c r="CQ115" i="55"/>
  <c r="C18" i="55"/>
  <c r="O18" i="55"/>
  <c r="AA18" i="55"/>
  <c r="AQ18" i="55"/>
  <c r="BK18" i="55"/>
  <c r="N18" i="55"/>
  <c r="AL18" i="55"/>
  <c r="BT5" i="55"/>
  <c r="BT4" i="55" s="1"/>
  <c r="BX5" i="55"/>
  <c r="BX4" i="55" s="1"/>
  <c r="CJ5" i="55"/>
  <c r="CJ4" i="55" s="1"/>
  <c r="CR5" i="55"/>
  <c r="CR4" i="55" s="1"/>
  <c r="CZ5" i="55"/>
  <c r="CZ4" i="55" s="1"/>
  <c r="DD5" i="55"/>
  <c r="DD4" i="55" s="1"/>
  <c r="AC53" i="55"/>
  <c r="BU53" i="55"/>
  <c r="N71" i="55"/>
  <c r="V71" i="55"/>
  <c r="AD71" i="55"/>
  <c r="AH71" i="55"/>
  <c r="AL71" i="55"/>
  <c r="AT71" i="55"/>
  <c r="BB71" i="55"/>
  <c r="BJ71" i="55"/>
  <c r="BR71" i="55"/>
  <c r="BV71" i="55"/>
  <c r="BZ71" i="55"/>
  <c r="N5" i="55"/>
  <c r="N4" i="55" s="1"/>
  <c r="R5" i="55"/>
  <c r="R4" i="55" s="1"/>
  <c r="V5" i="55"/>
  <c r="V4" i="55" s="1"/>
  <c r="Z5" i="55"/>
  <c r="Z4" i="55" s="1"/>
  <c r="AD5" i="55"/>
  <c r="AD4" i="55" s="1"/>
  <c r="AH5" i="55"/>
  <c r="AH4" i="55" s="1"/>
  <c r="AL5" i="55"/>
  <c r="AL4" i="55" s="1"/>
  <c r="BB5" i="55"/>
  <c r="BB4" i="55" s="1"/>
  <c r="BJ5" i="55"/>
  <c r="BJ4" i="55" s="1"/>
  <c r="BN5" i="55"/>
  <c r="BN4" i="55" s="1"/>
  <c r="BR5" i="55"/>
  <c r="BR4" i="55" s="1"/>
  <c r="BV5" i="55"/>
  <c r="BV4" i="55" s="1"/>
  <c r="BZ5" i="55"/>
  <c r="BZ4" i="55" s="1"/>
  <c r="Q18" i="55"/>
  <c r="B53" i="55"/>
  <c r="BJ53" i="55"/>
  <c r="D71" i="55"/>
  <c r="P71" i="55"/>
  <c r="X71" i="55"/>
  <c r="AF71" i="55"/>
  <c r="AZ71" i="55"/>
  <c r="BL71" i="55"/>
  <c r="BT71" i="55"/>
  <c r="BI101" i="55"/>
  <c r="D115" i="55"/>
  <c r="L115" i="55"/>
  <c r="T115" i="55"/>
  <c r="X115" i="55"/>
  <c r="AB115" i="55"/>
  <c r="AR115" i="55"/>
  <c r="AZ115" i="55"/>
  <c r="BH115" i="55"/>
  <c r="BL115" i="55"/>
  <c r="BT115" i="55"/>
  <c r="BX115" i="55"/>
  <c r="CF115" i="55"/>
  <c r="CJ115" i="55"/>
  <c r="B5" i="55"/>
  <c r="B4" i="55" s="1"/>
  <c r="R53" i="55"/>
  <c r="AD53" i="55"/>
  <c r="AL53" i="55"/>
  <c r="BB53" i="55"/>
  <c r="BV53" i="55"/>
  <c r="N123" i="55"/>
  <c r="R123" i="55"/>
  <c r="V123" i="55"/>
  <c r="AD123" i="55"/>
  <c r="AT123" i="55"/>
  <c r="BB123" i="55"/>
  <c r="BJ123" i="55"/>
  <c r="W71" i="55"/>
  <c r="AI71" i="55"/>
  <c r="BR53" i="55"/>
  <c r="BZ53" i="55"/>
  <c r="D101" i="55"/>
  <c r="L101" i="55"/>
  <c r="P101" i="55"/>
  <c r="T101" i="55"/>
  <c r="X101" i="55"/>
  <c r="AB101" i="55"/>
  <c r="AF101" i="55"/>
  <c r="AJ101" i="55"/>
  <c r="AR101" i="55"/>
  <c r="AZ101" i="55"/>
  <c r="BH101" i="55"/>
  <c r="BL101" i="55"/>
  <c r="BP101" i="55"/>
  <c r="BT101" i="55"/>
  <c r="BX101" i="55"/>
  <c r="CF101" i="55"/>
  <c r="CJ101" i="55"/>
  <c r="U101" i="55"/>
  <c r="B123" i="55"/>
  <c r="B71" i="55"/>
  <c r="L5" i="55"/>
  <c r="L4" i="55" s="1"/>
  <c r="T5" i="55"/>
  <c r="T4" i="55" s="1"/>
  <c r="AB5" i="55"/>
  <c r="AB4" i="55" s="1"/>
  <c r="AJ5" i="55"/>
  <c r="AJ4" i="55" s="1"/>
  <c r="AR5" i="55"/>
  <c r="AR4" i="55" s="1"/>
  <c r="BH5" i="55"/>
  <c r="BH4" i="55" s="1"/>
  <c r="BP5" i="55"/>
  <c r="BP4" i="55" s="1"/>
  <c r="CF5" i="55"/>
  <c r="CF4" i="55" s="1"/>
  <c r="CV5" i="55"/>
  <c r="CV4" i="55" s="1"/>
  <c r="DL5" i="55"/>
  <c r="DL4" i="55" s="1"/>
  <c r="EB5" i="55"/>
  <c r="EB4" i="55" s="1"/>
  <c r="ER5" i="55"/>
  <c r="ER4" i="55" s="1"/>
  <c r="FH5" i="55"/>
  <c r="FH4" i="55" s="1"/>
  <c r="FX5" i="55"/>
  <c r="FX4" i="55" s="1"/>
  <c r="GN5" i="55"/>
  <c r="GN4" i="55" s="1"/>
  <c r="CY18" i="55"/>
  <c r="BW18" i="55"/>
  <c r="Y18" i="55"/>
  <c r="BU18" i="55"/>
  <c r="CC18" i="55"/>
  <c r="DA18" i="55"/>
  <c r="DU18" i="55"/>
  <c r="FQ18" i="55"/>
  <c r="FU18" i="55"/>
  <c r="ET18" i="55"/>
  <c r="B18" i="55"/>
  <c r="O53" i="55"/>
  <c r="FK53" i="55"/>
  <c r="DC53" i="55"/>
  <c r="DW53" i="55"/>
  <c r="W53" i="55"/>
  <c r="AE53" i="55"/>
  <c r="AI53" i="55"/>
  <c r="AY53" i="55"/>
  <c r="BK53" i="55"/>
  <c r="BO53" i="55"/>
  <c r="BS53" i="55"/>
  <c r="CA53" i="55"/>
  <c r="CI53" i="55"/>
  <c r="CQ53" i="55"/>
  <c r="CY53" i="55"/>
  <c r="DG53" i="55"/>
  <c r="DO53" i="55"/>
  <c r="EE53" i="55"/>
  <c r="EM53" i="55"/>
  <c r="EU53" i="55"/>
  <c r="FC53" i="55"/>
  <c r="FS53" i="55"/>
  <c r="GA53" i="55"/>
  <c r="GI53" i="55"/>
  <c r="GQ53" i="55"/>
  <c r="M53" i="55"/>
  <c r="Q53" i="55"/>
  <c r="BI53" i="55"/>
  <c r="CG53" i="55"/>
  <c r="DA53" i="55"/>
  <c r="DE53" i="55"/>
  <c r="DQ53" i="55"/>
  <c r="DU53" i="55"/>
  <c r="EK53" i="55"/>
  <c r="EW53" i="55"/>
  <c r="FA53" i="55"/>
  <c r="FE53" i="55"/>
  <c r="FQ53" i="55"/>
  <c r="FY53" i="55"/>
  <c r="GG53" i="55"/>
  <c r="GK53" i="55"/>
  <c r="Q131" i="55"/>
  <c r="Q130" i="55" s="1"/>
  <c r="CK131" i="55"/>
  <c r="CK130" i="55" s="1"/>
  <c r="AG131" i="55"/>
  <c r="AG130" i="55" s="1"/>
  <c r="BU131" i="55"/>
  <c r="BU130" i="55" s="1"/>
  <c r="DA131" i="55"/>
  <c r="DA130" i="55" s="1"/>
  <c r="EG131" i="55"/>
  <c r="EG130" i="55" s="1"/>
  <c r="FM131" i="55"/>
  <c r="FM130" i="55" s="1"/>
  <c r="Y131" i="55"/>
  <c r="Y130" i="55" s="1"/>
  <c r="BA131" i="55"/>
  <c r="BA130" i="55" s="1"/>
  <c r="BM131" i="55"/>
  <c r="BM130" i="55" s="1"/>
  <c r="CC131" i="55"/>
  <c r="CC130" i="55" s="1"/>
  <c r="CS131" i="55"/>
  <c r="CS130" i="55" s="1"/>
  <c r="DI131" i="55"/>
  <c r="DI130" i="55" s="1"/>
  <c r="DQ131" i="55"/>
  <c r="DQ130" i="55" s="1"/>
  <c r="DY131" i="55"/>
  <c r="DY130" i="55" s="1"/>
  <c r="EO131" i="55"/>
  <c r="EO130" i="55" s="1"/>
  <c r="FE131" i="55"/>
  <c r="FE130" i="55" s="1"/>
  <c r="FU131" i="55"/>
  <c r="FU130" i="55" s="1"/>
  <c r="GC131" i="55"/>
  <c r="GC130" i="55" s="1"/>
  <c r="K131" i="55"/>
  <c r="K130" i="55" s="1"/>
  <c r="S131" i="55"/>
  <c r="S130" i="55" s="1"/>
  <c r="AA131" i="55"/>
  <c r="AA130" i="55" s="1"/>
  <c r="AI131" i="55"/>
  <c r="AI130" i="55" s="1"/>
  <c r="AQ131" i="55"/>
  <c r="AQ130" i="55" s="1"/>
  <c r="BG131" i="55"/>
  <c r="BG130" i="55" s="1"/>
  <c r="BO131" i="55"/>
  <c r="BO130" i="55" s="1"/>
  <c r="BW131" i="55"/>
  <c r="BW130" i="55" s="1"/>
  <c r="CE131" i="55"/>
  <c r="CE130" i="55" s="1"/>
  <c r="CM131" i="55"/>
  <c r="CM130" i="55" s="1"/>
  <c r="HS132" i="55"/>
  <c r="B131" i="55"/>
  <c r="B130" i="55" s="1"/>
  <c r="N131" i="55"/>
  <c r="N130" i="55" s="1"/>
  <c r="V131" i="55"/>
  <c r="V130" i="55" s="1"/>
  <c r="AD131" i="55"/>
  <c r="AD130" i="55" s="1"/>
  <c r="AL131" i="55"/>
  <c r="AL130" i="55" s="1"/>
  <c r="AT131" i="55"/>
  <c r="AT130" i="55" s="1"/>
  <c r="BJ131" i="55"/>
  <c r="BJ130" i="55" s="1"/>
  <c r="BR131" i="55"/>
  <c r="BR130" i="55" s="1"/>
  <c r="BZ131" i="55"/>
  <c r="BZ130" i="55" s="1"/>
  <c r="CH131" i="55"/>
  <c r="CH130" i="55" s="1"/>
  <c r="CP131" i="55"/>
  <c r="CP130" i="55" s="1"/>
  <c r="CX131" i="55"/>
  <c r="CX130" i="55" s="1"/>
  <c r="DF131" i="55"/>
  <c r="DF130" i="55" s="1"/>
  <c r="DN131" i="55"/>
  <c r="DN130" i="55" s="1"/>
  <c r="DV131" i="55"/>
  <c r="DV130" i="55" s="1"/>
  <c r="ED131" i="55"/>
  <c r="ED130" i="55" s="1"/>
  <c r="EL131" i="55"/>
  <c r="EL130" i="55" s="1"/>
  <c r="ET131" i="55"/>
  <c r="ET130" i="55" s="1"/>
  <c r="FB131" i="55"/>
  <c r="FB130" i="55" s="1"/>
  <c r="FJ131" i="55"/>
  <c r="FJ130" i="55" s="1"/>
  <c r="FR131" i="55"/>
  <c r="FR130" i="55" s="1"/>
  <c r="FZ131" i="55"/>
  <c r="FZ130" i="55" s="1"/>
  <c r="GH131" i="55"/>
  <c r="GH130" i="55" s="1"/>
  <c r="GP131" i="55"/>
  <c r="GP130" i="55" s="1"/>
  <c r="AH123" i="55"/>
  <c r="AL123" i="55"/>
  <c r="BR123" i="55"/>
  <c r="BV123" i="55"/>
  <c r="DB123" i="55"/>
  <c r="DF123" i="55"/>
  <c r="DV123" i="55"/>
  <c r="EH123" i="55"/>
  <c r="ET123" i="55"/>
  <c r="FJ123" i="55"/>
  <c r="FN123" i="55"/>
  <c r="GT123" i="55"/>
  <c r="B115" i="55"/>
  <c r="N115" i="55"/>
  <c r="R115" i="55"/>
  <c r="V115" i="55"/>
  <c r="Z115" i="55"/>
  <c r="AD115" i="55"/>
  <c r="AH115" i="55"/>
  <c r="AL115" i="55"/>
  <c r="AT115" i="55"/>
  <c r="BB115" i="55"/>
  <c r="BN115" i="55"/>
  <c r="BV115" i="55"/>
  <c r="CD115" i="55"/>
  <c r="CL115" i="55"/>
  <c r="CT115" i="55"/>
  <c r="DB115" i="55"/>
  <c r="DJ115" i="55"/>
  <c r="DR115" i="55"/>
  <c r="DZ115" i="55"/>
  <c r="EH115" i="55"/>
  <c r="EP115" i="55"/>
  <c r="EX115" i="55"/>
  <c r="FF115" i="55"/>
  <c r="FN115" i="55"/>
  <c r="FV115" i="55"/>
  <c r="GD115" i="55"/>
  <c r="GL115" i="55"/>
  <c r="GT115" i="55"/>
  <c r="BY115" i="55"/>
  <c r="CG115" i="55"/>
  <c r="CO115" i="55"/>
  <c r="CW115" i="55"/>
  <c r="DE115" i="55"/>
  <c r="DM115" i="55"/>
  <c r="DU115" i="55"/>
  <c r="EC115" i="55"/>
  <c r="EK115" i="55"/>
  <c r="ES115" i="55"/>
  <c r="FI115" i="55"/>
  <c r="FQ115" i="55"/>
  <c r="FY115" i="55"/>
  <c r="GO115" i="55"/>
  <c r="C101" i="55"/>
  <c r="O101" i="55"/>
  <c r="W101" i="55"/>
  <c r="AE101" i="55"/>
  <c r="AY101" i="55"/>
  <c r="BK101" i="55"/>
  <c r="BS101" i="55"/>
  <c r="CA101" i="55"/>
  <c r="CI101" i="55"/>
  <c r="CQ101" i="55"/>
  <c r="CY101" i="55"/>
  <c r="DG101" i="55"/>
  <c r="DO101" i="55"/>
  <c r="DW101" i="55"/>
  <c r="EE101" i="55"/>
  <c r="EM101" i="55"/>
  <c r="EU101" i="55"/>
  <c r="FC101" i="55"/>
  <c r="FK101" i="55"/>
  <c r="FS101" i="55"/>
  <c r="GA101" i="55"/>
  <c r="GI101" i="55"/>
  <c r="GQ101" i="55"/>
  <c r="B101" i="55"/>
  <c r="F101" i="55"/>
  <c r="BN101" i="55"/>
  <c r="CD101" i="55"/>
  <c r="DJ101" i="55"/>
  <c r="DZ101" i="55"/>
  <c r="EP101" i="55"/>
  <c r="FV101" i="55"/>
  <c r="GL101" i="55"/>
  <c r="M101" i="55"/>
  <c r="AC101" i="55"/>
  <c r="AK101" i="55"/>
  <c r="AS101" i="55"/>
  <c r="BQ101" i="55"/>
  <c r="BY101" i="55"/>
  <c r="CG101" i="55"/>
  <c r="CW101" i="55"/>
  <c r="DE101" i="55"/>
  <c r="DU101" i="55"/>
  <c r="EC101" i="55"/>
  <c r="EK101" i="55"/>
  <c r="FA101" i="55"/>
  <c r="FI101" i="55"/>
  <c r="FQ101" i="55"/>
  <c r="GG101" i="55"/>
  <c r="GO101" i="55"/>
  <c r="CX101" i="55"/>
  <c r="DN101" i="55"/>
  <c r="ED101" i="55"/>
  <c r="ET101" i="55"/>
  <c r="FJ101" i="55"/>
  <c r="FZ101" i="55"/>
  <c r="GP101" i="55"/>
  <c r="V101" i="55"/>
  <c r="AL101" i="55"/>
  <c r="BJ101" i="55"/>
  <c r="BZ101" i="55"/>
  <c r="CP101" i="55"/>
  <c r="DF101" i="55"/>
  <c r="DV101" i="55"/>
  <c r="EL101" i="55"/>
  <c r="FB101" i="55"/>
  <c r="FR101" i="55"/>
  <c r="GH101" i="55"/>
  <c r="Q101" i="55"/>
  <c r="Y101" i="55"/>
  <c r="AG101" i="55"/>
  <c r="BA101" i="55"/>
  <c r="BM101" i="55"/>
  <c r="BU101" i="55"/>
  <c r="CC101" i="55"/>
  <c r="CK101" i="55"/>
  <c r="CS101" i="55"/>
  <c r="DA101" i="55"/>
  <c r="DI101" i="55"/>
  <c r="DQ101" i="55"/>
  <c r="DY101" i="55"/>
  <c r="EG101" i="55"/>
  <c r="EO101" i="55"/>
  <c r="EW101" i="55"/>
  <c r="FE101" i="55"/>
  <c r="FM101" i="55"/>
  <c r="FU101" i="55"/>
  <c r="GC101" i="55"/>
  <c r="GK101" i="55"/>
  <c r="GS101" i="55"/>
  <c r="R101" i="55"/>
  <c r="Z101" i="55"/>
  <c r="AH101" i="55"/>
  <c r="BB101" i="55"/>
  <c r="BV101" i="55"/>
  <c r="CL101" i="55"/>
  <c r="DB101" i="55"/>
  <c r="DR101" i="55"/>
  <c r="EH101" i="55"/>
  <c r="EX101" i="55"/>
  <c r="FF101" i="55"/>
  <c r="FN101" i="55"/>
  <c r="GD101" i="55"/>
  <c r="GT101" i="55"/>
  <c r="R71" i="55"/>
  <c r="Z71" i="55"/>
  <c r="BN71" i="55"/>
  <c r="CD71" i="55"/>
  <c r="CL71" i="55"/>
  <c r="CT71" i="55"/>
  <c r="DJ71" i="55"/>
  <c r="DZ71" i="55"/>
  <c r="EP71" i="55"/>
  <c r="EX71" i="55"/>
  <c r="FF71" i="55"/>
  <c r="FV71" i="55"/>
  <c r="GL71" i="55"/>
  <c r="D53" i="55"/>
  <c r="L53" i="55"/>
  <c r="P53" i="55"/>
  <c r="T53" i="55"/>
  <c r="X53" i="55"/>
  <c r="AB53" i="55"/>
  <c r="AF53" i="55"/>
  <c r="AJ53" i="55"/>
  <c r="AR53" i="55"/>
  <c r="AZ53" i="55"/>
  <c r="BH53" i="55"/>
  <c r="BL53" i="55"/>
  <c r="BP53" i="55"/>
  <c r="BT53" i="55"/>
  <c r="BX53" i="55"/>
  <c r="CB53" i="55"/>
  <c r="CF53" i="55"/>
  <c r="CJ53" i="55"/>
  <c r="CN53" i="55"/>
  <c r="CR53" i="55"/>
  <c r="CV53" i="55"/>
  <c r="CZ53" i="55"/>
  <c r="DD53" i="55"/>
  <c r="DH53" i="55"/>
  <c r="DL53" i="55"/>
  <c r="DP53" i="55"/>
  <c r="DT53" i="55"/>
  <c r="DX53" i="55"/>
  <c r="EB53" i="55"/>
  <c r="EF53" i="55"/>
  <c r="EJ53" i="55"/>
  <c r="EN53" i="55"/>
  <c r="ER53" i="55"/>
  <c r="EV53" i="55"/>
  <c r="EZ53" i="55"/>
  <c r="FD53" i="55"/>
  <c r="FH53" i="55"/>
  <c r="FL53" i="55"/>
  <c r="FP53" i="55"/>
  <c r="FT53" i="55"/>
  <c r="FX53" i="55"/>
  <c r="GB53" i="55"/>
  <c r="GF53" i="55"/>
  <c r="GJ53" i="55"/>
  <c r="Y53" i="55"/>
  <c r="AG53" i="55"/>
  <c r="BA53" i="55"/>
  <c r="BM53" i="55"/>
  <c r="BY53" i="55"/>
  <c r="CC53" i="55"/>
  <c r="CK53" i="55"/>
  <c r="CS53" i="55"/>
  <c r="CW53" i="55"/>
  <c r="DI53" i="55"/>
  <c r="EG53" i="55"/>
  <c r="EO53" i="55"/>
  <c r="FM53" i="55"/>
  <c r="FU53" i="55"/>
  <c r="GS53" i="55"/>
  <c r="N53" i="55"/>
  <c r="V53" i="55"/>
  <c r="Z53" i="55"/>
  <c r="AH53" i="55"/>
  <c r="AT53" i="55"/>
  <c r="BN53" i="55"/>
  <c r="DF53" i="55"/>
  <c r="DV53" i="55"/>
  <c r="ED53" i="55"/>
  <c r="FB53" i="55"/>
  <c r="FJ53" i="55"/>
  <c r="GH53" i="55"/>
  <c r="GP53" i="55"/>
  <c r="K53" i="55"/>
  <c r="S53" i="55"/>
  <c r="AA53" i="55"/>
  <c r="AQ53" i="55"/>
  <c r="BG53" i="55"/>
  <c r="BW53" i="55"/>
  <c r="CE53" i="55"/>
  <c r="CM53" i="55"/>
  <c r="CU53" i="55"/>
  <c r="DK53" i="55"/>
  <c r="DS53" i="55"/>
  <c r="EA53" i="55"/>
  <c r="EI53" i="55"/>
  <c r="EQ53" i="55"/>
  <c r="EY53" i="55"/>
  <c r="FG53" i="55"/>
  <c r="FO53" i="55"/>
  <c r="FW53" i="55"/>
  <c r="GE53" i="55"/>
  <c r="GM53" i="55"/>
  <c r="DR53" i="55"/>
  <c r="EX53" i="55"/>
  <c r="GD53" i="55"/>
  <c r="C53" i="55"/>
  <c r="U53" i="55"/>
  <c r="AK53" i="55"/>
  <c r="AS53" i="55"/>
  <c r="BQ53" i="55"/>
  <c r="EC53" i="55"/>
  <c r="FI53" i="55"/>
  <c r="GO53" i="55"/>
  <c r="U18" i="55"/>
  <c r="AK18" i="55"/>
  <c r="BI18" i="55"/>
  <c r="BY18" i="55"/>
  <c r="CO18" i="55"/>
  <c r="DE18" i="55"/>
  <c r="EK18" i="55"/>
  <c r="FA18" i="55"/>
  <c r="GG18" i="55"/>
  <c r="Z18" i="55"/>
  <c r="BN18" i="55"/>
  <c r="CD18" i="55"/>
  <c r="DJ18" i="55"/>
  <c r="EP18" i="55"/>
  <c r="GL18" i="55"/>
  <c r="AG18" i="55"/>
  <c r="BM18" i="55"/>
  <c r="CK18" i="55"/>
  <c r="EG18" i="55"/>
  <c r="FE18" i="55"/>
  <c r="GK18" i="55"/>
  <c r="V18" i="55"/>
  <c r="AD18" i="55"/>
  <c r="AT18" i="55"/>
  <c r="BZ18" i="55"/>
  <c r="CH18" i="55"/>
  <c r="CP18" i="55"/>
  <c r="DF18" i="55"/>
  <c r="DN18" i="55"/>
  <c r="EL18" i="55"/>
  <c r="FB18" i="55"/>
  <c r="FJ18" i="55"/>
  <c r="FR18" i="55"/>
  <c r="FZ18" i="55"/>
  <c r="BO18" i="55"/>
  <c r="EA18" i="55"/>
  <c r="FG18" i="55"/>
  <c r="GE18" i="55"/>
  <c r="CE18" i="55"/>
  <c r="DK18" i="55"/>
  <c r="FW18" i="55"/>
  <c r="BA18" i="55"/>
  <c r="E5" i="55"/>
  <c r="E4" i="55" s="1"/>
  <c r="Q5" i="55"/>
  <c r="Q4" i="55" s="1"/>
  <c r="Y5" i="55"/>
  <c r="Y4" i="55" s="1"/>
  <c r="AG5" i="55"/>
  <c r="AG4" i="55" s="1"/>
  <c r="BA5" i="55"/>
  <c r="BA4" i="55" s="1"/>
  <c r="BM5" i="55"/>
  <c r="BM4" i="55" s="1"/>
  <c r="BU5" i="55"/>
  <c r="BU4" i="55" s="1"/>
  <c r="CC5" i="55"/>
  <c r="CC4" i="55" s="1"/>
  <c r="CK5" i="55"/>
  <c r="CK4" i="55" s="1"/>
  <c r="CS5" i="55"/>
  <c r="CS4" i="55" s="1"/>
  <c r="DA5" i="55"/>
  <c r="DA4" i="55" s="1"/>
  <c r="DI5" i="55"/>
  <c r="DI4" i="55" s="1"/>
  <c r="DQ5" i="55"/>
  <c r="DQ4" i="55" s="1"/>
  <c r="DY5" i="55"/>
  <c r="DY4" i="55" s="1"/>
  <c r="EG5" i="55"/>
  <c r="EG4" i="55" s="1"/>
  <c r="EO5" i="55"/>
  <c r="EO4" i="55" s="1"/>
  <c r="EW5" i="55"/>
  <c r="EW4" i="55" s="1"/>
  <c r="FE5" i="55"/>
  <c r="FE4" i="55" s="1"/>
  <c r="FM5" i="55"/>
  <c r="FM4" i="55" s="1"/>
  <c r="FU5" i="55"/>
  <c r="FU4" i="55" s="1"/>
  <c r="GC5" i="55"/>
  <c r="GC4" i="55" s="1"/>
  <c r="GK5" i="55"/>
  <c r="GK4" i="55" s="1"/>
  <c r="GS5" i="55"/>
  <c r="GS4" i="55" s="1"/>
  <c r="O5" i="55"/>
  <c r="O4" i="55" s="1"/>
  <c r="AE5" i="55"/>
  <c r="AE4" i="55" s="1"/>
  <c r="AY5" i="55"/>
  <c r="AY4" i="55" s="1"/>
  <c r="BS5" i="55"/>
  <c r="BS4" i="55" s="1"/>
  <c r="BW5" i="55"/>
  <c r="BW4" i="55" s="1"/>
  <c r="CU5" i="55"/>
  <c r="CU4" i="55" s="1"/>
  <c r="DS5" i="55"/>
  <c r="DS4" i="55" s="1"/>
  <c r="FC5" i="55"/>
  <c r="FC4" i="55" s="1"/>
  <c r="FS5" i="55"/>
  <c r="FS4" i="55" s="1"/>
  <c r="FW5" i="55"/>
  <c r="FW4" i="55" s="1"/>
  <c r="GA5" i="55"/>
  <c r="GA4" i="55" s="1"/>
  <c r="GE5" i="55"/>
  <c r="GE4" i="55" s="1"/>
  <c r="GM5" i="55"/>
  <c r="GM4" i="55" s="1"/>
  <c r="GQ5" i="55"/>
  <c r="GQ4" i="55" s="1"/>
  <c r="DX5" i="55"/>
  <c r="DX4" i="55" s="1"/>
  <c r="EV5" i="55"/>
  <c r="EV4" i="55" s="1"/>
  <c r="CW5" i="55"/>
  <c r="CW4" i="55" s="1"/>
  <c r="HG5" i="55"/>
  <c r="HG4" i="55" s="1"/>
  <c r="F18" i="55"/>
  <c r="P18" i="55"/>
  <c r="X18" i="55"/>
  <c r="AF18" i="55"/>
  <c r="AZ18" i="55"/>
  <c r="BL18" i="55"/>
  <c r="BT18" i="55"/>
  <c r="CB18" i="55"/>
  <c r="CJ18" i="55"/>
  <c r="CR18" i="55"/>
  <c r="CZ18" i="55"/>
  <c r="DH18" i="55"/>
  <c r="DP18" i="55"/>
  <c r="DX18" i="55"/>
  <c r="EF18" i="55"/>
  <c r="EN18" i="55"/>
  <c r="EV18" i="55"/>
  <c r="FD18" i="55"/>
  <c r="FL18" i="55"/>
  <c r="FT18" i="55"/>
  <c r="GB18" i="55"/>
  <c r="ES18" i="55"/>
  <c r="FI18" i="55"/>
  <c r="FY18" i="55"/>
  <c r="GO18" i="55"/>
  <c r="HE18" i="55"/>
  <c r="BJ18" i="55"/>
  <c r="BR18" i="55"/>
  <c r="DV18" i="55"/>
  <c r="ED18" i="55"/>
  <c r="F5" i="55"/>
  <c r="F4" i="55" s="1"/>
  <c r="GC18" i="55"/>
  <c r="HI18" i="55"/>
  <c r="M5" i="55"/>
  <c r="M4" i="55" s="1"/>
  <c r="AC5" i="55"/>
  <c r="AC4" i="55" s="1"/>
  <c r="AS5" i="55"/>
  <c r="AS4" i="55" s="1"/>
  <c r="BI5" i="55"/>
  <c r="BI4" i="55" s="1"/>
  <c r="BQ5" i="55"/>
  <c r="BQ4" i="55" s="1"/>
  <c r="BY5" i="55"/>
  <c r="BY4" i="55" s="1"/>
  <c r="CG5" i="55"/>
  <c r="CG4" i="55" s="1"/>
  <c r="DE5" i="55"/>
  <c r="DE4" i="55" s="1"/>
  <c r="DM5" i="55"/>
  <c r="DM4" i="55" s="1"/>
  <c r="DU5" i="55"/>
  <c r="DU4" i="55" s="1"/>
  <c r="EC5" i="55"/>
  <c r="EC4" i="55" s="1"/>
  <c r="EK5" i="55"/>
  <c r="EK4" i="55" s="1"/>
  <c r="ES5" i="55"/>
  <c r="ES4" i="55" s="1"/>
  <c r="FA5" i="55"/>
  <c r="FA4" i="55" s="1"/>
  <c r="FI5" i="55"/>
  <c r="FI4" i="55" s="1"/>
  <c r="FQ5" i="55"/>
  <c r="FQ4" i="55" s="1"/>
  <c r="FY5" i="55"/>
  <c r="FY4" i="55" s="1"/>
  <c r="GG5" i="55"/>
  <c r="GG4" i="55" s="1"/>
  <c r="GO5" i="55"/>
  <c r="GO4" i="55" s="1"/>
  <c r="GW5" i="55"/>
  <c r="GW4" i="55" s="1"/>
  <c r="HE5" i="55"/>
  <c r="HE4" i="55" s="1"/>
  <c r="HM5" i="55"/>
  <c r="HM4" i="55" s="1"/>
  <c r="HS12" i="55"/>
  <c r="U5" i="55"/>
  <c r="U4" i="55" s="1"/>
  <c r="AK5" i="55"/>
  <c r="AK4" i="55" s="1"/>
  <c r="CO5" i="55"/>
  <c r="CO4" i="55" s="1"/>
  <c r="K18" i="55"/>
  <c r="S18" i="55"/>
  <c r="AI18" i="55"/>
  <c r="BG18" i="55"/>
  <c r="CM18" i="55"/>
  <c r="DC18" i="55"/>
  <c r="DS18" i="55"/>
  <c r="EI18" i="55"/>
  <c r="EY18" i="55"/>
  <c r="FO18" i="55"/>
  <c r="GU18" i="55"/>
  <c r="E18" i="55"/>
  <c r="CS18" i="55"/>
  <c r="DI18" i="55"/>
  <c r="DQ18" i="55"/>
  <c r="DY18" i="55"/>
  <c r="EO18" i="55"/>
  <c r="EW18" i="55"/>
  <c r="FM18" i="55"/>
  <c r="GS18" i="55"/>
  <c r="CT18" i="55"/>
  <c r="FF18" i="55"/>
  <c r="GJ18" i="55"/>
  <c r="GR18" i="55"/>
  <c r="GZ18" i="55"/>
  <c r="HH18" i="55"/>
  <c r="GH18" i="55"/>
  <c r="GP18" i="55"/>
  <c r="F71" i="55"/>
  <c r="C94" i="55"/>
  <c r="HO94" i="55" s="1"/>
  <c r="HS105" i="55"/>
  <c r="D5" i="55"/>
  <c r="D4" i="55" s="1"/>
  <c r="P5" i="55"/>
  <c r="P4" i="55" s="1"/>
  <c r="X5" i="55"/>
  <c r="X4" i="55" s="1"/>
  <c r="AF5" i="55"/>
  <c r="AF4" i="55" s="1"/>
  <c r="AZ5" i="55"/>
  <c r="AZ4" i="55" s="1"/>
  <c r="BL5" i="55"/>
  <c r="BL4" i="55" s="1"/>
  <c r="L18" i="55"/>
  <c r="T18" i="55"/>
  <c r="AB18" i="55"/>
  <c r="AJ18" i="55"/>
  <c r="AR18" i="55"/>
  <c r="BH18" i="55"/>
  <c r="BP18" i="55"/>
  <c r="BX18" i="55"/>
  <c r="CF18" i="55"/>
  <c r="CN18" i="55"/>
  <c r="CV18" i="55"/>
  <c r="DD18" i="55"/>
  <c r="DL18" i="55"/>
  <c r="DT18" i="55"/>
  <c r="EB18" i="55"/>
  <c r="EJ18" i="55"/>
  <c r="ER18" i="55"/>
  <c r="EZ18" i="55"/>
  <c r="FH18" i="55"/>
  <c r="FP18" i="55"/>
  <c r="FX18" i="55"/>
  <c r="GF18" i="55"/>
  <c r="GN18" i="55"/>
  <c r="GV18" i="55"/>
  <c r="HD18" i="55"/>
  <c r="HL18" i="55"/>
  <c r="HS42" i="55"/>
  <c r="F53" i="55"/>
  <c r="HS29" i="55"/>
  <c r="L71" i="55"/>
  <c r="T71" i="55"/>
  <c r="AB71" i="55"/>
  <c r="AJ71" i="55"/>
  <c r="AR71" i="55"/>
  <c r="N101" i="55"/>
  <c r="AD101" i="55"/>
  <c r="AT101" i="55"/>
  <c r="BR101" i="55"/>
  <c r="CH101" i="55"/>
  <c r="HS109" i="55"/>
  <c r="HS116" i="55"/>
  <c r="BH71" i="55"/>
  <c r="BP71" i="55"/>
  <c r="BX71" i="55"/>
  <c r="CF71" i="55"/>
  <c r="CN71" i="55"/>
  <c r="CV71" i="55"/>
  <c r="DD71" i="55"/>
  <c r="DL71" i="55"/>
  <c r="DT71" i="55"/>
  <c r="EB71" i="55"/>
  <c r="EJ71" i="55"/>
  <c r="ER71" i="55"/>
  <c r="EZ71" i="55"/>
  <c r="FH71" i="55"/>
  <c r="FP71" i="55"/>
  <c r="FX71" i="55"/>
  <c r="GF71" i="55"/>
  <c r="GN71" i="55"/>
  <c r="GV71" i="55"/>
  <c r="HD71" i="55"/>
  <c r="HL71" i="55"/>
  <c r="E101" i="55"/>
  <c r="C115" i="55"/>
  <c r="HS72" i="55"/>
  <c r="E123" i="55"/>
  <c r="EO71" i="55"/>
  <c r="EW71" i="55"/>
  <c r="FE71" i="55"/>
  <c r="FM71" i="55"/>
  <c r="FU71" i="55"/>
  <c r="GC71" i="55"/>
  <c r="GK71" i="55"/>
  <c r="GS71" i="55"/>
  <c r="HA71" i="55"/>
  <c r="HI71" i="55"/>
  <c r="K101" i="55"/>
  <c r="S101" i="55"/>
  <c r="AA101" i="55"/>
  <c r="AI101" i="55"/>
  <c r="AQ101" i="55"/>
  <c r="BG101" i="55"/>
  <c r="BO101" i="55"/>
  <c r="BW101" i="55"/>
  <c r="CE101" i="55"/>
  <c r="CM101" i="55"/>
  <c r="CU101" i="55"/>
  <c r="DC101" i="55"/>
  <c r="DK101" i="55"/>
  <c r="DS101" i="55"/>
  <c r="EA101" i="55"/>
  <c r="EI101" i="55"/>
  <c r="EQ101" i="55"/>
  <c r="EY101" i="55"/>
  <c r="FG101" i="55"/>
  <c r="FO101" i="55"/>
  <c r="FW101" i="55"/>
  <c r="GE101" i="55"/>
  <c r="GM101" i="55"/>
  <c r="GU101" i="55"/>
  <c r="HC101" i="55"/>
  <c r="HK101" i="55"/>
  <c r="HM115" i="55"/>
  <c r="F123" i="55"/>
  <c r="Z123" i="55"/>
  <c r="BN123" i="55"/>
  <c r="CD123" i="55"/>
  <c r="CT123" i="55"/>
  <c r="DJ123" i="55"/>
  <c r="DZ123" i="55"/>
  <c r="EP123" i="55"/>
  <c r="FF123" i="55"/>
  <c r="FV123" i="55"/>
  <c r="GL123" i="55"/>
  <c r="HB123" i="55"/>
  <c r="M131" i="55"/>
  <c r="M130" i="55" s="1"/>
  <c r="U131" i="55"/>
  <c r="U130" i="55" s="1"/>
  <c r="AC131" i="55"/>
  <c r="AC130" i="55" s="1"/>
  <c r="AK131" i="55"/>
  <c r="AK130" i="55" s="1"/>
  <c r="AS131" i="55"/>
  <c r="AS130" i="55" s="1"/>
  <c r="BI131" i="55"/>
  <c r="BI130" i="55" s="1"/>
  <c r="BQ131" i="55"/>
  <c r="BQ130" i="55" s="1"/>
  <c r="BY131" i="55"/>
  <c r="BY130" i="55" s="1"/>
  <c r="CG131" i="55"/>
  <c r="CG130" i="55" s="1"/>
  <c r="CO131" i="55"/>
  <c r="CO130" i="55" s="1"/>
  <c r="CW131" i="55"/>
  <c r="CW130" i="55" s="1"/>
  <c r="DE131" i="55"/>
  <c r="DE130" i="55" s="1"/>
  <c r="DM131" i="55"/>
  <c r="DM130" i="55" s="1"/>
  <c r="DU131" i="55"/>
  <c r="DU130" i="55" s="1"/>
  <c r="EC131" i="55"/>
  <c r="EC130" i="55" s="1"/>
  <c r="EK131" i="55"/>
  <c r="EK130" i="55" s="1"/>
  <c r="ES131" i="55"/>
  <c r="ES130" i="55" s="1"/>
  <c r="FA131" i="55"/>
  <c r="FA130" i="55" s="1"/>
  <c r="FI131" i="55"/>
  <c r="FI130" i="55" s="1"/>
  <c r="FQ131" i="55"/>
  <c r="FQ130" i="55" s="1"/>
  <c r="FY131" i="55"/>
  <c r="FY130" i="55" s="1"/>
  <c r="GG131" i="55"/>
  <c r="GG130" i="55" s="1"/>
  <c r="CU131" i="55"/>
  <c r="CU130" i="55" s="1"/>
  <c r="DC131" i="55"/>
  <c r="DC130" i="55" s="1"/>
  <c r="DK131" i="55"/>
  <c r="DK130" i="55" s="1"/>
  <c r="DS131" i="55"/>
  <c r="DS130" i="55" s="1"/>
  <c r="EA131" i="55"/>
  <c r="EA130" i="55" s="1"/>
  <c r="EI131" i="55"/>
  <c r="EI130" i="55" s="1"/>
  <c r="EQ131" i="55"/>
  <c r="EQ130" i="55" s="1"/>
  <c r="EY131" i="55"/>
  <c r="EY130" i="55" s="1"/>
  <c r="FG131" i="55"/>
  <c r="FG130" i="55" s="1"/>
  <c r="FO131" i="55"/>
  <c r="FO130" i="55" s="1"/>
  <c r="FW131" i="55"/>
  <c r="FW130" i="55" s="1"/>
  <c r="GE131" i="55"/>
  <c r="GE130" i="55" s="1"/>
  <c r="GM131" i="55"/>
  <c r="GM130" i="55" s="1"/>
  <c r="GU131" i="55"/>
  <c r="GU130" i="55" s="1"/>
  <c r="HC131" i="55"/>
  <c r="HC130" i="55" s="1"/>
  <c r="HK131" i="55"/>
  <c r="HK130" i="55" s="1"/>
  <c r="HS120" i="55"/>
  <c r="BJ115" i="55"/>
  <c r="BR115" i="55"/>
  <c r="BZ115" i="55"/>
  <c r="CH115" i="55"/>
  <c r="CP115" i="55"/>
  <c r="CX115" i="55"/>
  <c r="DF115" i="55"/>
  <c r="DN115" i="55"/>
  <c r="DV115" i="55"/>
  <c r="ED115" i="55"/>
  <c r="EL115" i="55"/>
  <c r="ET115" i="55"/>
  <c r="FB115" i="55"/>
  <c r="FJ115" i="55"/>
  <c r="FR115" i="55"/>
  <c r="FZ115" i="55"/>
  <c r="GH115" i="55"/>
  <c r="GP115" i="55"/>
  <c r="GX115" i="55"/>
  <c r="HF115" i="55"/>
  <c r="HN115" i="55"/>
  <c r="CC115" i="55"/>
  <c r="CS115" i="55"/>
  <c r="DI115" i="55"/>
  <c r="DY115" i="55"/>
  <c r="EO115" i="55"/>
  <c r="FE115" i="55"/>
  <c r="FU115" i="55"/>
  <c r="GK115" i="55"/>
  <c r="HA115" i="55"/>
  <c r="FD131" i="55"/>
  <c r="FD130" i="55" s="1"/>
  <c r="FT131" i="55"/>
  <c r="FT130" i="55" s="1"/>
  <c r="GJ131" i="55"/>
  <c r="GJ130" i="55" s="1"/>
  <c r="GR131" i="55"/>
  <c r="GR130" i="55" s="1"/>
  <c r="GZ131" i="55"/>
  <c r="GZ130" i="55" s="1"/>
  <c r="HH131" i="55"/>
  <c r="HH130" i="55" s="1"/>
  <c r="R131" i="55"/>
  <c r="R130" i="55" s="1"/>
  <c r="Z131" i="55"/>
  <c r="Z130" i="55" s="1"/>
  <c r="AH131" i="55"/>
  <c r="AH130" i="55" s="1"/>
  <c r="BB131" i="55"/>
  <c r="BB130" i="55" s="1"/>
  <c r="BN131" i="55"/>
  <c r="BN130" i="55" s="1"/>
  <c r="BV131" i="55"/>
  <c r="BV130" i="55" s="1"/>
  <c r="CD131" i="55"/>
  <c r="CD130" i="55" s="1"/>
  <c r="CL131" i="55"/>
  <c r="CL130" i="55" s="1"/>
  <c r="CT131" i="55"/>
  <c r="CT130" i="55" s="1"/>
  <c r="DB131" i="55"/>
  <c r="DB130" i="55" s="1"/>
  <c r="DJ131" i="55"/>
  <c r="DJ130" i="55" s="1"/>
  <c r="DR131" i="55"/>
  <c r="DR130" i="55" s="1"/>
  <c r="DZ131" i="55"/>
  <c r="DZ130" i="55" s="1"/>
  <c r="EH131" i="55"/>
  <c r="EH130" i="55" s="1"/>
  <c r="EP131" i="55"/>
  <c r="EP130" i="55" s="1"/>
  <c r="EX131" i="55"/>
  <c r="EX130" i="55" s="1"/>
  <c r="FF131" i="55"/>
  <c r="FF130" i="55" s="1"/>
  <c r="FN131" i="55"/>
  <c r="FN130" i="55" s="1"/>
  <c r="FV131" i="55"/>
  <c r="FV130" i="55" s="1"/>
  <c r="GD131" i="55"/>
  <c r="GD130" i="55" s="1"/>
  <c r="C131" i="55"/>
  <c r="C130" i="55" s="1"/>
  <c r="O131" i="55"/>
  <c r="O130" i="55" s="1"/>
  <c r="W131" i="55"/>
  <c r="W130" i="55" s="1"/>
  <c r="AE131" i="55"/>
  <c r="AE130" i="55" s="1"/>
  <c r="AY131" i="55"/>
  <c r="AY130" i="55" s="1"/>
  <c r="BK131" i="55"/>
  <c r="BK130" i="55" s="1"/>
  <c r="BS131" i="55"/>
  <c r="BS130" i="55" s="1"/>
  <c r="CA131" i="55"/>
  <c r="CA130" i="55" s="1"/>
  <c r="CI131" i="55"/>
  <c r="CI130" i="55" s="1"/>
  <c r="CQ131" i="55"/>
  <c r="CQ130" i="55" s="1"/>
  <c r="CY131" i="55"/>
  <c r="CY130" i="55" s="1"/>
  <c r="DG131" i="55"/>
  <c r="DG130" i="55" s="1"/>
  <c r="DO131" i="55"/>
  <c r="DO130" i="55" s="1"/>
  <c r="DW131" i="55"/>
  <c r="DW130" i="55" s="1"/>
  <c r="EE131" i="55"/>
  <c r="EE130" i="55" s="1"/>
  <c r="EM131" i="55"/>
  <c r="EM130" i="55" s="1"/>
  <c r="EU131" i="55"/>
  <c r="EU130" i="55" s="1"/>
  <c r="FC131" i="55"/>
  <c r="FC130" i="55" s="1"/>
  <c r="FK131" i="55"/>
  <c r="FK130" i="55" s="1"/>
  <c r="FS131" i="55"/>
  <c r="FS130" i="55" s="1"/>
  <c r="GA131" i="55"/>
  <c r="GA130" i="55" s="1"/>
  <c r="GI131" i="55"/>
  <c r="GI130" i="55" s="1"/>
  <c r="GQ131" i="55"/>
  <c r="GQ130" i="55" s="1"/>
  <c r="HG131" i="55"/>
  <c r="HG130" i="55" s="1"/>
  <c r="HS127" i="55"/>
  <c r="R18" i="55"/>
  <c r="AH18" i="55"/>
  <c r="BB18" i="55"/>
  <c r="BV18" i="55"/>
  <c r="CL18" i="55"/>
  <c r="DB18" i="55"/>
  <c r="DR18" i="55"/>
  <c r="EH18" i="55"/>
  <c r="EX18" i="55"/>
  <c r="FN18" i="55"/>
  <c r="GD18" i="55"/>
  <c r="GT18" i="55"/>
  <c r="HJ18" i="55"/>
  <c r="M18" i="55"/>
  <c r="AC18" i="55"/>
  <c r="AS18" i="55"/>
  <c r="BQ18" i="55"/>
  <c r="CG18" i="55"/>
  <c r="CW18" i="55"/>
  <c r="DM18" i="55"/>
  <c r="EC18" i="55"/>
  <c r="D18" i="55"/>
  <c r="E53" i="55"/>
  <c r="GN53" i="55"/>
  <c r="GR53" i="55"/>
  <c r="GV53" i="55"/>
  <c r="GZ53" i="55"/>
  <c r="HD53" i="55"/>
  <c r="HH53" i="55"/>
  <c r="HL53" i="55"/>
  <c r="E94" i="55"/>
  <c r="HQ94" i="55" s="1"/>
  <c r="HS95" i="55"/>
  <c r="E115" i="55"/>
  <c r="M115" i="55"/>
  <c r="Q115" i="55"/>
  <c r="U115" i="55"/>
  <c r="Y115" i="55"/>
  <c r="AC115" i="55"/>
  <c r="AG115" i="55"/>
  <c r="AK115" i="55"/>
  <c r="AS115" i="55"/>
  <c r="BA115" i="55"/>
  <c r="BI115" i="55"/>
  <c r="BM115" i="55"/>
  <c r="BQ115" i="55"/>
  <c r="D131" i="55"/>
  <c r="E131" i="55"/>
  <c r="C123" i="55"/>
  <c r="K123" i="55"/>
  <c r="O123" i="55"/>
  <c r="S123" i="55"/>
  <c r="W123" i="55"/>
  <c r="AA123" i="55"/>
  <c r="AE123" i="55"/>
  <c r="AI123" i="55"/>
  <c r="AQ123" i="55"/>
  <c r="AY123" i="55"/>
  <c r="BG123" i="55"/>
  <c r="BK123" i="55"/>
  <c r="BO123" i="55"/>
  <c r="BS123" i="55"/>
  <c r="BW123" i="55"/>
  <c r="CA123" i="55"/>
  <c r="CE123" i="55"/>
  <c r="CI123" i="55"/>
  <c r="CM123" i="55"/>
  <c r="CQ123" i="55"/>
  <c r="CU123" i="55"/>
  <c r="CY123" i="55"/>
  <c r="DC123" i="55"/>
  <c r="DG123" i="55"/>
  <c r="DK123" i="55"/>
  <c r="DO123" i="55"/>
  <c r="DS123" i="55"/>
  <c r="DW123" i="55"/>
  <c r="EA123" i="55"/>
  <c r="EE123" i="55"/>
  <c r="EI123" i="55"/>
  <c r="EM123" i="55"/>
  <c r="EQ123" i="55"/>
  <c r="EU123" i="55"/>
  <c r="EY123" i="55"/>
  <c r="FC123" i="55"/>
  <c r="FG123" i="55"/>
  <c r="FK123" i="55"/>
  <c r="FO123" i="55"/>
  <c r="FS123" i="55"/>
  <c r="FW123" i="55"/>
  <c r="GA123" i="55"/>
  <c r="GE123" i="55"/>
  <c r="GI123" i="55"/>
  <c r="GM123" i="55"/>
  <c r="GQ123" i="55"/>
  <c r="GU123" i="55"/>
  <c r="GY123" i="55"/>
  <c r="HC123" i="55"/>
  <c r="HG123" i="55"/>
  <c r="HK123" i="55"/>
  <c r="D123" i="55"/>
  <c r="L123" i="55"/>
  <c r="P123" i="55"/>
  <c r="T123" i="55"/>
  <c r="X123" i="55"/>
  <c r="AB123" i="55"/>
  <c r="AF123" i="55"/>
  <c r="AJ123" i="55"/>
  <c r="AR123" i="55"/>
  <c r="AZ123" i="55"/>
  <c r="BH123" i="55"/>
  <c r="BL123" i="55"/>
  <c r="BP123" i="55"/>
  <c r="BT123" i="55"/>
  <c r="BX123" i="55"/>
  <c r="CB123" i="55"/>
  <c r="CF123" i="55"/>
  <c r="CJ123" i="55"/>
  <c r="CN123" i="55"/>
  <c r="CR123" i="55"/>
  <c r="CV123" i="55"/>
  <c r="CZ123" i="55"/>
  <c r="DD123" i="55"/>
  <c r="DH123" i="55"/>
  <c r="DL123" i="55"/>
  <c r="DP123" i="55"/>
  <c r="DT123" i="55"/>
  <c r="DX123" i="55"/>
  <c r="EB123" i="55"/>
  <c r="EF123" i="55"/>
  <c r="EJ123" i="55"/>
  <c r="EN123" i="55"/>
  <c r="ER123" i="55"/>
  <c r="EV123" i="55"/>
  <c r="EZ123" i="55"/>
  <c r="FD123" i="55"/>
  <c r="FH123" i="55"/>
  <c r="FL123" i="55"/>
  <c r="FP123" i="55"/>
  <c r="FT123" i="55"/>
  <c r="FX123" i="55"/>
  <c r="GB123" i="55"/>
  <c r="GF123" i="55"/>
  <c r="GJ123" i="55"/>
  <c r="GN123" i="55"/>
  <c r="GR123" i="55"/>
  <c r="GV123" i="55"/>
  <c r="GZ123" i="55"/>
  <c r="HD123" i="55"/>
  <c r="HH123" i="55"/>
  <c r="HL123" i="55"/>
  <c r="F131" i="55"/>
  <c r="GK131" i="55"/>
  <c r="GK130" i="55" s="1"/>
  <c r="GO131" i="55"/>
  <c r="GO130" i="55" s="1"/>
  <c r="GS131" i="55"/>
  <c r="GS130" i="55" s="1"/>
  <c r="GW131" i="55"/>
  <c r="GW130" i="55" s="1"/>
  <c r="HA131" i="55"/>
  <c r="HA130" i="55" s="1"/>
  <c r="HE131" i="55"/>
  <c r="HE130" i="55" s="1"/>
  <c r="HI131" i="55"/>
  <c r="HI130" i="55" s="1"/>
  <c r="HM131" i="55"/>
  <c r="HM130" i="55" s="1"/>
  <c r="HS138" i="55"/>
  <c r="HQ53" i="55" l="1"/>
  <c r="HR53" i="55"/>
  <c r="HP53" i="55"/>
  <c r="HS19" i="55"/>
  <c r="HS144" i="55"/>
  <c r="HS94" i="55"/>
  <c r="HS45" i="55"/>
  <c r="HS54" i="55"/>
  <c r="HS57" i="55"/>
  <c r="HS34" i="55"/>
  <c r="HS62" i="55"/>
  <c r="HS65" i="55"/>
  <c r="HS6" i="55"/>
  <c r="HQ123" i="55"/>
  <c r="HC17" i="55"/>
  <c r="HC3" i="55" s="1"/>
  <c r="DM17" i="55"/>
  <c r="DM161" i="55" s="1"/>
  <c r="HB17" i="55"/>
  <c r="HB161" i="55" s="1"/>
  <c r="HM17" i="55"/>
  <c r="HM161" i="55" s="1"/>
  <c r="FS17" i="55"/>
  <c r="FS3" i="55" s="1"/>
  <c r="HJ17" i="55"/>
  <c r="HJ161" i="55" s="1"/>
  <c r="HG17" i="55"/>
  <c r="HG161" i="55" s="1"/>
  <c r="GW17" i="55"/>
  <c r="GW3" i="55" s="1"/>
  <c r="GJ17" i="55"/>
  <c r="GJ161" i="55" s="1"/>
  <c r="DX17" i="55"/>
  <c r="DX161" i="55" s="1"/>
  <c r="CR17" i="55"/>
  <c r="CR3" i="55" s="1"/>
  <c r="HK17" i="55"/>
  <c r="HK3" i="55" s="1"/>
  <c r="GU17" i="55"/>
  <c r="GU3" i="55" s="1"/>
  <c r="EY17" i="55"/>
  <c r="EY161" i="55" s="1"/>
  <c r="EY164" i="55" s="1"/>
  <c r="GX17" i="55"/>
  <c r="GX3" i="55" s="1"/>
  <c r="GY17" i="55"/>
  <c r="GY161" i="55" s="1"/>
  <c r="GI17" i="55"/>
  <c r="GI3" i="55" s="1"/>
  <c r="DG17" i="55"/>
  <c r="DG161" i="55" s="1"/>
  <c r="DG164" i="55" s="1"/>
  <c r="HR18" i="55"/>
  <c r="DN17" i="55"/>
  <c r="DN161" i="55" s="1"/>
  <c r="HE17" i="55"/>
  <c r="HE3" i="55" s="1"/>
  <c r="FD17" i="55"/>
  <c r="FD161" i="55" s="1"/>
  <c r="GA17" i="55"/>
  <c r="GA3" i="55" s="1"/>
  <c r="EU17" i="55"/>
  <c r="EU161" i="55" s="1"/>
  <c r="EU164" i="55" s="1"/>
  <c r="GD17" i="55"/>
  <c r="GD3" i="55" s="1"/>
  <c r="HO18" i="55"/>
  <c r="HP18" i="55"/>
  <c r="HQ18" i="55"/>
  <c r="HF17" i="55"/>
  <c r="HF161" i="55" s="1"/>
  <c r="EK17" i="55"/>
  <c r="EK3" i="55" s="1"/>
  <c r="GQ17" i="55"/>
  <c r="GQ161" i="55" s="1"/>
  <c r="GQ164" i="55" s="1"/>
  <c r="FK17" i="55"/>
  <c r="FK3" i="55" s="1"/>
  <c r="EE17" i="55"/>
  <c r="EE3" i="55" s="1"/>
  <c r="DO17" i="55"/>
  <c r="DO3" i="55" s="1"/>
  <c r="CY17" i="55"/>
  <c r="CY161" i="55" s="1"/>
  <c r="CY164" i="55" s="1"/>
  <c r="BI17" i="55"/>
  <c r="BI3" i="55" s="1"/>
  <c r="CC17" i="55"/>
  <c r="CC3" i="55" s="1"/>
  <c r="HA17" i="55"/>
  <c r="HA3" i="55" s="1"/>
  <c r="DQ17" i="55"/>
  <c r="DQ161" i="55" s="1"/>
  <c r="FY17" i="55"/>
  <c r="FY161" i="55" s="1"/>
  <c r="GG17" i="55"/>
  <c r="GG3" i="55" s="1"/>
  <c r="DU17" i="55"/>
  <c r="DU161" i="55" s="1"/>
  <c r="EC17" i="55"/>
  <c r="EC161" i="55" s="1"/>
  <c r="FT17" i="55"/>
  <c r="FT161" i="55" s="1"/>
  <c r="DH17" i="55"/>
  <c r="DH3" i="55" s="1"/>
  <c r="FC17" i="55"/>
  <c r="FC161" i="55" s="1"/>
  <c r="FC164" i="55" s="1"/>
  <c r="HN17" i="55"/>
  <c r="HN3" i="55" s="1"/>
  <c r="FV17" i="55"/>
  <c r="FV161" i="55" s="1"/>
  <c r="DJ17" i="55"/>
  <c r="DJ161" i="55" s="1"/>
  <c r="FA17" i="55"/>
  <c r="FA3" i="55" s="1"/>
  <c r="AS17" i="55"/>
  <c r="AS161" i="55" s="1"/>
  <c r="BL17" i="55"/>
  <c r="BL3" i="55" s="1"/>
  <c r="X17" i="55"/>
  <c r="X161" i="55" s="1"/>
  <c r="CI17" i="55"/>
  <c r="CI3" i="55" s="1"/>
  <c r="CQ17" i="55"/>
  <c r="CQ3" i="55" s="1"/>
  <c r="BK17" i="55"/>
  <c r="BK161" i="55" s="1"/>
  <c r="BK164" i="55" s="1"/>
  <c r="B17" i="55"/>
  <c r="B3" i="55" s="1"/>
  <c r="HO71" i="55"/>
  <c r="HP115" i="55"/>
  <c r="W17" i="55"/>
  <c r="W3" i="55" s="1"/>
  <c r="HO53" i="55"/>
  <c r="BU17" i="55"/>
  <c r="BU3" i="55" s="1"/>
  <c r="CA17" i="55"/>
  <c r="CA3" i="55" s="1"/>
  <c r="CG17" i="55"/>
  <c r="CG3" i="55" s="1"/>
  <c r="CL17" i="55"/>
  <c r="CL161" i="55" s="1"/>
  <c r="R17" i="55"/>
  <c r="R161" i="55" s="1"/>
  <c r="BS17" i="55"/>
  <c r="BS3" i="55" s="1"/>
  <c r="AY17" i="55"/>
  <c r="AY3" i="55" s="1"/>
  <c r="AE17" i="55"/>
  <c r="AE161" i="55" s="1"/>
  <c r="AE164" i="55" s="1"/>
  <c r="O17" i="55"/>
  <c r="O3" i="55" s="1"/>
  <c r="AL17" i="55"/>
  <c r="AL3" i="55" s="1"/>
  <c r="HP101" i="55"/>
  <c r="B161" i="55"/>
  <c r="B164" i="55" s="1"/>
  <c r="HO5" i="55"/>
  <c r="FQ17" i="55"/>
  <c r="FQ161" i="55" s="1"/>
  <c r="ET17" i="55"/>
  <c r="ET3" i="55" s="1"/>
  <c r="DA17" i="55"/>
  <c r="DA161" i="55" s="1"/>
  <c r="FZ17" i="55"/>
  <c r="FZ3" i="55" s="1"/>
  <c r="GB17" i="55"/>
  <c r="GB161" i="55" s="1"/>
  <c r="EV17" i="55"/>
  <c r="EV161" i="55" s="1"/>
  <c r="DP17" i="55"/>
  <c r="DP3" i="55" s="1"/>
  <c r="CJ17" i="55"/>
  <c r="CJ3" i="55" s="1"/>
  <c r="AZ17" i="55"/>
  <c r="AZ161" i="55" s="1"/>
  <c r="P17" i="55"/>
  <c r="P161" i="55" s="1"/>
  <c r="EL17" i="55"/>
  <c r="EL3" i="55" s="1"/>
  <c r="CH17" i="55"/>
  <c r="CH161" i="55" s="1"/>
  <c r="GP17" i="55"/>
  <c r="GP3" i="55" s="1"/>
  <c r="DW17" i="55"/>
  <c r="DW3" i="55" s="1"/>
  <c r="CK17" i="55"/>
  <c r="CK161" i="55" s="1"/>
  <c r="EM17" i="55"/>
  <c r="EM3" i="55" s="1"/>
  <c r="S17" i="55"/>
  <c r="S3" i="55" s="1"/>
  <c r="EH17" i="55"/>
  <c r="EH3" i="55" s="1"/>
  <c r="BV17" i="55"/>
  <c r="BV3" i="55" s="1"/>
  <c r="CO17" i="55"/>
  <c r="CO3" i="55" s="1"/>
  <c r="GL17" i="55"/>
  <c r="GL161" i="55" s="1"/>
  <c r="DZ17" i="55"/>
  <c r="DZ3" i="55" s="1"/>
  <c r="BY17" i="55"/>
  <c r="BY3" i="55" s="1"/>
  <c r="CW17" i="55"/>
  <c r="CW161" i="55" s="1"/>
  <c r="GK17" i="55"/>
  <c r="GK161" i="55" s="1"/>
  <c r="ES17" i="55"/>
  <c r="ES3" i="55" s="1"/>
  <c r="HR115" i="55"/>
  <c r="FU17" i="55"/>
  <c r="FU3" i="55" s="1"/>
  <c r="AQ17" i="55"/>
  <c r="AQ161" i="55" s="1"/>
  <c r="AQ164" i="55" s="1"/>
  <c r="BB17" i="55"/>
  <c r="BB161" i="55" s="1"/>
  <c r="EP17" i="55"/>
  <c r="EP3" i="55" s="1"/>
  <c r="DE17" i="55"/>
  <c r="DE161" i="55" s="1"/>
  <c r="FN17" i="55"/>
  <c r="FN161" i="55" s="1"/>
  <c r="CX17" i="55"/>
  <c r="CX161" i="55" s="1"/>
  <c r="GO17" i="55"/>
  <c r="GO3" i="55" s="1"/>
  <c r="AD17" i="55"/>
  <c r="AD3" i="55" s="1"/>
  <c r="HQ101" i="55"/>
  <c r="V17" i="55"/>
  <c r="V161" i="55" s="1"/>
  <c r="CP17" i="55"/>
  <c r="CP161" i="55" s="1"/>
  <c r="BW17" i="55"/>
  <c r="BW3" i="55" s="1"/>
  <c r="DB17" i="55"/>
  <c r="DB3" i="55" s="1"/>
  <c r="AH17" i="55"/>
  <c r="AH161" i="55" s="1"/>
  <c r="HR101" i="55"/>
  <c r="GM17" i="55"/>
  <c r="GM3" i="55" s="1"/>
  <c r="BO17" i="55"/>
  <c r="BO3" i="55" s="1"/>
  <c r="GT17" i="55"/>
  <c r="GT3" i="55" s="1"/>
  <c r="Q17" i="55"/>
  <c r="Q161" i="55" s="1"/>
  <c r="Z17" i="55"/>
  <c r="Z3" i="55" s="1"/>
  <c r="N17" i="55"/>
  <c r="N161" i="55" s="1"/>
  <c r="C17" i="55"/>
  <c r="C3" i="55" s="1"/>
  <c r="HP71" i="55"/>
  <c r="HR71" i="55"/>
  <c r="FF17" i="55"/>
  <c r="FF161" i="55" s="1"/>
  <c r="HQ71" i="55"/>
  <c r="FM17" i="55"/>
  <c r="FM161" i="55" s="1"/>
  <c r="EW17" i="55"/>
  <c r="EW3" i="55" s="1"/>
  <c r="U17" i="55"/>
  <c r="U3" i="55" s="1"/>
  <c r="EJ17" i="55"/>
  <c r="EJ161" i="55" s="1"/>
  <c r="AJ17" i="55"/>
  <c r="AJ161" i="55" s="1"/>
  <c r="BA17" i="55"/>
  <c r="BA3" i="55" s="1"/>
  <c r="DR17" i="55"/>
  <c r="DR3" i="55" s="1"/>
  <c r="BN17" i="55"/>
  <c r="BN161" i="55" s="1"/>
  <c r="FP17" i="55"/>
  <c r="FP3" i="55" s="1"/>
  <c r="DD17" i="55"/>
  <c r="DD3" i="55" s="1"/>
  <c r="BX17" i="55"/>
  <c r="BX3" i="55" s="1"/>
  <c r="EG17" i="55"/>
  <c r="EG3" i="55" s="1"/>
  <c r="BM17" i="55"/>
  <c r="BM3" i="55" s="1"/>
  <c r="Y17" i="55"/>
  <c r="Y3" i="55" s="1"/>
  <c r="EX17" i="55"/>
  <c r="EX161" i="55" s="1"/>
  <c r="FI17" i="55"/>
  <c r="FI161" i="55" s="1"/>
  <c r="FW17" i="55"/>
  <c r="FW3" i="55" s="1"/>
  <c r="EQ17" i="55"/>
  <c r="EQ3" i="55" s="1"/>
  <c r="DK17" i="55"/>
  <c r="DK161" i="55" s="1"/>
  <c r="DK164" i="55" s="1"/>
  <c r="AK17" i="55"/>
  <c r="AK161" i="55" s="1"/>
  <c r="FJ17" i="55"/>
  <c r="FJ161" i="55" s="1"/>
  <c r="F17" i="55"/>
  <c r="FB17" i="55"/>
  <c r="FB161" i="55" s="1"/>
  <c r="FH17" i="55"/>
  <c r="FH3" i="55" s="1"/>
  <c r="EB17" i="55"/>
  <c r="EB3" i="55" s="1"/>
  <c r="CV17" i="55"/>
  <c r="CV3" i="55" s="1"/>
  <c r="BP17" i="55"/>
  <c r="BP161" i="55" s="1"/>
  <c r="AB17" i="55"/>
  <c r="AB3" i="55" s="1"/>
  <c r="EA17" i="55"/>
  <c r="EA3" i="55" s="1"/>
  <c r="CE17" i="55"/>
  <c r="CE3" i="55" s="1"/>
  <c r="K17" i="55"/>
  <c r="K161" i="55" s="1"/>
  <c r="K164" i="55" s="1"/>
  <c r="FE17" i="55"/>
  <c r="FE3" i="55" s="1"/>
  <c r="AT17" i="55"/>
  <c r="AT3" i="55" s="1"/>
  <c r="AG17" i="55"/>
  <c r="AG161" i="55" s="1"/>
  <c r="DF17" i="55"/>
  <c r="DF3" i="55" s="1"/>
  <c r="CD17" i="55"/>
  <c r="CD161" i="55" s="1"/>
  <c r="FR17" i="55"/>
  <c r="FR3" i="55" s="1"/>
  <c r="BZ17" i="55"/>
  <c r="BZ3" i="55" s="1"/>
  <c r="GF17" i="55"/>
  <c r="GF161" i="55" s="1"/>
  <c r="DT17" i="55"/>
  <c r="DT161" i="55" s="1"/>
  <c r="CN17" i="55"/>
  <c r="CN3" i="55" s="1"/>
  <c r="FL17" i="55"/>
  <c r="FL3" i="55" s="1"/>
  <c r="CZ17" i="55"/>
  <c r="CZ3" i="55" s="1"/>
  <c r="AF17" i="55"/>
  <c r="AF161" i="55" s="1"/>
  <c r="EI17" i="55"/>
  <c r="EI3" i="55" s="1"/>
  <c r="EZ17" i="55"/>
  <c r="EZ161" i="55" s="1"/>
  <c r="BH17" i="55"/>
  <c r="BH161" i="55" s="1"/>
  <c r="T17" i="55"/>
  <c r="T161" i="55" s="1"/>
  <c r="FX17" i="55"/>
  <c r="FX161" i="55" s="1"/>
  <c r="DL17" i="55"/>
  <c r="DL161" i="55" s="1"/>
  <c r="AR17" i="55"/>
  <c r="AR161" i="55" s="1"/>
  <c r="HP5" i="55"/>
  <c r="EF17" i="55"/>
  <c r="EF3" i="55" s="1"/>
  <c r="BT17" i="55"/>
  <c r="BT161" i="55" s="1"/>
  <c r="GE17" i="55"/>
  <c r="GE3" i="55" s="1"/>
  <c r="DS17" i="55"/>
  <c r="DS3" i="55" s="1"/>
  <c r="CM17" i="55"/>
  <c r="CM161" i="55" s="1"/>
  <c r="CM164" i="55" s="1"/>
  <c r="BG17" i="55"/>
  <c r="BG3" i="55" s="1"/>
  <c r="HR5" i="55"/>
  <c r="GS17" i="55"/>
  <c r="GS3" i="55" s="1"/>
  <c r="GC17" i="55"/>
  <c r="HQ5" i="55"/>
  <c r="EO17" i="55"/>
  <c r="GH17" i="55"/>
  <c r="DY17" i="55"/>
  <c r="ED17" i="55"/>
  <c r="HO115" i="55"/>
  <c r="ER17" i="55"/>
  <c r="ER161" i="55" s="1"/>
  <c r="CF17" i="55"/>
  <c r="CF161" i="55" s="1"/>
  <c r="L17" i="55"/>
  <c r="L161" i="55" s="1"/>
  <c r="CT17" i="55"/>
  <c r="DV17" i="55"/>
  <c r="FO17" i="55"/>
  <c r="FO3" i="55" s="1"/>
  <c r="DC17" i="55"/>
  <c r="DC3" i="55" s="1"/>
  <c r="EN17" i="55"/>
  <c r="EN161" i="55" s="1"/>
  <c r="CB17" i="55"/>
  <c r="CB161" i="55" s="1"/>
  <c r="CB164" i="55" s="1"/>
  <c r="FG17" i="55"/>
  <c r="FG161" i="55" s="1"/>
  <c r="FG164" i="55" s="1"/>
  <c r="CU17" i="55"/>
  <c r="CU161" i="55" s="1"/>
  <c r="CU164" i="55" s="1"/>
  <c r="AA17" i="55"/>
  <c r="AA161" i="55" s="1"/>
  <c r="AA164" i="55" s="1"/>
  <c r="DI17" i="55"/>
  <c r="BR17" i="55"/>
  <c r="AI17" i="55"/>
  <c r="AI3" i="55" s="1"/>
  <c r="HR123" i="55"/>
  <c r="CS17" i="55"/>
  <c r="HI17" i="55"/>
  <c r="HI3" i="55" s="1"/>
  <c r="BJ17" i="55"/>
  <c r="HS150" i="55"/>
  <c r="HO131" i="55"/>
  <c r="HL17" i="55"/>
  <c r="GV17" i="55"/>
  <c r="D17" i="55"/>
  <c r="AC17" i="55"/>
  <c r="HP123" i="55"/>
  <c r="HP131" i="55"/>
  <c r="D130" i="55"/>
  <c r="HP130" i="55" s="1"/>
  <c r="HQ115" i="55"/>
  <c r="HO101" i="55"/>
  <c r="HS102" i="55"/>
  <c r="HH17" i="55"/>
  <c r="GR17" i="55"/>
  <c r="M17" i="55"/>
  <c r="DX3" i="55"/>
  <c r="HR131" i="55"/>
  <c r="F130" i="55"/>
  <c r="HO123" i="55"/>
  <c r="HS124" i="55"/>
  <c r="HD17" i="55"/>
  <c r="GN17" i="55"/>
  <c r="E17" i="55"/>
  <c r="BQ17" i="55"/>
  <c r="HQ131" i="55"/>
  <c r="E130" i="55"/>
  <c r="HQ130" i="55" s="1"/>
  <c r="GZ17" i="55"/>
  <c r="EY3" i="55" l="1"/>
  <c r="FC3" i="55"/>
  <c r="DM3" i="55"/>
  <c r="HR4" i="55"/>
  <c r="HP17" i="55"/>
  <c r="EC3" i="55"/>
  <c r="HP4" i="55"/>
  <c r="HR17" i="55"/>
  <c r="HQ4" i="55"/>
  <c r="HQ17" i="55"/>
  <c r="DN3" i="55"/>
  <c r="HG3" i="55"/>
  <c r="GD161" i="55"/>
  <c r="BI161" i="55"/>
  <c r="HE161" i="55"/>
  <c r="FK161" i="55"/>
  <c r="FK164" i="55" s="1"/>
  <c r="BL161" i="55"/>
  <c r="DG3" i="55"/>
  <c r="HJ3" i="55"/>
  <c r="GI161" i="55"/>
  <c r="GI164" i="55" s="1"/>
  <c r="GU161" i="55"/>
  <c r="EU3" i="55"/>
  <c r="HC161" i="55"/>
  <c r="GQ3" i="55"/>
  <c r="HS115" i="55"/>
  <c r="HS5" i="55"/>
  <c r="HS71" i="55"/>
  <c r="HS101" i="55"/>
  <c r="HS53" i="55"/>
  <c r="HS123" i="55"/>
  <c r="HS18" i="55"/>
  <c r="FS161" i="55"/>
  <c r="FS164" i="55" s="1"/>
  <c r="GJ3" i="55"/>
  <c r="HB3" i="55"/>
  <c r="FY3" i="55"/>
  <c r="X3" i="55"/>
  <c r="BK3" i="55"/>
  <c r="ET161" i="55"/>
  <c r="FT3" i="55"/>
  <c r="CG161" i="55"/>
  <c r="HM3" i="55"/>
  <c r="GB3" i="55"/>
  <c r="CQ161" i="55"/>
  <c r="CQ164" i="55" s="1"/>
  <c r="CA161" i="55"/>
  <c r="CA164" i="55" s="1"/>
  <c r="HO4" i="55"/>
  <c r="ES161" i="55"/>
  <c r="R3" i="55"/>
  <c r="CC161" i="55"/>
  <c r="DQ3" i="55"/>
  <c r="HF3" i="55"/>
  <c r="GA161" i="55"/>
  <c r="GA164" i="55" s="1"/>
  <c r="DU3" i="55"/>
  <c r="CW3" i="55"/>
  <c r="AE3" i="55"/>
  <c r="DA3" i="55"/>
  <c r="GX161" i="55"/>
  <c r="DJ3" i="55"/>
  <c r="EV3" i="55"/>
  <c r="GW161" i="55"/>
  <c r="HK161" i="55"/>
  <c r="FA161" i="55"/>
  <c r="CY3" i="55"/>
  <c r="O161" i="55"/>
  <c r="O164" i="55" s="1"/>
  <c r="HA161" i="55"/>
  <c r="EE161" i="55"/>
  <c r="EE164" i="55" s="1"/>
  <c r="EK161" i="55"/>
  <c r="GY3" i="55"/>
  <c r="DO161" i="55"/>
  <c r="DO164" i="55" s="1"/>
  <c r="HN161" i="55"/>
  <c r="CR161" i="55"/>
  <c r="FD3" i="55"/>
  <c r="BV161" i="55"/>
  <c r="EH161" i="55"/>
  <c r="GG161" i="55"/>
  <c r="EM161" i="55"/>
  <c r="EM164" i="55" s="1"/>
  <c r="DH161" i="55"/>
  <c r="CI161" i="55"/>
  <c r="CI164" i="55" s="1"/>
  <c r="BU161" i="55"/>
  <c r="AS3" i="55"/>
  <c r="FN3" i="55"/>
  <c r="FQ3" i="55"/>
  <c r="FV3" i="55"/>
  <c r="FU161" i="55"/>
  <c r="HI161" i="55"/>
  <c r="DB161" i="55"/>
  <c r="BH3" i="55"/>
  <c r="AY161" i="55"/>
  <c r="AY164" i="55" s="1"/>
  <c r="W161" i="55"/>
  <c r="W164" i="55" s="1"/>
  <c r="P3" i="55"/>
  <c r="BS161" i="55"/>
  <c r="BS164" i="55" s="1"/>
  <c r="AL161" i="55"/>
  <c r="FZ161" i="55"/>
  <c r="CH3" i="55"/>
  <c r="EG161" i="55"/>
  <c r="CJ161" i="55"/>
  <c r="GP161" i="55"/>
  <c r="AZ3" i="55"/>
  <c r="AT161" i="55"/>
  <c r="DW161" i="55"/>
  <c r="DW164" i="55" s="1"/>
  <c r="CO161" i="55"/>
  <c r="EP161" i="55"/>
  <c r="DP161" i="55"/>
  <c r="AD161" i="55"/>
  <c r="EL161" i="55"/>
  <c r="DE3" i="55"/>
  <c r="CK3" i="55"/>
  <c r="CN161" i="55"/>
  <c r="BY161" i="55"/>
  <c r="S161" i="55"/>
  <c r="S164" i="55" s="1"/>
  <c r="GK3" i="55"/>
  <c r="FJ3" i="55"/>
  <c r="EQ161" i="55"/>
  <c r="EQ164" i="55" s="1"/>
  <c r="GL3" i="55"/>
  <c r="D161" i="55"/>
  <c r="GM161" i="55"/>
  <c r="GM164" i="55" s="1"/>
  <c r="BW161" i="55"/>
  <c r="BW164" i="55" s="1"/>
  <c r="Q3" i="55"/>
  <c r="GO161" i="55"/>
  <c r="AQ3" i="55"/>
  <c r="AJ3" i="55"/>
  <c r="EB161" i="55"/>
  <c r="FB3" i="55"/>
  <c r="AF3" i="55"/>
  <c r="DZ161" i="55"/>
  <c r="DL3" i="55"/>
  <c r="CV161" i="55"/>
  <c r="DK3" i="55"/>
  <c r="CP3" i="55"/>
  <c r="FE161" i="55"/>
  <c r="U161" i="55"/>
  <c r="AH3" i="55"/>
  <c r="EA161" i="55"/>
  <c r="EA164" i="55" s="1"/>
  <c r="EX3" i="55"/>
  <c r="BZ161" i="55"/>
  <c r="BX161" i="55"/>
  <c r="BB3" i="55"/>
  <c r="HO17" i="55"/>
  <c r="EZ3" i="55"/>
  <c r="GT161" i="55"/>
  <c r="Z161" i="55"/>
  <c r="N3" i="55"/>
  <c r="C161" i="55"/>
  <c r="C164" i="55" s="1"/>
  <c r="GS161" i="55"/>
  <c r="BN3" i="55"/>
  <c r="CE161" i="55"/>
  <c r="CE164" i="55" s="1"/>
  <c r="AG3" i="55"/>
  <c r="EJ3" i="55"/>
  <c r="V3" i="55"/>
  <c r="FR161" i="55"/>
  <c r="GF3" i="55"/>
  <c r="AA3" i="55"/>
  <c r="CZ161" i="55"/>
  <c r="CM3" i="55"/>
  <c r="BO161" i="55"/>
  <c r="BO164" i="55" s="1"/>
  <c r="FM3" i="55"/>
  <c r="BA161" i="55"/>
  <c r="AK3" i="55"/>
  <c r="FI3" i="55"/>
  <c r="FX3" i="55"/>
  <c r="EW161" i="55"/>
  <c r="FF3" i="55"/>
  <c r="FW161" i="55"/>
  <c r="FW164" i="55" s="1"/>
  <c r="DR161" i="55"/>
  <c r="Y161" i="55"/>
  <c r="DT3" i="55"/>
  <c r="AB161" i="55"/>
  <c r="DD161" i="55"/>
  <c r="CD3" i="55"/>
  <c r="CU3" i="55"/>
  <c r="FH161" i="55"/>
  <c r="T3" i="55"/>
  <c r="BM161" i="55"/>
  <c r="BG161" i="55"/>
  <c r="BG164" i="55" s="1"/>
  <c r="BP3" i="55"/>
  <c r="AI161" i="55"/>
  <c r="AI164" i="55" s="1"/>
  <c r="FP161" i="55"/>
  <c r="L3" i="55"/>
  <c r="FL161" i="55"/>
  <c r="ER3" i="55"/>
  <c r="K3" i="55"/>
  <c r="DF161" i="55"/>
  <c r="CB3" i="55"/>
  <c r="DC161" i="55"/>
  <c r="DC164" i="55" s="1"/>
  <c r="FG3" i="55"/>
  <c r="EI161" i="55"/>
  <c r="EI164" i="55" s="1"/>
  <c r="EN3" i="55"/>
  <c r="FO161" i="55"/>
  <c r="FO164" i="55" s="1"/>
  <c r="CF3" i="55"/>
  <c r="D3" i="55"/>
  <c r="AR3" i="55"/>
  <c r="EO161" i="55"/>
  <c r="EO3" i="55"/>
  <c r="DI3" i="55"/>
  <c r="DI161" i="55"/>
  <c r="CS161" i="55"/>
  <c r="CS3" i="55"/>
  <c r="CT3" i="55"/>
  <c r="CT161" i="55"/>
  <c r="ED3" i="55"/>
  <c r="ED161" i="55"/>
  <c r="DY3" i="55"/>
  <c r="DY161" i="55"/>
  <c r="BT3" i="55"/>
  <c r="DS161" i="55"/>
  <c r="DS164" i="55" s="1"/>
  <c r="GE161" i="55"/>
  <c r="GE164" i="55" s="1"/>
  <c r="BJ161" i="55"/>
  <c r="BJ3" i="55"/>
  <c r="BR3" i="55"/>
  <c r="BR161" i="55"/>
  <c r="GH161" i="55"/>
  <c r="GH3" i="55"/>
  <c r="GC3" i="55"/>
  <c r="GC161" i="55"/>
  <c r="DV161" i="55"/>
  <c r="DV3" i="55"/>
  <c r="EF161" i="55"/>
  <c r="HD161" i="55"/>
  <c r="HD3" i="55"/>
  <c r="GV161" i="55"/>
  <c r="GV3" i="55"/>
  <c r="E161" i="55"/>
  <c r="E3" i="55"/>
  <c r="AC3" i="55"/>
  <c r="AC161" i="55"/>
  <c r="HL161" i="55"/>
  <c r="HL3" i="55"/>
  <c r="GZ161" i="55"/>
  <c r="GZ3" i="55"/>
  <c r="BQ3" i="55"/>
  <c r="BQ161" i="55"/>
  <c r="M3" i="55"/>
  <c r="M161" i="55"/>
  <c r="GR161" i="55"/>
  <c r="GR3" i="55"/>
  <c r="HS131" i="55"/>
  <c r="HO130" i="55"/>
  <c r="GN3" i="55"/>
  <c r="GN161" i="55"/>
  <c r="HR130" i="55"/>
  <c r="F3" i="55"/>
  <c r="F161" i="55"/>
  <c r="HH161" i="55"/>
  <c r="HH3" i="55"/>
  <c r="EO164" i="55" l="1"/>
  <c r="HS4" i="55"/>
  <c r="HR3" i="55"/>
  <c r="HQ3" i="55"/>
  <c r="HP3" i="55"/>
  <c r="HP161" i="55"/>
  <c r="HS130" i="55"/>
  <c r="HS17" i="55"/>
  <c r="HO161" i="55"/>
  <c r="HO3" i="55"/>
  <c r="HQ161" i="55"/>
  <c r="HR161" i="55"/>
  <c r="HP164" i="55" l="1"/>
  <c r="HQ164" i="55"/>
  <c r="HR164" i="55"/>
  <c r="HS3" i="55"/>
  <c r="HO164" i="55"/>
  <c r="AG5" i="37"/>
  <c r="AH5" i="37"/>
  <c r="AI5" i="37"/>
  <c r="AJ5" i="37"/>
  <c r="AK5" i="37"/>
  <c r="AL5" i="37"/>
  <c r="AM5" i="37"/>
  <c r="AN5" i="37"/>
  <c r="AR265" i="37" l="1"/>
  <c r="AQ265" i="37"/>
  <c r="AP265" i="37"/>
  <c r="AO265" i="37"/>
  <c r="AR264" i="37"/>
  <c r="AQ264" i="37"/>
  <c r="AP264" i="37"/>
  <c r="AO264" i="37"/>
  <c r="L263" i="37"/>
  <c r="AR263" i="37" s="1"/>
  <c r="K263" i="37"/>
  <c r="AQ263" i="37" s="1"/>
  <c r="J263" i="37"/>
  <c r="AP263" i="37" s="1"/>
  <c r="I263" i="37"/>
  <c r="AO263" i="37" s="1"/>
  <c r="AN255" i="37"/>
  <c r="AM255" i="37"/>
  <c r="AL255" i="37"/>
  <c r="AL254" i="37" s="1"/>
  <c r="AL253" i="37" s="1"/>
  <c r="AK255" i="37"/>
  <c r="AK254" i="37" s="1"/>
  <c r="AK253" i="37" s="1"/>
  <c r="AJ255" i="37"/>
  <c r="AJ254" i="37" s="1"/>
  <c r="AJ253" i="37" s="1"/>
  <c r="AI255" i="37"/>
  <c r="AH255" i="37"/>
  <c r="AG255" i="37"/>
  <c r="AF255" i="37"/>
  <c r="AF254" i="37" s="1"/>
  <c r="AF253" i="37" s="1"/>
  <c r="AE255" i="37"/>
  <c r="AE254" i="37" s="1"/>
  <c r="AE253" i="37" s="1"/>
  <c r="AD255" i="37"/>
  <c r="AD254" i="37" s="1"/>
  <c r="AD253" i="37" s="1"/>
  <c r="AC255" i="37"/>
  <c r="AC254" i="37" s="1"/>
  <c r="AC253" i="37" s="1"/>
  <c r="AB255" i="37"/>
  <c r="AB254" i="37" s="1"/>
  <c r="AB253" i="37" s="1"/>
  <c r="AA255" i="37"/>
  <c r="Z255" i="37"/>
  <c r="Y255" i="37"/>
  <c r="X255" i="37"/>
  <c r="W255" i="37"/>
  <c r="V255" i="37"/>
  <c r="V254" i="37" s="1"/>
  <c r="V253" i="37" s="1"/>
  <c r="U255" i="37"/>
  <c r="U254" i="37" s="1"/>
  <c r="U253" i="37" s="1"/>
  <c r="T255" i="37"/>
  <c r="T254" i="37" s="1"/>
  <c r="T253" i="37" s="1"/>
  <c r="S255" i="37"/>
  <c r="R255" i="37"/>
  <c r="Q255" i="37"/>
  <c r="P255" i="37"/>
  <c r="P254" i="37" s="1"/>
  <c r="P253" i="37" s="1"/>
  <c r="O255" i="37"/>
  <c r="O254" i="37" s="1"/>
  <c r="O253" i="37" s="1"/>
  <c r="N255" i="37"/>
  <c r="N254" i="37" s="1"/>
  <c r="N253" i="37" s="1"/>
  <c r="M255" i="37"/>
  <c r="M254" i="37" s="1"/>
  <c r="L255" i="37"/>
  <c r="K255" i="37"/>
  <c r="J255" i="37"/>
  <c r="J254" i="37" s="1"/>
  <c r="I255" i="37"/>
  <c r="I254" i="37" s="1"/>
  <c r="I253" i="37" s="1"/>
  <c r="AN254" i="37"/>
  <c r="AN253" i="37" s="1"/>
  <c r="AM254" i="37"/>
  <c r="AM253" i="37" s="1"/>
  <c r="AI254" i="37"/>
  <c r="AI253" i="37" s="1"/>
  <c r="AH254" i="37"/>
  <c r="AH253" i="37" s="1"/>
  <c r="AG254" i="37"/>
  <c r="AG253" i="37" s="1"/>
  <c r="AA254" i="37"/>
  <c r="Z254" i="37"/>
  <c r="Z253" i="37" s="1"/>
  <c r="Y254" i="37"/>
  <c r="Y253" i="37" s="1"/>
  <c r="X254" i="37"/>
  <c r="X253" i="37" s="1"/>
  <c r="W254" i="37"/>
  <c r="W253" i="37" s="1"/>
  <c r="S254" i="37"/>
  <c r="R254" i="37"/>
  <c r="R253" i="37" s="1"/>
  <c r="Q254" i="37"/>
  <c r="Q253" i="37" s="1"/>
  <c r="K254" i="37"/>
  <c r="AA253" i="37"/>
  <c r="S253" i="37"/>
  <c r="AN247" i="37"/>
  <c r="AN246" i="37" s="1"/>
  <c r="AN245" i="37" s="1"/>
  <c r="AM247" i="37"/>
  <c r="AL247" i="37"/>
  <c r="AL246" i="37" s="1"/>
  <c r="AL245" i="37" s="1"/>
  <c r="AK247" i="37"/>
  <c r="AK246" i="37" s="1"/>
  <c r="AJ247" i="37"/>
  <c r="AJ246" i="37" s="1"/>
  <c r="AJ245" i="37" s="1"/>
  <c r="AI247" i="37"/>
  <c r="AI246" i="37" s="1"/>
  <c r="AI245" i="37" s="1"/>
  <c r="AH247" i="37"/>
  <c r="AH246" i="37" s="1"/>
  <c r="AH245" i="37" s="1"/>
  <c r="AG247" i="37"/>
  <c r="AG246" i="37" s="1"/>
  <c r="AG245" i="37" s="1"/>
  <c r="AF247" i="37"/>
  <c r="AE247" i="37"/>
  <c r="AD247" i="37"/>
  <c r="AD246" i="37" s="1"/>
  <c r="AD245" i="37" s="1"/>
  <c r="AC247" i="37"/>
  <c r="AC246" i="37" s="1"/>
  <c r="AB247" i="37"/>
  <c r="AB246" i="37" s="1"/>
  <c r="AB245" i="37" s="1"/>
  <c r="AA247" i="37"/>
  <c r="AA246" i="37" s="1"/>
  <c r="AA245" i="37" s="1"/>
  <c r="Z247" i="37"/>
  <c r="Z246" i="37" s="1"/>
  <c r="Z245" i="37" s="1"/>
  <c r="Y247" i="37"/>
  <c r="Y246" i="37" s="1"/>
  <c r="Y245" i="37" s="1"/>
  <c r="X247" i="37"/>
  <c r="X246" i="37" s="1"/>
  <c r="X245" i="37" s="1"/>
  <c r="W247" i="37"/>
  <c r="V247" i="37"/>
  <c r="V246" i="37" s="1"/>
  <c r="V245" i="37" s="1"/>
  <c r="U247" i="37"/>
  <c r="U246" i="37" s="1"/>
  <c r="T247" i="37"/>
  <c r="T246" i="37" s="1"/>
  <c r="T245" i="37" s="1"/>
  <c r="S247" i="37"/>
  <c r="R247" i="37"/>
  <c r="Q247" i="37"/>
  <c r="P247" i="37"/>
  <c r="O247" i="37"/>
  <c r="N247" i="37"/>
  <c r="N246" i="37" s="1"/>
  <c r="M247" i="37"/>
  <c r="M246" i="37" s="1"/>
  <c r="L247" i="37"/>
  <c r="AR247" i="37" s="1"/>
  <c r="K247" i="37"/>
  <c r="AQ247" i="37" s="1"/>
  <c r="J247" i="37"/>
  <c r="J246" i="37" s="1"/>
  <c r="J245" i="37" s="1"/>
  <c r="I247" i="37"/>
  <c r="AO247" i="37" s="1"/>
  <c r="AM246" i="37"/>
  <c r="AF246" i="37"/>
  <c r="AF245" i="37" s="1"/>
  <c r="AE246" i="37"/>
  <c r="AE245" i="37" s="1"/>
  <c r="W246" i="37"/>
  <c r="W245" i="37" s="1"/>
  <c r="S246" i="37"/>
  <c r="R246" i="37"/>
  <c r="R245" i="37" s="1"/>
  <c r="Q246" i="37"/>
  <c r="Q245" i="37" s="1"/>
  <c r="P246" i="37"/>
  <c r="P245" i="37" s="1"/>
  <c r="O246" i="37"/>
  <c r="AM245" i="37"/>
  <c r="AK245" i="37"/>
  <c r="AC245" i="37"/>
  <c r="U245" i="37"/>
  <c r="S245" i="37"/>
  <c r="O245" i="37"/>
  <c r="M245" i="37"/>
  <c r="AN239" i="37"/>
  <c r="AM239" i="37"/>
  <c r="AL239" i="37"/>
  <c r="AL238" i="37" s="1"/>
  <c r="AL237" i="37" s="1"/>
  <c r="AK239" i="37"/>
  <c r="AK238" i="37" s="1"/>
  <c r="AJ239" i="37"/>
  <c r="AJ238" i="37" s="1"/>
  <c r="AJ237" i="37" s="1"/>
  <c r="AI239" i="37"/>
  <c r="AH239" i="37"/>
  <c r="AG239" i="37"/>
  <c r="AG238" i="37" s="1"/>
  <c r="AG237" i="37" s="1"/>
  <c r="AF239" i="37"/>
  <c r="AF238" i="37" s="1"/>
  <c r="AF237" i="37" s="1"/>
  <c r="AE239" i="37"/>
  <c r="AE238" i="37" s="1"/>
  <c r="AE237" i="37" s="1"/>
  <c r="AD239" i="37"/>
  <c r="AD238" i="37" s="1"/>
  <c r="AC239" i="37"/>
  <c r="AC238" i="37" s="1"/>
  <c r="AC237" i="37" s="1"/>
  <c r="AB239" i="37"/>
  <c r="AB238" i="37" s="1"/>
  <c r="AB237" i="37" s="1"/>
  <c r="AA239" i="37"/>
  <c r="Z239" i="37"/>
  <c r="Y239" i="37"/>
  <c r="X239" i="37"/>
  <c r="X238" i="37" s="1"/>
  <c r="X237" i="37" s="1"/>
  <c r="W239" i="37"/>
  <c r="W238" i="37" s="1"/>
  <c r="W237" i="37" s="1"/>
  <c r="V239" i="37"/>
  <c r="V238" i="37" s="1"/>
  <c r="V237" i="37" s="1"/>
  <c r="U239" i="37"/>
  <c r="U238" i="37" s="1"/>
  <c r="U237" i="37" s="1"/>
  <c r="T239" i="37"/>
  <c r="T238" i="37" s="1"/>
  <c r="T237" i="37" s="1"/>
  <c r="S239" i="37"/>
  <c r="R239" i="37"/>
  <c r="Q239" i="37"/>
  <c r="P239" i="37"/>
  <c r="O239" i="37"/>
  <c r="N239" i="37"/>
  <c r="N238" i="37" s="1"/>
  <c r="M239" i="37"/>
  <c r="M238" i="37" s="1"/>
  <c r="M237" i="37" s="1"/>
  <c r="L239" i="37"/>
  <c r="K239" i="37"/>
  <c r="K238" i="37" s="1"/>
  <c r="J239" i="37"/>
  <c r="J238" i="37" s="1"/>
  <c r="J237" i="37" s="1"/>
  <c r="I239" i="37"/>
  <c r="AO239" i="37" s="1"/>
  <c r="AN238" i="37"/>
  <c r="AN237" i="37" s="1"/>
  <c r="AM238" i="37"/>
  <c r="AM237" i="37" s="1"/>
  <c r="AI238" i="37"/>
  <c r="AH238" i="37"/>
  <c r="AH237" i="37" s="1"/>
  <c r="AA238" i="37"/>
  <c r="AA237" i="37" s="1"/>
  <c r="Z238" i="37"/>
  <c r="Z237" i="37" s="1"/>
  <c r="Y238" i="37"/>
  <c r="Y237" i="37" s="1"/>
  <c r="S238" i="37"/>
  <c r="R238" i="37"/>
  <c r="R237" i="37" s="1"/>
  <c r="Q238" i="37"/>
  <c r="Q237" i="37" s="1"/>
  <c r="Q228" i="37" s="1"/>
  <c r="Q227" i="37" s="1"/>
  <c r="P238" i="37"/>
  <c r="P237" i="37" s="1"/>
  <c r="O238" i="37"/>
  <c r="O237" i="37" s="1"/>
  <c r="AK237" i="37"/>
  <c r="AI237" i="37"/>
  <c r="AD237" i="37"/>
  <c r="S237" i="37"/>
  <c r="N237" i="37"/>
  <c r="AN231" i="37"/>
  <c r="AM231" i="37"/>
  <c r="AL231" i="37"/>
  <c r="AL230" i="37" s="1"/>
  <c r="AL229" i="37" s="1"/>
  <c r="AK231" i="37"/>
  <c r="AK230" i="37" s="1"/>
  <c r="AK229" i="37" s="1"/>
  <c r="AK228" i="37" s="1"/>
  <c r="AK227" i="37" s="1"/>
  <c r="AJ231" i="37"/>
  <c r="AJ230" i="37" s="1"/>
  <c r="AJ229" i="37" s="1"/>
  <c r="AI231" i="37"/>
  <c r="AH231" i="37"/>
  <c r="AG231" i="37"/>
  <c r="AF231" i="37"/>
  <c r="AF230" i="37" s="1"/>
  <c r="AF229" i="37" s="1"/>
  <c r="AE231" i="37"/>
  <c r="AE230" i="37" s="1"/>
  <c r="AE229" i="37" s="1"/>
  <c r="AE228" i="37" s="1"/>
  <c r="AE227" i="37" s="1"/>
  <c r="AD231" i="37"/>
  <c r="AD230" i="37" s="1"/>
  <c r="AD229" i="37" s="1"/>
  <c r="AD228" i="37" s="1"/>
  <c r="AD227" i="37" s="1"/>
  <c r="AC231" i="37"/>
  <c r="AC230" i="37" s="1"/>
  <c r="AC229" i="37" s="1"/>
  <c r="AB231" i="37"/>
  <c r="AB230" i="37" s="1"/>
  <c r="AB229" i="37" s="1"/>
  <c r="AA231" i="37"/>
  <c r="AA230" i="37" s="1"/>
  <c r="AA229" i="37" s="1"/>
  <c r="Z231" i="37"/>
  <c r="Y231" i="37"/>
  <c r="X231" i="37"/>
  <c r="W231" i="37"/>
  <c r="V231" i="37"/>
  <c r="V230" i="37" s="1"/>
  <c r="V229" i="37" s="1"/>
  <c r="U231" i="37"/>
  <c r="U230" i="37" s="1"/>
  <c r="U229" i="37" s="1"/>
  <c r="T231" i="37"/>
  <c r="T230" i="37" s="1"/>
  <c r="T229" i="37" s="1"/>
  <c r="S231" i="37"/>
  <c r="R231" i="37"/>
  <c r="Q231" i="37"/>
  <c r="P231" i="37"/>
  <c r="P230" i="37" s="1"/>
  <c r="P229" i="37" s="1"/>
  <c r="P228" i="37" s="1"/>
  <c r="P227" i="37" s="1"/>
  <c r="O231" i="37"/>
  <c r="O230" i="37" s="1"/>
  <c r="O229" i="37" s="1"/>
  <c r="O228" i="37" s="1"/>
  <c r="O227" i="37" s="1"/>
  <c r="N231" i="37"/>
  <c r="N230" i="37" s="1"/>
  <c r="N229" i="37" s="1"/>
  <c r="N228" i="37" s="1"/>
  <c r="N227" i="37" s="1"/>
  <c r="M231" i="37"/>
  <c r="M230" i="37" s="1"/>
  <c r="M229" i="37" s="1"/>
  <c r="L231" i="37"/>
  <c r="K231" i="37"/>
  <c r="K230" i="37" s="1"/>
  <c r="J231" i="37"/>
  <c r="I231" i="37"/>
  <c r="I230" i="37" s="1"/>
  <c r="I229" i="37" s="1"/>
  <c r="AN230" i="37"/>
  <c r="AN229" i="37" s="1"/>
  <c r="AM230" i="37"/>
  <c r="AM229" i="37" s="1"/>
  <c r="AM228" i="37" s="1"/>
  <c r="AM227" i="37" s="1"/>
  <c r="AI230" i="37"/>
  <c r="AI229" i="37" s="1"/>
  <c r="AI228" i="37" s="1"/>
  <c r="AI227" i="37" s="1"/>
  <c r="AH230" i="37"/>
  <c r="AH229" i="37" s="1"/>
  <c r="AH228" i="37" s="1"/>
  <c r="AH227" i="37" s="1"/>
  <c r="AG230" i="37"/>
  <c r="AG229" i="37" s="1"/>
  <c r="Z230" i="37"/>
  <c r="Z229" i="37" s="1"/>
  <c r="Z228" i="37" s="1"/>
  <c r="Z227" i="37" s="1"/>
  <c r="Y230" i="37"/>
  <c r="Y229" i="37" s="1"/>
  <c r="X230" i="37"/>
  <c r="X229" i="37" s="1"/>
  <c r="W230" i="37"/>
  <c r="W229" i="37" s="1"/>
  <c r="S230" i="37"/>
  <c r="R230" i="37"/>
  <c r="R229" i="37" s="1"/>
  <c r="Q230" i="37"/>
  <c r="Q229" i="37" s="1"/>
  <c r="J230" i="37"/>
  <c r="J229" i="37" s="1"/>
  <c r="S229" i="37"/>
  <c r="S228" i="37" s="1"/>
  <c r="S227" i="37" s="1"/>
  <c r="AO226" i="37"/>
  <c r="L226" i="37"/>
  <c r="AR226" i="37" s="1"/>
  <c r="K226" i="37"/>
  <c r="AQ226" i="37" s="1"/>
  <c r="J226" i="37"/>
  <c r="AO225" i="37"/>
  <c r="L225" i="37"/>
  <c r="AR225" i="37" s="1"/>
  <c r="AQ225" i="37"/>
  <c r="AP225" i="37"/>
  <c r="AN224" i="37"/>
  <c r="AM224" i="37"/>
  <c r="AL224" i="37"/>
  <c r="AL223" i="37" s="1"/>
  <c r="AL222" i="37" s="1"/>
  <c r="AK224" i="37"/>
  <c r="AK223" i="37" s="1"/>
  <c r="AK222" i="37" s="1"/>
  <c r="AJ224" i="37"/>
  <c r="AJ223" i="37" s="1"/>
  <c r="AJ222" i="37" s="1"/>
  <c r="AI224" i="37"/>
  <c r="AI223" i="37" s="1"/>
  <c r="AI222" i="37" s="1"/>
  <c r="AH224" i="37"/>
  <c r="AH223" i="37" s="1"/>
  <c r="AH222" i="37" s="1"/>
  <c r="AG224" i="37"/>
  <c r="AF224" i="37"/>
  <c r="AE224" i="37"/>
  <c r="AD224" i="37"/>
  <c r="AD223" i="37" s="1"/>
  <c r="AD222" i="37" s="1"/>
  <c r="AC224" i="37"/>
  <c r="AC223" i="37" s="1"/>
  <c r="AC222" i="37" s="1"/>
  <c r="AB224" i="37"/>
  <c r="AB223" i="37" s="1"/>
  <c r="AB222" i="37" s="1"/>
  <c r="AA224" i="37"/>
  <c r="AA223" i="37" s="1"/>
  <c r="AA222" i="37" s="1"/>
  <c r="Z224" i="37"/>
  <c r="Z223" i="37" s="1"/>
  <c r="Z222" i="37" s="1"/>
  <c r="Y224" i="37"/>
  <c r="Y223" i="37" s="1"/>
  <c r="Y222" i="37" s="1"/>
  <c r="Y216" i="37" s="1"/>
  <c r="X224" i="37"/>
  <c r="W224" i="37"/>
  <c r="V224" i="37"/>
  <c r="U224" i="37"/>
  <c r="T224" i="37"/>
  <c r="T223" i="37" s="1"/>
  <c r="T222" i="37" s="1"/>
  <c r="S224" i="37"/>
  <c r="S223" i="37" s="1"/>
  <c r="S222" i="37" s="1"/>
  <c r="R224" i="37"/>
  <c r="R223" i="37" s="1"/>
  <c r="R222" i="37" s="1"/>
  <c r="Q224" i="37"/>
  <c r="P224" i="37"/>
  <c r="O224" i="37"/>
  <c r="N224" i="37"/>
  <c r="N223" i="37" s="1"/>
  <c r="N222" i="37" s="1"/>
  <c r="M224" i="37"/>
  <c r="M223" i="37" s="1"/>
  <c r="M222" i="37" s="1"/>
  <c r="I224" i="37"/>
  <c r="I223" i="37" s="1"/>
  <c r="AN223" i="37"/>
  <c r="AN222" i="37" s="1"/>
  <c r="AM223" i="37"/>
  <c r="AM222" i="37" s="1"/>
  <c r="AG223" i="37"/>
  <c r="AF223" i="37"/>
  <c r="AF222" i="37" s="1"/>
  <c r="AE223" i="37"/>
  <c r="AE222" i="37" s="1"/>
  <c r="X223" i="37"/>
  <c r="X222" i="37" s="1"/>
  <c r="W223" i="37"/>
  <c r="W222" i="37" s="1"/>
  <c r="V223" i="37"/>
  <c r="V222" i="37" s="1"/>
  <c r="U223" i="37"/>
  <c r="U222" i="37" s="1"/>
  <c r="Q223" i="37"/>
  <c r="Q222" i="37" s="1"/>
  <c r="P223" i="37"/>
  <c r="P222" i="37" s="1"/>
  <c r="O223" i="37"/>
  <c r="O222" i="37" s="1"/>
  <c r="AG222" i="37"/>
  <c r="AR220" i="37"/>
  <c r="AQ220" i="37"/>
  <c r="AP220" i="37"/>
  <c r="AO220" i="37"/>
  <c r="AN219" i="37"/>
  <c r="AM219" i="37"/>
  <c r="AL219" i="37"/>
  <c r="AK219" i="37"/>
  <c r="AJ219" i="37"/>
  <c r="AJ218" i="37" s="1"/>
  <c r="AJ217" i="37" s="1"/>
  <c r="AI219" i="37"/>
  <c r="AI218" i="37" s="1"/>
  <c r="AI217" i="37" s="1"/>
  <c r="AH219" i="37"/>
  <c r="AH218" i="37" s="1"/>
  <c r="AH217" i="37" s="1"/>
  <c r="AH216" i="37" s="1"/>
  <c r="AG219" i="37"/>
  <c r="AF219" i="37"/>
  <c r="AE219" i="37"/>
  <c r="AE218" i="37" s="1"/>
  <c r="AE217" i="37" s="1"/>
  <c r="AE216" i="37" s="1"/>
  <c r="AD219" i="37"/>
  <c r="AD218" i="37" s="1"/>
  <c r="AD217" i="37" s="1"/>
  <c r="AC219" i="37"/>
  <c r="AC218" i="37" s="1"/>
  <c r="AC217" i="37" s="1"/>
  <c r="AC216" i="37" s="1"/>
  <c r="AB219" i="37"/>
  <c r="AB218" i="37" s="1"/>
  <c r="AB217" i="37" s="1"/>
  <c r="AA219" i="37"/>
  <c r="AA218" i="37" s="1"/>
  <c r="AA217" i="37" s="1"/>
  <c r="Z219" i="37"/>
  <c r="Z218" i="37" s="1"/>
  <c r="Z217" i="37" s="1"/>
  <c r="Z216" i="37" s="1"/>
  <c r="Y219" i="37"/>
  <c r="X219" i="37"/>
  <c r="W219" i="37"/>
  <c r="V219" i="37"/>
  <c r="U219" i="37"/>
  <c r="T219" i="37"/>
  <c r="T218" i="37" s="1"/>
  <c r="T217" i="37" s="1"/>
  <c r="S219" i="37"/>
  <c r="S218" i="37" s="1"/>
  <c r="S217" i="37" s="1"/>
  <c r="R219" i="37"/>
  <c r="R218" i="37" s="1"/>
  <c r="R217" i="37" s="1"/>
  <c r="R216" i="37" s="1"/>
  <c r="Q219" i="37"/>
  <c r="P219" i="37"/>
  <c r="O219" i="37"/>
  <c r="O218" i="37" s="1"/>
  <c r="O217" i="37" s="1"/>
  <c r="O216" i="37" s="1"/>
  <c r="N219" i="37"/>
  <c r="N218" i="37" s="1"/>
  <c r="N217" i="37" s="1"/>
  <c r="M219" i="37"/>
  <c r="M218" i="37" s="1"/>
  <c r="M217" i="37" s="1"/>
  <c r="M216" i="37" s="1"/>
  <c r="L219" i="37"/>
  <c r="L218" i="37" s="1"/>
  <c r="AR218" i="37" s="1"/>
  <c r="K219" i="37"/>
  <c r="K218" i="37" s="1"/>
  <c r="J219" i="37"/>
  <c r="I219" i="37"/>
  <c r="I218" i="37" s="1"/>
  <c r="I217" i="37" s="1"/>
  <c r="AN218" i="37"/>
  <c r="AN217" i="37" s="1"/>
  <c r="AM218" i="37"/>
  <c r="AM217" i="37" s="1"/>
  <c r="AL218" i="37"/>
  <c r="AL217" i="37" s="1"/>
  <c r="AK218" i="37"/>
  <c r="AK217" i="37" s="1"/>
  <c r="AG218" i="37"/>
  <c r="AG217" i="37" s="1"/>
  <c r="AG216" i="37" s="1"/>
  <c r="AF218" i="37"/>
  <c r="AF217" i="37" s="1"/>
  <c r="Y218" i="37"/>
  <c r="X218" i="37"/>
  <c r="X217" i="37" s="1"/>
  <c r="W218" i="37"/>
  <c r="W217" i="37" s="1"/>
  <c r="V218" i="37"/>
  <c r="V217" i="37" s="1"/>
  <c r="V216" i="37" s="1"/>
  <c r="U218" i="37"/>
  <c r="U217" i="37" s="1"/>
  <c r="Q218" i="37"/>
  <c r="Q217" i="37" s="1"/>
  <c r="P218" i="37"/>
  <c r="P217" i="37" s="1"/>
  <c r="Y217" i="37"/>
  <c r="AN216" i="37"/>
  <c r="X216" i="37"/>
  <c r="AR215" i="37"/>
  <c r="AQ215" i="37"/>
  <c r="AP215" i="37"/>
  <c r="AO215" i="37"/>
  <c r="AR214" i="37"/>
  <c r="AQ214" i="37"/>
  <c r="AP214" i="37"/>
  <c r="AO214" i="37"/>
  <c r="AN213" i="37"/>
  <c r="AM213" i="37"/>
  <c r="AL213" i="37"/>
  <c r="AK213" i="37"/>
  <c r="AJ213" i="37"/>
  <c r="AJ212" i="37" s="1"/>
  <c r="AJ211" i="37" s="1"/>
  <c r="AI213" i="37"/>
  <c r="AI212" i="37" s="1"/>
  <c r="AI211" i="37" s="1"/>
  <c r="AH213" i="37"/>
  <c r="AG213" i="37"/>
  <c r="AF213" i="37"/>
  <c r="AF212" i="37" s="1"/>
  <c r="AF211" i="37" s="1"/>
  <c r="AE213" i="37"/>
  <c r="AE212" i="37" s="1"/>
  <c r="AE211" i="37" s="1"/>
  <c r="AD213" i="37"/>
  <c r="AD212" i="37" s="1"/>
  <c r="AD211" i="37" s="1"/>
  <c r="AC213" i="37"/>
  <c r="AC212" i="37" s="1"/>
  <c r="AC211" i="37" s="1"/>
  <c r="AB213" i="37"/>
  <c r="AB212" i="37" s="1"/>
  <c r="AB211" i="37" s="1"/>
  <c r="AA213" i="37"/>
  <c r="AA212" i="37" s="1"/>
  <c r="AA211" i="37" s="1"/>
  <c r="Z213" i="37"/>
  <c r="Y213" i="37"/>
  <c r="Y212" i="37" s="1"/>
  <c r="Y211" i="37" s="1"/>
  <c r="X213" i="37"/>
  <c r="X212" i="37" s="1"/>
  <c r="X211" i="37" s="1"/>
  <c r="W213" i="37"/>
  <c r="W212" i="37" s="1"/>
  <c r="W211" i="37" s="1"/>
  <c r="V213" i="37"/>
  <c r="V212" i="37" s="1"/>
  <c r="V211" i="37" s="1"/>
  <c r="U213" i="37"/>
  <c r="U212" i="37" s="1"/>
  <c r="U211" i="37" s="1"/>
  <c r="T213" i="37"/>
  <c r="T212" i="37" s="1"/>
  <c r="T211" i="37" s="1"/>
  <c r="S213" i="37"/>
  <c r="S212" i="37" s="1"/>
  <c r="S211" i="37" s="1"/>
  <c r="R213" i="37"/>
  <c r="R212" i="37" s="1"/>
  <c r="R211" i="37" s="1"/>
  <c r="Q213" i="37"/>
  <c r="P213" i="37"/>
  <c r="O213" i="37"/>
  <c r="O212" i="37" s="1"/>
  <c r="O211" i="37" s="1"/>
  <c r="N213" i="37"/>
  <c r="N212" i="37" s="1"/>
  <c r="N211" i="37" s="1"/>
  <c r="M213" i="37"/>
  <c r="L213" i="37"/>
  <c r="L212" i="37" s="1"/>
  <c r="L211" i="37" s="1"/>
  <c r="K213" i="37"/>
  <c r="K212" i="37" s="1"/>
  <c r="K211" i="37" s="1"/>
  <c r="J213" i="37"/>
  <c r="I213" i="37"/>
  <c r="AN212" i="37"/>
  <c r="AN211" i="37" s="1"/>
  <c r="AM212" i="37"/>
  <c r="AM211" i="37" s="1"/>
  <c r="AL212" i="37"/>
  <c r="AL211" i="37" s="1"/>
  <c r="AK212" i="37"/>
  <c r="AK211" i="37" s="1"/>
  <c r="AH212" i="37"/>
  <c r="AH211" i="37" s="1"/>
  <c r="AG212" i="37"/>
  <c r="AG211" i="37" s="1"/>
  <c r="Z212" i="37"/>
  <c r="Z211" i="37" s="1"/>
  <c r="Q212" i="37"/>
  <c r="Q211" i="37" s="1"/>
  <c r="P212" i="37"/>
  <c r="P211" i="37" s="1"/>
  <c r="M212" i="37"/>
  <c r="J212" i="37"/>
  <c r="J211" i="37" s="1"/>
  <c r="I212" i="37"/>
  <c r="M211" i="37"/>
  <c r="I211" i="37"/>
  <c r="AR210" i="37"/>
  <c r="AQ210" i="37"/>
  <c r="AP210" i="37"/>
  <c r="AO210" i="37"/>
  <c r="AR208" i="37"/>
  <c r="AQ208" i="37"/>
  <c r="AP208" i="37"/>
  <c r="AO208" i="37"/>
  <c r="AN207" i="37"/>
  <c r="AN206" i="37" s="1"/>
  <c r="AM207" i="37"/>
  <c r="AM206" i="37" s="1"/>
  <c r="AL207" i="37"/>
  <c r="AL206" i="37" s="1"/>
  <c r="AL205" i="37" s="1"/>
  <c r="AK207" i="37"/>
  <c r="AK206" i="37" s="1"/>
  <c r="AK205" i="37" s="1"/>
  <c r="AK204" i="37" s="1"/>
  <c r="AJ207" i="37"/>
  <c r="AJ206" i="37" s="1"/>
  <c r="AJ205" i="37" s="1"/>
  <c r="AI207" i="37"/>
  <c r="AI206" i="37" s="1"/>
  <c r="AI205" i="37" s="1"/>
  <c r="AH207" i="37"/>
  <c r="AH206" i="37" s="1"/>
  <c r="AH205" i="37" s="1"/>
  <c r="AG207" i="37"/>
  <c r="AG206" i="37" s="1"/>
  <c r="AG205" i="37" s="1"/>
  <c r="AF207" i="37"/>
  <c r="AF206" i="37" s="1"/>
  <c r="AE207" i="37"/>
  <c r="AE206" i="37" s="1"/>
  <c r="AD207" i="37"/>
  <c r="AC207" i="37"/>
  <c r="AB207" i="37"/>
  <c r="AA207" i="37"/>
  <c r="AA206" i="37" s="1"/>
  <c r="AA205" i="37" s="1"/>
  <c r="Z207" i="37"/>
  <c r="Z206" i="37" s="1"/>
  <c r="Z205" i="37" s="1"/>
  <c r="Y207" i="37"/>
  <c r="Y206" i="37" s="1"/>
  <c r="Y205" i="37" s="1"/>
  <c r="X207" i="37"/>
  <c r="X206" i="37" s="1"/>
  <c r="X205" i="37" s="1"/>
  <c r="W207" i="37"/>
  <c r="W206" i="37" s="1"/>
  <c r="W205" i="37" s="1"/>
  <c r="V207" i="37"/>
  <c r="V206" i="37" s="1"/>
  <c r="V205" i="37" s="1"/>
  <c r="U207" i="37"/>
  <c r="U206" i="37" s="1"/>
  <c r="U205" i="37" s="1"/>
  <c r="T207" i="37"/>
  <c r="T206" i="37" s="1"/>
  <c r="T205" i="37" s="1"/>
  <c r="S207" i="37"/>
  <c r="S206" i="37" s="1"/>
  <c r="S205" i="37" s="1"/>
  <c r="R207" i="37"/>
  <c r="R206" i="37" s="1"/>
  <c r="R205" i="37" s="1"/>
  <c r="Q207" i="37"/>
  <c r="Q206" i="37" s="1"/>
  <c r="Q205" i="37" s="1"/>
  <c r="P207" i="37"/>
  <c r="P206" i="37" s="1"/>
  <c r="P205" i="37" s="1"/>
  <c r="O207" i="37"/>
  <c r="O206" i="37" s="1"/>
  <c r="O205" i="37" s="1"/>
  <c r="N207" i="37"/>
  <c r="M207" i="37"/>
  <c r="L207" i="37"/>
  <c r="AR207" i="37" s="1"/>
  <c r="AR206" i="37" s="1"/>
  <c r="K207" i="37"/>
  <c r="J207" i="37"/>
  <c r="I207" i="37"/>
  <c r="I206" i="37" s="1"/>
  <c r="I205" i="37" s="1"/>
  <c r="AD206" i="37"/>
  <c r="AD205" i="37" s="1"/>
  <c r="AC206" i="37"/>
  <c r="AC205" i="37" s="1"/>
  <c r="AB206" i="37"/>
  <c r="AB205" i="37" s="1"/>
  <c r="N206" i="37"/>
  <c r="N205" i="37" s="1"/>
  <c r="M206" i="37"/>
  <c r="M205" i="37" s="1"/>
  <c r="M204" i="37" s="1"/>
  <c r="L206" i="37"/>
  <c r="L205" i="37" s="1"/>
  <c r="K206" i="37"/>
  <c r="K205" i="37" s="1"/>
  <c r="J206" i="37"/>
  <c r="J205" i="37" s="1"/>
  <c r="AN205" i="37"/>
  <c r="AM205" i="37"/>
  <c r="AF205" i="37"/>
  <c r="AE205" i="37"/>
  <c r="AR203" i="37"/>
  <c r="AQ203" i="37"/>
  <c r="AP203" i="37"/>
  <c r="AO203" i="37"/>
  <c r="AR202" i="37"/>
  <c r="AQ202" i="37"/>
  <c r="AP202" i="37"/>
  <c r="AO202" i="37"/>
  <c r="AN201" i="37"/>
  <c r="AM201" i="37"/>
  <c r="AM200" i="37" s="1"/>
  <c r="AM199" i="37" s="1"/>
  <c r="AL201" i="37"/>
  <c r="AL200" i="37" s="1"/>
  <c r="AL199" i="37" s="1"/>
  <c r="AK201" i="37"/>
  <c r="AK200" i="37" s="1"/>
  <c r="AK199" i="37" s="1"/>
  <c r="AJ201" i="37"/>
  <c r="AJ200" i="37" s="1"/>
  <c r="AJ199" i="37" s="1"/>
  <c r="AI201" i="37"/>
  <c r="AI200" i="37" s="1"/>
  <c r="AI199" i="37" s="1"/>
  <c r="AH201" i="37"/>
  <c r="AG201" i="37"/>
  <c r="AF201" i="37"/>
  <c r="AF200" i="37" s="1"/>
  <c r="AF199" i="37" s="1"/>
  <c r="AE201" i="37"/>
  <c r="AE200" i="37" s="1"/>
  <c r="AE199" i="37" s="1"/>
  <c r="AD201" i="37"/>
  <c r="AD200" i="37" s="1"/>
  <c r="AD199" i="37" s="1"/>
  <c r="AC201" i="37"/>
  <c r="AC200" i="37" s="1"/>
  <c r="AC199" i="37" s="1"/>
  <c r="AB201" i="37"/>
  <c r="AB200" i="37" s="1"/>
  <c r="AB199" i="37" s="1"/>
  <c r="AA201" i="37"/>
  <c r="AA200" i="37" s="1"/>
  <c r="AA199" i="37" s="1"/>
  <c r="Z201" i="37"/>
  <c r="Y201" i="37"/>
  <c r="X201" i="37"/>
  <c r="W201" i="37"/>
  <c r="W200" i="37" s="1"/>
  <c r="W199" i="37" s="1"/>
  <c r="V201" i="37"/>
  <c r="V200" i="37" s="1"/>
  <c r="V199" i="37" s="1"/>
  <c r="U201" i="37"/>
  <c r="U200" i="37" s="1"/>
  <c r="U199" i="37" s="1"/>
  <c r="T201" i="37"/>
  <c r="T200" i="37" s="1"/>
  <c r="T199" i="37" s="1"/>
  <c r="S201" i="37"/>
  <c r="R201" i="37"/>
  <c r="Q201" i="37"/>
  <c r="P201" i="37"/>
  <c r="O201" i="37"/>
  <c r="O200" i="37" s="1"/>
  <c r="O199" i="37" s="1"/>
  <c r="L201" i="37"/>
  <c r="K201" i="37"/>
  <c r="J201" i="37"/>
  <c r="J200" i="37" s="1"/>
  <c r="J199" i="37" s="1"/>
  <c r="I201" i="37"/>
  <c r="I200" i="37" s="1"/>
  <c r="I199" i="37" s="1"/>
  <c r="AN200" i="37"/>
  <c r="AN199" i="37" s="1"/>
  <c r="AH200" i="37"/>
  <c r="AH199" i="37" s="1"/>
  <c r="AG200" i="37"/>
  <c r="AG199" i="37" s="1"/>
  <c r="Z200" i="37"/>
  <c r="Z199" i="37" s="1"/>
  <c r="Y200" i="37"/>
  <c r="Y199" i="37" s="1"/>
  <c r="X200" i="37"/>
  <c r="X199" i="37" s="1"/>
  <c r="S200" i="37"/>
  <c r="S199" i="37" s="1"/>
  <c r="R200" i="37"/>
  <c r="R199" i="37" s="1"/>
  <c r="Q200" i="37"/>
  <c r="Q199" i="37" s="1"/>
  <c r="P200" i="37"/>
  <c r="P199" i="37" s="1"/>
  <c r="N200" i="37"/>
  <c r="N199" i="37" s="1"/>
  <c r="M200" i="37"/>
  <c r="M199" i="37" s="1"/>
  <c r="AR198" i="37"/>
  <c r="AQ198" i="37"/>
  <c r="AP198" i="37"/>
  <c r="AO198" i="37"/>
  <c r="AN196" i="37"/>
  <c r="AM196" i="37"/>
  <c r="AL196" i="37"/>
  <c r="AL195" i="37" s="1"/>
  <c r="AL194" i="37" s="1"/>
  <c r="AK196" i="37"/>
  <c r="AK195" i="37" s="1"/>
  <c r="AK194" i="37" s="1"/>
  <c r="AJ196" i="37"/>
  <c r="AJ195" i="37" s="1"/>
  <c r="AJ194" i="37" s="1"/>
  <c r="AI196" i="37"/>
  <c r="AH196" i="37"/>
  <c r="AG196" i="37"/>
  <c r="AG195" i="37" s="1"/>
  <c r="AG194" i="37" s="1"/>
  <c r="AF196" i="37"/>
  <c r="AF195" i="37" s="1"/>
  <c r="AF194" i="37" s="1"/>
  <c r="AE196" i="37"/>
  <c r="AE195" i="37" s="1"/>
  <c r="AE194" i="37" s="1"/>
  <c r="AD196" i="37"/>
  <c r="AD195" i="37" s="1"/>
  <c r="AD194" i="37" s="1"/>
  <c r="AC196" i="37"/>
  <c r="AC195" i="37" s="1"/>
  <c r="AC194" i="37" s="1"/>
  <c r="AB196" i="37"/>
  <c r="AB195" i="37" s="1"/>
  <c r="AB194" i="37" s="1"/>
  <c r="AA196" i="37"/>
  <c r="AA195" i="37" s="1"/>
  <c r="AA194" i="37" s="1"/>
  <c r="Z196" i="37"/>
  <c r="Y196" i="37"/>
  <c r="X196" i="37"/>
  <c r="W196" i="37"/>
  <c r="V196" i="37"/>
  <c r="V195" i="37" s="1"/>
  <c r="V194" i="37" s="1"/>
  <c r="U196" i="37"/>
  <c r="U195" i="37" s="1"/>
  <c r="U194" i="37" s="1"/>
  <c r="T196" i="37"/>
  <c r="T195" i="37" s="1"/>
  <c r="T194" i="37" s="1"/>
  <c r="S196" i="37"/>
  <c r="S195" i="37" s="1"/>
  <c r="S194" i="37" s="1"/>
  <c r="R196" i="37"/>
  <c r="Q196" i="37"/>
  <c r="Q195" i="37" s="1"/>
  <c r="Q194" i="37" s="1"/>
  <c r="P196" i="37"/>
  <c r="P195" i="37" s="1"/>
  <c r="P194" i="37" s="1"/>
  <c r="O196" i="37"/>
  <c r="O195" i="37" s="1"/>
  <c r="O194" i="37" s="1"/>
  <c r="N196" i="37"/>
  <c r="N195" i="37" s="1"/>
  <c r="N194" i="37" s="1"/>
  <c r="M196" i="37"/>
  <c r="M195" i="37" s="1"/>
  <c r="M194" i="37" s="1"/>
  <c r="L196" i="37"/>
  <c r="L195" i="37" s="1"/>
  <c r="K196" i="37"/>
  <c r="K195" i="37" s="1"/>
  <c r="J196" i="37"/>
  <c r="J195" i="37" s="1"/>
  <c r="J194" i="37" s="1"/>
  <c r="I196" i="37"/>
  <c r="AO196" i="37" s="1"/>
  <c r="AN195" i="37"/>
  <c r="AN194" i="37" s="1"/>
  <c r="AM195" i="37"/>
  <c r="AM194" i="37" s="1"/>
  <c r="AH195" i="37"/>
  <c r="AH194" i="37" s="1"/>
  <c r="Z195" i="37"/>
  <c r="Z194" i="37" s="1"/>
  <c r="Y195" i="37"/>
  <c r="Y194" i="37" s="1"/>
  <c r="X195" i="37"/>
  <c r="X194" i="37" s="1"/>
  <c r="W195" i="37"/>
  <c r="W194" i="37" s="1"/>
  <c r="R195" i="37"/>
  <c r="R194" i="37" s="1"/>
  <c r="AR193" i="37"/>
  <c r="AQ193" i="37"/>
  <c r="AP193" i="37"/>
  <c r="AO193" i="37"/>
  <c r="AR192" i="37"/>
  <c r="AQ192" i="37"/>
  <c r="AP192" i="37"/>
  <c r="AO192" i="37"/>
  <c r="AN190" i="37"/>
  <c r="AN189" i="37" s="1"/>
  <c r="AN188" i="37" s="1"/>
  <c r="AM190" i="37"/>
  <c r="AM189" i="37" s="1"/>
  <c r="AM188" i="37" s="1"/>
  <c r="AL190" i="37"/>
  <c r="AL189" i="37" s="1"/>
  <c r="AL188" i="37" s="1"/>
  <c r="AK190" i="37"/>
  <c r="AJ190" i="37"/>
  <c r="AI190" i="37"/>
  <c r="AH190" i="37"/>
  <c r="AH189" i="37" s="1"/>
  <c r="AH188" i="37" s="1"/>
  <c r="AG190" i="37"/>
  <c r="AG189" i="37" s="1"/>
  <c r="AG188" i="37" s="1"/>
  <c r="AF190" i="37"/>
  <c r="AF189" i="37" s="1"/>
  <c r="AF188" i="37" s="1"/>
  <c r="AE190" i="37"/>
  <c r="AE189" i="37" s="1"/>
  <c r="AE188" i="37" s="1"/>
  <c r="AD190" i="37"/>
  <c r="AD189" i="37" s="1"/>
  <c r="AD188" i="37" s="1"/>
  <c r="AC190" i="37"/>
  <c r="AC189" i="37" s="1"/>
  <c r="AC188" i="37" s="1"/>
  <c r="AB190" i="37"/>
  <c r="AB189" i="37" s="1"/>
  <c r="AB188" i="37" s="1"/>
  <c r="AA190" i="37"/>
  <c r="Z190" i="37"/>
  <c r="Z189" i="37" s="1"/>
  <c r="Z188" i="37" s="1"/>
  <c r="Y190" i="37"/>
  <c r="Y189" i="37" s="1"/>
  <c r="Y188" i="37" s="1"/>
  <c r="X190" i="37"/>
  <c r="X189" i="37" s="1"/>
  <c r="X188" i="37" s="1"/>
  <c r="W190" i="37"/>
  <c r="W189" i="37" s="1"/>
  <c r="W188" i="37" s="1"/>
  <c r="V190" i="37"/>
  <c r="V189" i="37" s="1"/>
  <c r="V188" i="37" s="1"/>
  <c r="U190" i="37"/>
  <c r="T190" i="37"/>
  <c r="S190" i="37"/>
  <c r="R190" i="37"/>
  <c r="R189" i="37" s="1"/>
  <c r="R188" i="37" s="1"/>
  <c r="Q190" i="37"/>
  <c r="Q189" i="37" s="1"/>
  <c r="Q188" i="37" s="1"/>
  <c r="P190" i="37"/>
  <c r="P189" i="37" s="1"/>
  <c r="P188" i="37" s="1"/>
  <c r="O190" i="37"/>
  <c r="O189" i="37" s="1"/>
  <c r="O188" i="37" s="1"/>
  <c r="N190" i="37"/>
  <c r="N189" i="37" s="1"/>
  <c r="N188" i="37" s="1"/>
  <c r="M190" i="37"/>
  <c r="M189" i="37" s="1"/>
  <c r="M188" i="37" s="1"/>
  <c r="L190" i="37"/>
  <c r="L189" i="37" s="1"/>
  <c r="L188" i="37" s="1"/>
  <c r="K190" i="37"/>
  <c r="J190" i="37"/>
  <c r="J189" i="37" s="1"/>
  <c r="I190" i="37"/>
  <c r="I189" i="37" s="1"/>
  <c r="AK189" i="37"/>
  <c r="AK188" i="37" s="1"/>
  <c r="AJ189" i="37"/>
  <c r="AJ188" i="37" s="1"/>
  <c r="AI189" i="37"/>
  <c r="AI188" i="37" s="1"/>
  <c r="AA189" i="37"/>
  <c r="AA188" i="37" s="1"/>
  <c r="U189" i="37"/>
  <c r="U188" i="37" s="1"/>
  <c r="T189" i="37"/>
  <c r="T188" i="37" s="1"/>
  <c r="S189" i="37"/>
  <c r="S188" i="37" s="1"/>
  <c r="K189" i="37"/>
  <c r="K188" i="37" s="1"/>
  <c r="AR187" i="37"/>
  <c r="AQ187" i="37"/>
  <c r="AP187" i="37"/>
  <c r="AO187" i="37"/>
  <c r="AN185" i="37"/>
  <c r="AN184" i="37" s="1"/>
  <c r="AN183" i="37" s="1"/>
  <c r="AM185" i="37"/>
  <c r="AM184" i="37" s="1"/>
  <c r="AM183" i="37" s="1"/>
  <c r="AL185" i="37"/>
  <c r="AL184" i="37" s="1"/>
  <c r="AL183" i="37" s="1"/>
  <c r="AK185" i="37"/>
  <c r="AK184" i="37" s="1"/>
  <c r="AK183" i="37" s="1"/>
  <c r="AJ185" i="37"/>
  <c r="AJ184" i="37" s="1"/>
  <c r="AJ183" i="37" s="1"/>
  <c r="AI185" i="37"/>
  <c r="AI184" i="37" s="1"/>
  <c r="AI183" i="37" s="1"/>
  <c r="AH185" i="37"/>
  <c r="AH184" i="37" s="1"/>
  <c r="AH183" i="37" s="1"/>
  <c r="AG185" i="37"/>
  <c r="AG184" i="37" s="1"/>
  <c r="AG183" i="37" s="1"/>
  <c r="AF185" i="37"/>
  <c r="AF184" i="37" s="1"/>
  <c r="AF183" i="37" s="1"/>
  <c r="AE185" i="37"/>
  <c r="AE184" i="37" s="1"/>
  <c r="AD185" i="37"/>
  <c r="AC185" i="37"/>
  <c r="AB185" i="37"/>
  <c r="AB184" i="37" s="1"/>
  <c r="AB183" i="37" s="1"/>
  <c r="AA185" i="37"/>
  <c r="AA184" i="37" s="1"/>
  <c r="AA183" i="37" s="1"/>
  <c r="AA182" i="37" s="1"/>
  <c r="Z185" i="37"/>
  <c r="Z184" i="37" s="1"/>
  <c r="Z183" i="37" s="1"/>
  <c r="Y185" i="37"/>
  <c r="Y184" i="37" s="1"/>
  <c r="Y183" i="37" s="1"/>
  <c r="X185" i="37"/>
  <c r="X184" i="37" s="1"/>
  <c r="X183" i="37" s="1"/>
  <c r="W185" i="37"/>
  <c r="W184" i="37" s="1"/>
  <c r="V185" i="37"/>
  <c r="V184" i="37" s="1"/>
  <c r="V183" i="37" s="1"/>
  <c r="U185" i="37"/>
  <c r="U184" i="37" s="1"/>
  <c r="U183" i="37" s="1"/>
  <c r="T185" i="37"/>
  <c r="T184" i="37" s="1"/>
  <c r="T183" i="37" s="1"/>
  <c r="S185" i="37"/>
  <c r="S184" i="37" s="1"/>
  <c r="S183" i="37" s="1"/>
  <c r="R185" i="37"/>
  <c r="R184" i="37" s="1"/>
  <c r="R183" i="37" s="1"/>
  <c r="Q185" i="37"/>
  <c r="Q184" i="37" s="1"/>
  <c r="Q183" i="37" s="1"/>
  <c r="P185" i="37"/>
  <c r="P184" i="37" s="1"/>
  <c r="P183" i="37" s="1"/>
  <c r="O185" i="37"/>
  <c r="O184" i="37" s="1"/>
  <c r="O183" i="37" s="1"/>
  <c r="N185" i="37"/>
  <c r="M185" i="37"/>
  <c r="L185" i="37"/>
  <c r="AR185" i="37" s="1"/>
  <c r="K185" i="37"/>
  <c r="AQ185" i="37" s="1"/>
  <c r="J185" i="37"/>
  <c r="J184" i="37" s="1"/>
  <c r="I185" i="37"/>
  <c r="I184" i="37" s="1"/>
  <c r="AD184" i="37"/>
  <c r="AD183" i="37" s="1"/>
  <c r="AC184" i="37"/>
  <c r="AC183" i="37" s="1"/>
  <c r="N184" i="37"/>
  <c r="N183" i="37" s="1"/>
  <c r="M184" i="37"/>
  <c r="M183" i="37" s="1"/>
  <c r="AE183" i="37"/>
  <c r="W183" i="37"/>
  <c r="AN176" i="37"/>
  <c r="AM176" i="37"/>
  <c r="AL176" i="37"/>
  <c r="AK176" i="37"/>
  <c r="AK175" i="37" s="1"/>
  <c r="AK174" i="37" s="1"/>
  <c r="AK173" i="37" s="1"/>
  <c r="AJ176" i="37"/>
  <c r="AJ175" i="37" s="1"/>
  <c r="AJ174" i="37" s="1"/>
  <c r="AJ173" i="37" s="1"/>
  <c r="AI176" i="37"/>
  <c r="AI175" i="37" s="1"/>
  <c r="AH176" i="37"/>
  <c r="AH175" i="37" s="1"/>
  <c r="AH174" i="37" s="1"/>
  <c r="AH173" i="37" s="1"/>
  <c r="AG176" i="37"/>
  <c r="AF176" i="37"/>
  <c r="AE176" i="37"/>
  <c r="AD176" i="37"/>
  <c r="AC176" i="37"/>
  <c r="AC175" i="37" s="1"/>
  <c r="AC174" i="37" s="1"/>
  <c r="AC173" i="37" s="1"/>
  <c r="AB176" i="37"/>
  <c r="AB175" i="37" s="1"/>
  <c r="AB174" i="37" s="1"/>
  <c r="AB173" i="37" s="1"/>
  <c r="AA176" i="37"/>
  <c r="AA175" i="37" s="1"/>
  <c r="AA174" i="37" s="1"/>
  <c r="AA173" i="37" s="1"/>
  <c r="Z176" i="37"/>
  <c r="Z175" i="37" s="1"/>
  <c r="Z174" i="37" s="1"/>
  <c r="Z173" i="37" s="1"/>
  <c r="Y176" i="37"/>
  <c r="Y175" i="37" s="1"/>
  <c r="Y174" i="37" s="1"/>
  <c r="Y173" i="37" s="1"/>
  <c r="X176" i="37"/>
  <c r="X175" i="37" s="1"/>
  <c r="X174" i="37" s="1"/>
  <c r="X173" i="37" s="1"/>
  <c r="W176" i="37"/>
  <c r="V176" i="37"/>
  <c r="U176" i="37"/>
  <c r="U175" i="37" s="1"/>
  <c r="U174" i="37" s="1"/>
  <c r="U173" i="37" s="1"/>
  <c r="T176" i="37"/>
  <c r="T175" i="37" s="1"/>
  <c r="T174" i="37" s="1"/>
  <c r="T173" i="37" s="1"/>
  <c r="S176" i="37"/>
  <c r="S175" i="37" s="1"/>
  <c r="S174" i="37" s="1"/>
  <c r="S173" i="37" s="1"/>
  <c r="R176" i="37"/>
  <c r="R175" i="37" s="1"/>
  <c r="R174" i="37" s="1"/>
  <c r="R173" i="37" s="1"/>
  <c r="Q176" i="37"/>
  <c r="P176" i="37"/>
  <c r="P175" i="37" s="1"/>
  <c r="P174" i="37" s="1"/>
  <c r="P173" i="37" s="1"/>
  <c r="O176" i="37"/>
  <c r="N176" i="37"/>
  <c r="N175" i="37" s="1"/>
  <c r="N174" i="37" s="1"/>
  <c r="N173" i="37" s="1"/>
  <c r="M176" i="37"/>
  <c r="M175" i="37" s="1"/>
  <c r="M174" i="37" s="1"/>
  <c r="M173" i="37" s="1"/>
  <c r="L176" i="37"/>
  <c r="L175" i="37" s="1"/>
  <c r="K176" i="37"/>
  <c r="K175" i="37" s="1"/>
  <c r="K174" i="37" s="1"/>
  <c r="K173" i="37" s="1"/>
  <c r="J176" i="37"/>
  <c r="AP176" i="37" s="1"/>
  <c r="I176" i="37"/>
  <c r="I175" i="37" s="1"/>
  <c r="I174" i="37" s="1"/>
  <c r="I173" i="37" s="1"/>
  <c r="AN175" i="37"/>
  <c r="AN174" i="37" s="1"/>
  <c r="AN173" i="37" s="1"/>
  <c r="AM175" i="37"/>
  <c r="AM174" i="37" s="1"/>
  <c r="AL175" i="37"/>
  <c r="AG175" i="37"/>
  <c r="AG174" i="37" s="1"/>
  <c r="AG173" i="37" s="1"/>
  <c r="AF175" i="37"/>
  <c r="AF174" i="37" s="1"/>
  <c r="AF173" i="37" s="1"/>
  <c r="AE175" i="37"/>
  <c r="AE174" i="37" s="1"/>
  <c r="AE173" i="37" s="1"/>
  <c r="AD175" i="37"/>
  <c r="W175" i="37"/>
  <c r="W174" i="37" s="1"/>
  <c r="V175" i="37"/>
  <c r="V174" i="37" s="1"/>
  <c r="V173" i="37" s="1"/>
  <c r="Q175" i="37"/>
  <c r="Q174" i="37" s="1"/>
  <c r="Q173" i="37" s="1"/>
  <c r="O175" i="37"/>
  <c r="O174" i="37" s="1"/>
  <c r="O173" i="37" s="1"/>
  <c r="AL174" i="37"/>
  <c r="AL173" i="37" s="1"/>
  <c r="AI174" i="37"/>
  <c r="AI173" i="37" s="1"/>
  <c r="AD174" i="37"/>
  <c r="AD173" i="37" s="1"/>
  <c r="AM173" i="37"/>
  <c r="W173" i="37"/>
  <c r="AN160" i="37"/>
  <c r="AM160" i="37"/>
  <c r="AL160" i="37"/>
  <c r="AK160" i="37"/>
  <c r="AJ160" i="37"/>
  <c r="AI160" i="37"/>
  <c r="AH160" i="37"/>
  <c r="AG160" i="37"/>
  <c r="AG159" i="37" s="1"/>
  <c r="AG158" i="37" s="1"/>
  <c r="AF160" i="37"/>
  <c r="AF159" i="37" s="1"/>
  <c r="AF158" i="37" s="1"/>
  <c r="AE160" i="37"/>
  <c r="AE159" i="37" s="1"/>
  <c r="AE158" i="37" s="1"/>
  <c r="AD160" i="37"/>
  <c r="AD159" i="37" s="1"/>
  <c r="AD158" i="37" s="1"/>
  <c r="AC160" i="37"/>
  <c r="AB160" i="37"/>
  <c r="AA160" i="37"/>
  <c r="Z160" i="37"/>
  <c r="Z159" i="37" s="1"/>
  <c r="Z158" i="37" s="1"/>
  <c r="Y160" i="37"/>
  <c r="Y159" i="37" s="1"/>
  <c r="Y158" i="37" s="1"/>
  <c r="X160" i="37"/>
  <c r="X159" i="37" s="1"/>
  <c r="X158" i="37" s="1"/>
  <c r="W160" i="37"/>
  <c r="W159" i="37" s="1"/>
  <c r="W158" i="37" s="1"/>
  <c r="V160" i="37"/>
  <c r="V159" i="37" s="1"/>
  <c r="V158" i="37" s="1"/>
  <c r="U160" i="37"/>
  <c r="T160" i="37"/>
  <c r="S160" i="37"/>
  <c r="R160" i="37"/>
  <c r="Q160" i="37"/>
  <c r="Q159" i="37" s="1"/>
  <c r="Q158" i="37" s="1"/>
  <c r="P160" i="37"/>
  <c r="P159" i="37" s="1"/>
  <c r="P158" i="37" s="1"/>
  <c r="O160" i="37"/>
  <c r="O159" i="37" s="1"/>
  <c r="O158" i="37" s="1"/>
  <c r="N160" i="37"/>
  <c r="N159" i="37" s="1"/>
  <c r="M160" i="37"/>
  <c r="L160" i="37"/>
  <c r="L159" i="37" s="1"/>
  <c r="L158" i="37" s="1"/>
  <c r="K160" i="37"/>
  <c r="K159" i="37" s="1"/>
  <c r="K158" i="37" s="1"/>
  <c r="J160" i="37"/>
  <c r="J159" i="37" s="1"/>
  <c r="J158" i="37" s="1"/>
  <c r="I160" i="37"/>
  <c r="AO160" i="37" s="1"/>
  <c r="AN159" i="37"/>
  <c r="AN158" i="37" s="1"/>
  <c r="AM159" i="37"/>
  <c r="AM158" i="37" s="1"/>
  <c r="AL159" i="37"/>
  <c r="AL158" i="37" s="1"/>
  <c r="AK159" i="37"/>
  <c r="AK158" i="37" s="1"/>
  <c r="AJ159" i="37"/>
  <c r="AJ158" i="37" s="1"/>
  <c r="AI159" i="37"/>
  <c r="AI158" i="37" s="1"/>
  <c r="AH159" i="37"/>
  <c r="AH158" i="37" s="1"/>
  <c r="AC159" i="37"/>
  <c r="AC158" i="37" s="1"/>
  <c r="AB159" i="37"/>
  <c r="AB158" i="37" s="1"/>
  <c r="AA159" i="37"/>
  <c r="AA158" i="37" s="1"/>
  <c r="U159" i="37"/>
  <c r="U158" i="37" s="1"/>
  <c r="T159" i="37"/>
  <c r="T158" i="37" s="1"/>
  <c r="S159" i="37"/>
  <c r="S158" i="37" s="1"/>
  <c r="R159" i="37"/>
  <c r="R158" i="37" s="1"/>
  <c r="M159" i="37"/>
  <c r="M158" i="37" s="1"/>
  <c r="AR157" i="37"/>
  <c r="AQ157" i="37"/>
  <c r="AP157" i="37"/>
  <c r="AO157" i="37"/>
  <c r="AR156" i="37"/>
  <c r="AQ156" i="37"/>
  <c r="AP156" i="37"/>
  <c r="AO156" i="37"/>
  <c r="AR155" i="37"/>
  <c r="AQ155" i="37"/>
  <c r="AP155" i="37"/>
  <c r="AO155" i="37"/>
  <c r="AR154" i="37"/>
  <c r="AQ154" i="37"/>
  <c r="AP154" i="37"/>
  <c r="AO154" i="37"/>
  <c r="AR153" i="37"/>
  <c r="AQ153" i="37"/>
  <c r="AP153" i="37"/>
  <c r="AO153" i="37"/>
  <c r="AR152" i="37"/>
  <c r="AQ152" i="37"/>
  <c r="AP152" i="37"/>
  <c r="AO152" i="37"/>
  <c r="AR151" i="37"/>
  <c r="AQ151" i="37"/>
  <c r="AP151" i="37"/>
  <c r="AO151" i="37"/>
  <c r="AR150" i="37"/>
  <c r="AQ150" i="37"/>
  <c r="AP150" i="37"/>
  <c r="AO150" i="37"/>
  <c r="AN149" i="37"/>
  <c r="AM149" i="37"/>
  <c r="AL149" i="37"/>
  <c r="AK149" i="37"/>
  <c r="AK148" i="37" s="1"/>
  <c r="AK147" i="37" s="1"/>
  <c r="AK146" i="37" s="1"/>
  <c r="AJ149" i="37"/>
  <c r="AI149" i="37"/>
  <c r="AI148" i="37" s="1"/>
  <c r="AI147" i="37" s="1"/>
  <c r="AI146" i="37" s="1"/>
  <c r="AH149" i="37"/>
  <c r="AH148" i="37" s="1"/>
  <c r="AG149" i="37"/>
  <c r="AF149" i="37"/>
  <c r="AF148" i="37" s="1"/>
  <c r="AF147" i="37" s="1"/>
  <c r="AE149" i="37"/>
  <c r="AE148" i="37" s="1"/>
  <c r="AE147" i="37" s="1"/>
  <c r="AE146" i="37" s="1"/>
  <c r="AD149" i="37"/>
  <c r="AD148" i="37" s="1"/>
  <c r="AD147" i="37" s="1"/>
  <c r="AC149" i="37"/>
  <c r="AC148" i="37" s="1"/>
  <c r="AC147" i="37" s="1"/>
  <c r="AB149" i="37"/>
  <c r="AA149" i="37"/>
  <c r="AA148" i="37" s="1"/>
  <c r="AA147" i="37" s="1"/>
  <c r="Z149" i="37"/>
  <c r="Z148" i="37" s="1"/>
  <c r="Z147" i="37" s="1"/>
  <c r="Y149" i="37"/>
  <c r="X149" i="37"/>
  <c r="W149" i="37"/>
  <c r="W148" i="37" s="1"/>
  <c r="W147" i="37" s="1"/>
  <c r="W146" i="37" s="1"/>
  <c r="V149" i="37"/>
  <c r="V148" i="37" s="1"/>
  <c r="V147" i="37" s="1"/>
  <c r="U149" i="37"/>
  <c r="U148" i="37" s="1"/>
  <c r="U147" i="37" s="1"/>
  <c r="U146" i="37" s="1"/>
  <c r="T149" i="37"/>
  <c r="S149" i="37"/>
  <c r="S148" i="37" s="1"/>
  <c r="S147" i="37" s="1"/>
  <c r="S146" i="37" s="1"/>
  <c r="R149" i="37"/>
  <c r="R148" i="37" s="1"/>
  <c r="Q149" i="37"/>
  <c r="Q148" i="37" s="1"/>
  <c r="Q147" i="37" s="1"/>
  <c r="P149" i="37"/>
  <c r="P148" i="37" s="1"/>
  <c r="P147" i="37" s="1"/>
  <c r="O149" i="37"/>
  <c r="O148" i="37" s="1"/>
  <c r="O147" i="37" s="1"/>
  <c r="N149" i="37"/>
  <c r="M149" i="37"/>
  <c r="M148" i="37" s="1"/>
  <c r="M147" i="37" s="1"/>
  <c r="L149" i="37"/>
  <c r="L148" i="37" s="1"/>
  <c r="L147" i="37" s="1"/>
  <c r="K149" i="37"/>
  <c r="K148" i="37" s="1"/>
  <c r="J149" i="37"/>
  <c r="J148" i="37" s="1"/>
  <c r="I149" i="37"/>
  <c r="AN148" i="37"/>
  <c r="AN147" i="37" s="1"/>
  <c r="AM148" i="37"/>
  <c r="AM147" i="37" s="1"/>
  <c r="AM146" i="37" s="1"/>
  <c r="AL148" i="37"/>
  <c r="AL147" i="37" s="1"/>
  <c r="AL146" i="37" s="1"/>
  <c r="AJ148" i="37"/>
  <c r="AJ147" i="37" s="1"/>
  <c r="AG148" i="37"/>
  <c r="AG147" i="37" s="1"/>
  <c r="AB148" i="37"/>
  <c r="AB147" i="37" s="1"/>
  <c r="Y148" i="37"/>
  <c r="Y147" i="37" s="1"/>
  <c r="X148" i="37"/>
  <c r="X147" i="37" s="1"/>
  <c r="T148" i="37"/>
  <c r="T147" i="37" s="1"/>
  <c r="N148" i="37"/>
  <c r="N147" i="37" s="1"/>
  <c r="I148" i="37"/>
  <c r="I147" i="37" s="1"/>
  <c r="AH147" i="37"/>
  <c r="R147" i="37"/>
  <c r="AR145" i="37"/>
  <c r="AQ145" i="37"/>
  <c r="AP145" i="37"/>
  <c r="AO145" i="37"/>
  <c r="AR144" i="37"/>
  <c r="AQ144" i="37"/>
  <c r="AP144" i="37"/>
  <c r="AO144" i="37"/>
  <c r="AR143" i="37"/>
  <c r="AQ143" i="37"/>
  <c r="AP143" i="37"/>
  <c r="AO143" i="37"/>
  <c r="AR142" i="37"/>
  <c r="AQ142" i="37"/>
  <c r="AP142" i="37"/>
  <c r="AO142" i="37"/>
  <c r="AR141" i="37"/>
  <c r="AQ141" i="37"/>
  <c r="AP141" i="37"/>
  <c r="AO141" i="37"/>
  <c r="AN140" i="37"/>
  <c r="AM140" i="37"/>
  <c r="AL140" i="37"/>
  <c r="AL139" i="37" s="1"/>
  <c r="AK140" i="37"/>
  <c r="AJ140" i="37"/>
  <c r="AJ139" i="37" s="1"/>
  <c r="AJ138" i="37" s="1"/>
  <c r="AI140" i="37"/>
  <c r="AH140" i="37"/>
  <c r="AH139" i="37" s="1"/>
  <c r="AH138" i="37" s="1"/>
  <c r="AG140" i="37"/>
  <c r="AG139" i="37" s="1"/>
  <c r="AG138" i="37" s="1"/>
  <c r="AF140" i="37"/>
  <c r="AE140" i="37"/>
  <c r="AE139" i="37" s="1"/>
  <c r="AE138" i="37" s="1"/>
  <c r="AD140" i="37"/>
  <c r="AD139" i="37" s="1"/>
  <c r="AD138" i="37" s="1"/>
  <c r="AC140" i="37"/>
  <c r="AC139" i="37" s="1"/>
  <c r="AC138" i="37" s="1"/>
  <c r="AB140" i="37"/>
  <c r="AB139" i="37" s="1"/>
  <c r="AB138" i="37" s="1"/>
  <c r="AA140" i="37"/>
  <c r="Z140" i="37"/>
  <c r="Y140" i="37"/>
  <c r="Y139" i="37" s="1"/>
  <c r="Y138" i="37" s="1"/>
  <c r="X140" i="37"/>
  <c r="W140" i="37"/>
  <c r="W139" i="37" s="1"/>
  <c r="W138" i="37" s="1"/>
  <c r="V140" i="37"/>
  <c r="V139" i="37" s="1"/>
  <c r="V138" i="37" s="1"/>
  <c r="U140" i="37"/>
  <c r="U139" i="37" s="1"/>
  <c r="U138" i="37" s="1"/>
  <c r="T140" i="37"/>
  <c r="T139" i="37" s="1"/>
  <c r="T138" i="37" s="1"/>
  <c r="S140" i="37"/>
  <c r="S139" i="37" s="1"/>
  <c r="S138" i="37" s="1"/>
  <c r="R140" i="37"/>
  <c r="Q140" i="37"/>
  <c r="Q139" i="37" s="1"/>
  <c r="Q138" i="37" s="1"/>
  <c r="P140" i="37"/>
  <c r="O140" i="37"/>
  <c r="N140" i="37"/>
  <c r="N139" i="37" s="1"/>
  <c r="N138" i="37" s="1"/>
  <c r="M140" i="37"/>
  <c r="L140" i="37"/>
  <c r="K140" i="37"/>
  <c r="J140" i="37"/>
  <c r="J139" i="37" s="1"/>
  <c r="J138" i="37" s="1"/>
  <c r="I140" i="37"/>
  <c r="I139" i="37" s="1"/>
  <c r="AN139" i="37"/>
  <c r="AM139" i="37"/>
  <c r="AK139" i="37"/>
  <c r="AK138" i="37" s="1"/>
  <c r="AI139" i="37"/>
  <c r="AI138" i="37" s="1"/>
  <c r="AF139" i="37"/>
  <c r="AA139" i="37"/>
  <c r="AA138" i="37" s="1"/>
  <c r="Z139" i="37"/>
  <c r="Z138" i="37" s="1"/>
  <c r="X139" i="37"/>
  <c r="X138" i="37" s="1"/>
  <c r="R139" i="37"/>
  <c r="R138" i="37" s="1"/>
  <c r="P139" i="37"/>
  <c r="P138" i="37" s="1"/>
  <c r="O139" i="37"/>
  <c r="O138" i="37" s="1"/>
  <c r="M139" i="37"/>
  <c r="M138" i="37" s="1"/>
  <c r="K139" i="37"/>
  <c r="AN138" i="37"/>
  <c r="AM138" i="37"/>
  <c r="AL138" i="37"/>
  <c r="AF138" i="37"/>
  <c r="K138" i="37"/>
  <c r="AR137" i="37"/>
  <c r="AQ137" i="37"/>
  <c r="AP137" i="37"/>
  <c r="AO137" i="37"/>
  <c r="AR136" i="37"/>
  <c r="AQ136" i="37"/>
  <c r="AP136" i="37"/>
  <c r="AU136" i="37" s="1"/>
  <c r="AN135" i="37"/>
  <c r="AM135" i="37"/>
  <c r="AL135" i="37"/>
  <c r="AK135" i="37"/>
  <c r="AK134" i="37" s="1"/>
  <c r="AK133" i="37" s="1"/>
  <c r="AJ135" i="37"/>
  <c r="AI135" i="37"/>
  <c r="AH135" i="37"/>
  <c r="AH134" i="37" s="1"/>
  <c r="AG135" i="37"/>
  <c r="AG134" i="37" s="1"/>
  <c r="AG133" i="37" s="1"/>
  <c r="AF135" i="37"/>
  <c r="AF134" i="37" s="1"/>
  <c r="AF133" i="37" s="1"/>
  <c r="AE135" i="37"/>
  <c r="AE134" i="37" s="1"/>
  <c r="AE133" i="37" s="1"/>
  <c r="AD135" i="37"/>
  <c r="AD134" i="37" s="1"/>
  <c r="AD133" i="37" s="1"/>
  <c r="AD120" i="37" s="1"/>
  <c r="AC135" i="37"/>
  <c r="AC134" i="37" s="1"/>
  <c r="AC133" i="37" s="1"/>
  <c r="AB135" i="37"/>
  <c r="AA135" i="37"/>
  <c r="Z135" i="37"/>
  <c r="Z134" i="37" s="1"/>
  <c r="Z133" i="37" s="1"/>
  <c r="Y135" i="37"/>
  <c r="Y134" i="37" s="1"/>
  <c r="Y133" i="37" s="1"/>
  <c r="X135" i="37"/>
  <c r="X134" i="37" s="1"/>
  <c r="X133" i="37" s="1"/>
  <c r="W135" i="37"/>
  <c r="W134" i="37" s="1"/>
  <c r="W133" i="37" s="1"/>
  <c r="V135" i="37"/>
  <c r="U135" i="37"/>
  <c r="T135" i="37"/>
  <c r="S135" i="37"/>
  <c r="R135" i="37"/>
  <c r="R134" i="37" s="1"/>
  <c r="R133" i="37" s="1"/>
  <c r="Q135" i="37"/>
  <c r="Q134" i="37" s="1"/>
  <c r="Q133" i="37" s="1"/>
  <c r="P135" i="37"/>
  <c r="P134" i="37" s="1"/>
  <c r="P133" i="37" s="1"/>
  <c r="O135" i="37"/>
  <c r="O134" i="37" s="1"/>
  <c r="O133" i="37" s="1"/>
  <c r="N135" i="37"/>
  <c r="N134" i="37" s="1"/>
  <c r="N133" i="37" s="1"/>
  <c r="M135" i="37"/>
  <c r="M134" i="37" s="1"/>
  <c r="M133" i="37" s="1"/>
  <c r="L135" i="37"/>
  <c r="L134" i="37" s="1"/>
  <c r="L133" i="37" s="1"/>
  <c r="K135" i="37"/>
  <c r="K134" i="37" s="1"/>
  <c r="K133" i="37" s="1"/>
  <c r="J135" i="37"/>
  <c r="J134" i="37" s="1"/>
  <c r="I135" i="37"/>
  <c r="AO135" i="37" s="1"/>
  <c r="AN134" i="37"/>
  <c r="AN133" i="37" s="1"/>
  <c r="AR133" i="37" s="1"/>
  <c r="AM134" i="37"/>
  <c r="AM133" i="37" s="1"/>
  <c r="AQ133" i="37" s="1"/>
  <c r="AL134" i="37"/>
  <c r="AJ134" i="37"/>
  <c r="AJ133" i="37" s="1"/>
  <c r="AI134" i="37"/>
  <c r="AB134" i="37"/>
  <c r="AB133" i="37" s="1"/>
  <c r="AA134" i="37"/>
  <c r="AA133" i="37" s="1"/>
  <c r="V134" i="37"/>
  <c r="V133" i="37" s="1"/>
  <c r="U134" i="37"/>
  <c r="U133" i="37" s="1"/>
  <c r="T134" i="37"/>
  <c r="S134" i="37"/>
  <c r="S133" i="37" s="1"/>
  <c r="AI133" i="37"/>
  <c r="AH133" i="37"/>
  <c r="T133" i="37"/>
  <c r="AR132" i="37"/>
  <c r="AQ132" i="37"/>
  <c r="AP132" i="37"/>
  <c r="AO132" i="37"/>
  <c r="AR131" i="37"/>
  <c r="AQ131" i="37"/>
  <c r="AP131" i="37"/>
  <c r="AO131" i="37"/>
  <c r="AR130" i="37"/>
  <c r="AQ130" i="37"/>
  <c r="AP130" i="37"/>
  <c r="AO130" i="37"/>
  <c r="AR129" i="37"/>
  <c r="AQ129" i="37"/>
  <c r="AP129" i="37"/>
  <c r="AO129" i="37"/>
  <c r="AM128" i="37"/>
  <c r="AL128" i="37"/>
  <c r="AL127" i="37" s="1"/>
  <c r="AL126" i="37" s="1"/>
  <c r="AK128" i="37"/>
  <c r="AJ128" i="37"/>
  <c r="AJ127" i="37" s="1"/>
  <c r="AJ126" i="37" s="1"/>
  <c r="AI128" i="37"/>
  <c r="AI127" i="37" s="1"/>
  <c r="AI126" i="37" s="1"/>
  <c r="AH128" i="37"/>
  <c r="AG128" i="37"/>
  <c r="AF128" i="37"/>
  <c r="AE128" i="37"/>
  <c r="AE127" i="37" s="1"/>
  <c r="AD128" i="37"/>
  <c r="AD127" i="37" s="1"/>
  <c r="AC128" i="37"/>
  <c r="AB128" i="37"/>
  <c r="AB127" i="37" s="1"/>
  <c r="AB126" i="37" s="1"/>
  <c r="AA128" i="37"/>
  <c r="AA127" i="37" s="1"/>
  <c r="AA126" i="37" s="1"/>
  <c r="Z128" i="37"/>
  <c r="Z127" i="37" s="1"/>
  <c r="Z126" i="37" s="1"/>
  <c r="Y128" i="37"/>
  <c r="X128" i="37"/>
  <c r="W128" i="37"/>
  <c r="V128" i="37"/>
  <c r="V127" i="37" s="1"/>
  <c r="U128" i="37"/>
  <c r="T128" i="37"/>
  <c r="T127" i="37" s="1"/>
  <c r="T126" i="37" s="1"/>
  <c r="S128" i="37"/>
  <c r="S127" i="37" s="1"/>
  <c r="S126" i="37" s="1"/>
  <c r="R128" i="37"/>
  <c r="R127" i="37" s="1"/>
  <c r="R126" i="37" s="1"/>
  <c r="Q128" i="37"/>
  <c r="Q127" i="37" s="1"/>
  <c r="Q126" i="37" s="1"/>
  <c r="P128" i="37"/>
  <c r="O128" i="37"/>
  <c r="N128" i="37"/>
  <c r="N127" i="37" s="1"/>
  <c r="M128" i="37"/>
  <c r="L128" i="37"/>
  <c r="L127" i="37" s="1"/>
  <c r="L126" i="37" s="1"/>
  <c r="K128" i="37"/>
  <c r="K127" i="37" s="1"/>
  <c r="J128" i="37"/>
  <c r="J127" i="37" s="1"/>
  <c r="J126" i="37" s="1"/>
  <c r="I128" i="37"/>
  <c r="I127" i="37" s="1"/>
  <c r="AN127" i="37"/>
  <c r="AM127" i="37"/>
  <c r="AM126" i="37" s="1"/>
  <c r="AK127" i="37"/>
  <c r="AK126" i="37" s="1"/>
  <c r="AH127" i="37"/>
  <c r="AH126" i="37" s="1"/>
  <c r="AG127" i="37"/>
  <c r="AG126" i="37" s="1"/>
  <c r="AF127" i="37"/>
  <c r="AF126" i="37" s="1"/>
  <c r="AC127" i="37"/>
  <c r="AC126" i="37" s="1"/>
  <c r="Y127" i="37"/>
  <c r="Y126" i="37" s="1"/>
  <c r="X127" i="37"/>
  <c r="X126" i="37" s="1"/>
  <c r="W127" i="37"/>
  <c r="W126" i="37" s="1"/>
  <c r="U127" i="37"/>
  <c r="U126" i="37" s="1"/>
  <c r="P127" i="37"/>
  <c r="P126" i="37" s="1"/>
  <c r="O127" i="37"/>
  <c r="O126" i="37" s="1"/>
  <c r="O120" i="37" s="1"/>
  <c r="M127" i="37"/>
  <c r="AE126" i="37"/>
  <c r="AD126" i="37"/>
  <c r="V126" i="37"/>
  <c r="N126" i="37"/>
  <c r="M126" i="37"/>
  <c r="AR125" i="37"/>
  <c r="AQ125" i="37"/>
  <c r="AP125" i="37"/>
  <c r="AO125" i="37"/>
  <c r="AR124" i="37"/>
  <c r="AQ124" i="37"/>
  <c r="AP124" i="37"/>
  <c r="AO124" i="37"/>
  <c r="AN123" i="37"/>
  <c r="AN122" i="37" s="1"/>
  <c r="AN121" i="37" s="1"/>
  <c r="AM123" i="37"/>
  <c r="AL123" i="37"/>
  <c r="AK123" i="37"/>
  <c r="AK122" i="37" s="1"/>
  <c r="AK121" i="37" s="1"/>
  <c r="AJ123" i="37"/>
  <c r="AJ122" i="37" s="1"/>
  <c r="AJ121" i="37" s="1"/>
  <c r="AI123" i="37"/>
  <c r="AI122" i="37" s="1"/>
  <c r="AI121" i="37" s="1"/>
  <c r="AH123" i="37"/>
  <c r="AH122" i="37" s="1"/>
  <c r="AG123" i="37"/>
  <c r="AF123" i="37"/>
  <c r="AE123" i="37"/>
  <c r="AD123" i="37"/>
  <c r="AD122" i="37" s="1"/>
  <c r="AD121" i="37" s="1"/>
  <c r="AB122" i="37"/>
  <c r="AB121" i="37" s="1"/>
  <c r="AA122" i="37"/>
  <c r="AA121" i="37" s="1"/>
  <c r="Z122" i="37"/>
  <c r="Z121" i="37" s="1"/>
  <c r="Y122" i="37"/>
  <c r="Y121" i="37" s="1"/>
  <c r="T123" i="37"/>
  <c r="T122" i="37" s="1"/>
  <c r="S123" i="37"/>
  <c r="S122" i="37" s="1"/>
  <c r="S121" i="37" s="1"/>
  <c r="R123" i="37"/>
  <c r="R122" i="37" s="1"/>
  <c r="Q123" i="37"/>
  <c r="Q122" i="37" s="1"/>
  <c r="Q121" i="37" s="1"/>
  <c r="P123" i="37"/>
  <c r="O123" i="37"/>
  <c r="N123" i="37"/>
  <c r="M123" i="37"/>
  <c r="L123" i="37"/>
  <c r="L122" i="37" s="1"/>
  <c r="L121" i="37" s="1"/>
  <c r="K123" i="37"/>
  <c r="J123" i="37"/>
  <c r="J122" i="37" s="1"/>
  <c r="J121" i="37" s="1"/>
  <c r="I123" i="37"/>
  <c r="AM122" i="37"/>
  <c r="AL122" i="37"/>
  <c r="AL121" i="37" s="1"/>
  <c r="AG122" i="37"/>
  <c r="AF122" i="37"/>
  <c r="AF121" i="37" s="1"/>
  <c r="AE122" i="37"/>
  <c r="AC122" i="37"/>
  <c r="X122" i="37"/>
  <c r="X121" i="37" s="1"/>
  <c r="W122" i="37"/>
  <c r="W121" i="37" s="1"/>
  <c r="W120" i="37" s="1"/>
  <c r="V122" i="37"/>
  <c r="V121" i="37" s="1"/>
  <c r="U122" i="37"/>
  <c r="P122" i="37"/>
  <c r="P121" i="37" s="1"/>
  <c r="O122" i="37"/>
  <c r="O121" i="37" s="1"/>
  <c r="N122" i="37"/>
  <c r="N121" i="37" s="1"/>
  <c r="M122" i="37"/>
  <c r="M121" i="37" s="1"/>
  <c r="AM121" i="37"/>
  <c r="AH121" i="37"/>
  <c r="AG121" i="37"/>
  <c r="AE121" i="37"/>
  <c r="AC121" i="37"/>
  <c r="U121" i="37"/>
  <c r="T121" i="37"/>
  <c r="R121" i="37"/>
  <c r="AR119" i="37"/>
  <c r="AQ119" i="37"/>
  <c r="AP119" i="37"/>
  <c r="AO119" i="37"/>
  <c r="AR118" i="37"/>
  <c r="AQ118" i="37"/>
  <c r="AP118" i="37"/>
  <c r="AO118" i="37"/>
  <c r="AR117" i="37"/>
  <c r="AQ117" i="37"/>
  <c r="AP117" i="37"/>
  <c r="AO117" i="37"/>
  <c r="AR116" i="37"/>
  <c r="AQ116" i="37"/>
  <c r="AP116" i="37"/>
  <c r="AO116" i="37"/>
  <c r="AR115" i="37"/>
  <c r="AQ115" i="37"/>
  <c r="AP115" i="37"/>
  <c r="AO115" i="37"/>
  <c r="AR114" i="37"/>
  <c r="AQ114" i="37"/>
  <c r="AP114" i="37"/>
  <c r="AO114" i="37"/>
  <c r="AR113" i="37"/>
  <c r="AQ113" i="37"/>
  <c r="AP113" i="37"/>
  <c r="AO113" i="37"/>
  <c r="AN112" i="37"/>
  <c r="AM112" i="37"/>
  <c r="AL112" i="37"/>
  <c r="AL111" i="37" s="1"/>
  <c r="AL110" i="37" s="1"/>
  <c r="AK112" i="37"/>
  <c r="AK111" i="37" s="1"/>
  <c r="AK110" i="37" s="1"/>
  <c r="AJ112" i="37"/>
  <c r="AJ111" i="37" s="1"/>
  <c r="AJ110" i="37" s="1"/>
  <c r="AI112" i="37"/>
  <c r="AH112" i="37"/>
  <c r="AG112" i="37"/>
  <c r="AF112" i="37"/>
  <c r="AF111" i="37" s="1"/>
  <c r="AF110" i="37" s="1"/>
  <c r="AE112" i="37"/>
  <c r="AD112" i="37"/>
  <c r="AD111" i="37" s="1"/>
  <c r="AD110" i="37" s="1"/>
  <c r="AC112" i="37"/>
  <c r="AC111" i="37" s="1"/>
  <c r="AC110" i="37" s="1"/>
  <c r="AB112" i="37"/>
  <c r="AB111" i="37" s="1"/>
  <c r="AB110" i="37" s="1"/>
  <c r="AA112" i="37"/>
  <c r="AA111" i="37" s="1"/>
  <c r="AA110" i="37" s="1"/>
  <c r="Z112" i="37"/>
  <c r="Y112" i="37"/>
  <c r="X112" i="37"/>
  <c r="W112" i="37"/>
  <c r="V112" i="37"/>
  <c r="V111" i="37" s="1"/>
  <c r="V110" i="37" s="1"/>
  <c r="U112" i="37"/>
  <c r="U111" i="37" s="1"/>
  <c r="U110" i="37" s="1"/>
  <c r="T112" i="37"/>
  <c r="T111" i="37" s="1"/>
  <c r="T110" i="37" s="1"/>
  <c r="S112" i="37"/>
  <c r="S111" i="37" s="1"/>
  <c r="S110" i="37" s="1"/>
  <c r="R112" i="37"/>
  <c r="R111" i="37" s="1"/>
  <c r="R110" i="37" s="1"/>
  <c r="Q112" i="37"/>
  <c r="P112" i="37"/>
  <c r="O112" i="37"/>
  <c r="N112" i="37"/>
  <c r="N111" i="37" s="1"/>
  <c r="N110" i="37" s="1"/>
  <c r="M112" i="37"/>
  <c r="M111" i="37" s="1"/>
  <c r="L112" i="37"/>
  <c r="K112" i="37"/>
  <c r="J112" i="37"/>
  <c r="J111" i="37" s="1"/>
  <c r="J110" i="37" s="1"/>
  <c r="I112" i="37"/>
  <c r="I111" i="37" s="1"/>
  <c r="I110" i="37" s="1"/>
  <c r="AN111" i="37"/>
  <c r="AN110" i="37" s="1"/>
  <c r="AM111" i="37"/>
  <c r="AM110" i="37" s="1"/>
  <c r="AI111" i="37"/>
  <c r="AI110" i="37" s="1"/>
  <c r="AH111" i="37"/>
  <c r="AH110" i="37" s="1"/>
  <c r="AG111" i="37"/>
  <c r="AG110" i="37" s="1"/>
  <c r="AE111" i="37"/>
  <c r="AE110" i="37" s="1"/>
  <c r="Z111" i="37"/>
  <c r="Z110" i="37" s="1"/>
  <c r="Y111" i="37"/>
  <c r="Y110" i="37" s="1"/>
  <c r="X111" i="37"/>
  <c r="X110" i="37" s="1"/>
  <c r="W111" i="37"/>
  <c r="Q111" i="37"/>
  <c r="Q110" i="37" s="1"/>
  <c r="P111" i="37"/>
  <c r="P110" i="37" s="1"/>
  <c r="O111" i="37"/>
  <c r="O110" i="37" s="1"/>
  <c r="W110" i="37"/>
  <c r="M110" i="37"/>
  <c r="AR108" i="37"/>
  <c r="AQ108" i="37"/>
  <c r="AP108" i="37"/>
  <c r="AO108" i="37"/>
  <c r="AN107" i="37"/>
  <c r="AM107" i="37"/>
  <c r="AM106" i="37" s="1"/>
  <c r="AM105" i="37" s="1"/>
  <c r="AL107" i="37"/>
  <c r="AL106" i="37" s="1"/>
  <c r="AK107" i="37"/>
  <c r="AK106" i="37" s="1"/>
  <c r="AK105" i="37" s="1"/>
  <c r="AJ107" i="37"/>
  <c r="AI107" i="37"/>
  <c r="AH107" i="37"/>
  <c r="AH106" i="37" s="1"/>
  <c r="AG107" i="37"/>
  <c r="AF107" i="37"/>
  <c r="AF106" i="37" s="1"/>
  <c r="AF105" i="37" s="1"/>
  <c r="AE107" i="37"/>
  <c r="AE106" i="37" s="1"/>
  <c r="AE105" i="37" s="1"/>
  <c r="AD107" i="37"/>
  <c r="AD106" i="37" s="1"/>
  <c r="AD105" i="37" s="1"/>
  <c r="AC107" i="37"/>
  <c r="AB107" i="37"/>
  <c r="AA107" i="37"/>
  <c r="Z107" i="37"/>
  <c r="Z106" i="37" s="1"/>
  <c r="Y107" i="37"/>
  <c r="Y106" i="37" s="1"/>
  <c r="Y105" i="37" s="1"/>
  <c r="X107" i="37"/>
  <c r="W107" i="37"/>
  <c r="V107" i="37"/>
  <c r="V106" i="37" s="1"/>
  <c r="U107" i="37"/>
  <c r="T107" i="37"/>
  <c r="S107" i="37"/>
  <c r="R107" i="37"/>
  <c r="R106" i="37" s="1"/>
  <c r="R105" i="37" s="1"/>
  <c r="Q107" i="37"/>
  <c r="Q106" i="37" s="1"/>
  <c r="P107" i="37"/>
  <c r="P106" i="37" s="1"/>
  <c r="O107" i="37"/>
  <c r="O106" i="37" s="1"/>
  <c r="O105" i="37" s="1"/>
  <c r="N107" i="37"/>
  <c r="M107" i="37"/>
  <c r="L107" i="37"/>
  <c r="K107" i="37"/>
  <c r="J107" i="37"/>
  <c r="I107" i="37"/>
  <c r="AN106" i="37"/>
  <c r="AN105" i="37" s="1"/>
  <c r="AJ106" i="37"/>
  <c r="AJ105" i="37" s="1"/>
  <c r="AI106" i="37"/>
  <c r="AG106" i="37"/>
  <c r="AG105" i="37" s="1"/>
  <c r="AC106" i="37"/>
  <c r="AC105" i="37" s="1"/>
  <c r="AB106" i="37"/>
  <c r="AB105" i="37" s="1"/>
  <c r="AA106" i="37"/>
  <c r="AA105" i="37" s="1"/>
  <c r="X106" i="37"/>
  <c r="X105" i="37" s="1"/>
  <c r="W106" i="37"/>
  <c r="W105" i="37" s="1"/>
  <c r="U106" i="37"/>
  <c r="U105" i="37" s="1"/>
  <c r="T106" i="37"/>
  <c r="T105" i="37" s="1"/>
  <c r="S106" i="37"/>
  <c r="S105" i="37" s="1"/>
  <c r="N106" i="37"/>
  <c r="N105" i="37" s="1"/>
  <c r="M106" i="37"/>
  <c r="M105" i="37" s="1"/>
  <c r="L106" i="37"/>
  <c r="AR106" i="37" s="1"/>
  <c r="K106" i="37"/>
  <c r="AL105" i="37"/>
  <c r="AI105" i="37"/>
  <c r="AH105" i="37"/>
  <c r="Z105" i="37"/>
  <c r="V105" i="37"/>
  <c r="Q105" i="37"/>
  <c r="P105" i="37"/>
  <c r="AR104" i="37"/>
  <c r="AQ104" i="37"/>
  <c r="AP104" i="37"/>
  <c r="AO104" i="37"/>
  <c r="AR103" i="37"/>
  <c r="AQ103" i="37"/>
  <c r="AP103" i="37"/>
  <c r="AO103" i="37"/>
  <c r="AR102" i="37"/>
  <c r="AQ102" i="37"/>
  <c r="AP102" i="37"/>
  <c r="AO102" i="37"/>
  <c r="AR101" i="37"/>
  <c r="AQ101" i="37"/>
  <c r="AP101" i="37"/>
  <c r="AO101" i="37"/>
  <c r="AR100" i="37"/>
  <c r="AQ100" i="37"/>
  <c r="AP100" i="37"/>
  <c r="AO100" i="37"/>
  <c r="AR99" i="37"/>
  <c r="AQ99" i="37"/>
  <c r="AP99" i="37"/>
  <c r="AO99" i="37"/>
  <c r="AR98" i="37"/>
  <c r="AQ98" i="37"/>
  <c r="AP98" i="37"/>
  <c r="AO98" i="37"/>
  <c r="AN97" i="37"/>
  <c r="AN96" i="37" s="1"/>
  <c r="AN95" i="37" s="1"/>
  <c r="AM97" i="37"/>
  <c r="AM96" i="37" s="1"/>
  <c r="AM95" i="37" s="1"/>
  <c r="AL97" i="37"/>
  <c r="AL96" i="37" s="1"/>
  <c r="AL95" i="37" s="1"/>
  <c r="AK97" i="37"/>
  <c r="AK96" i="37" s="1"/>
  <c r="AK95" i="37" s="1"/>
  <c r="AJ97" i="37"/>
  <c r="AI97" i="37"/>
  <c r="AH97" i="37"/>
  <c r="AG97" i="37"/>
  <c r="AG96" i="37" s="1"/>
  <c r="AG95" i="37" s="1"/>
  <c r="AF97" i="37"/>
  <c r="AF96" i="37" s="1"/>
  <c r="AF95" i="37" s="1"/>
  <c r="AE97" i="37"/>
  <c r="AE96" i="37" s="1"/>
  <c r="AE95" i="37" s="1"/>
  <c r="AD97" i="37"/>
  <c r="AD96" i="37" s="1"/>
  <c r="AD95" i="37" s="1"/>
  <c r="AC97" i="37"/>
  <c r="AB97" i="37"/>
  <c r="AB96" i="37" s="1"/>
  <c r="AB95" i="37" s="1"/>
  <c r="AA97" i="37"/>
  <c r="Z97" i="37"/>
  <c r="Z96" i="37" s="1"/>
  <c r="Z95" i="37" s="1"/>
  <c r="Y97" i="37"/>
  <c r="Y96" i="37" s="1"/>
  <c r="Y95" i="37" s="1"/>
  <c r="X97" i="37"/>
  <c r="X96" i="37" s="1"/>
  <c r="X95" i="37" s="1"/>
  <c r="W97" i="37"/>
  <c r="W96" i="37" s="1"/>
  <c r="W95" i="37" s="1"/>
  <c r="V97" i="37"/>
  <c r="V96" i="37" s="1"/>
  <c r="V95" i="37" s="1"/>
  <c r="U97" i="37"/>
  <c r="U96" i="37" s="1"/>
  <c r="U95" i="37" s="1"/>
  <c r="T97" i="37"/>
  <c r="S97" i="37"/>
  <c r="R97" i="37"/>
  <c r="Q97" i="37"/>
  <c r="Q96" i="37" s="1"/>
  <c r="Q95" i="37" s="1"/>
  <c r="P97" i="37"/>
  <c r="P96" i="37" s="1"/>
  <c r="P95" i="37" s="1"/>
  <c r="O97" i="37"/>
  <c r="O96" i="37" s="1"/>
  <c r="O95" i="37" s="1"/>
  <c r="N97" i="37"/>
  <c r="N96" i="37" s="1"/>
  <c r="N95" i="37" s="1"/>
  <c r="M97" i="37"/>
  <c r="L97" i="37"/>
  <c r="K97" i="37"/>
  <c r="J97" i="37"/>
  <c r="J96" i="37" s="1"/>
  <c r="J95" i="37" s="1"/>
  <c r="I97" i="37"/>
  <c r="I96" i="37" s="1"/>
  <c r="AJ96" i="37"/>
  <c r="AJ95" i="37" s="1"/>
  <c r="AI96" i="37"/>
  <c r="AI95" i="37" s="1"/>
  <c r="AH96" i="37"/>
  <c r="AH95" i="37" s="1"/>
  <c r="AC96" i="37"/>
  <c r="AC95" i="37" s="1"/>
  <c r="AA96" i="37"/>
  <c r="AA95" i="37" s="1"/>
  <c r="T96" i="37"/>
  <c r="T95" i="37" s="1"/>
  <c r="S96" i="37"/>
  <c r="S95" i="37" s="1"/>
  <c r="R96" i="37"/>
  <c r="R95" i="37" s="1"/>
  <c r="M96" i="37"/>
  <c r="M95" i="37" s="1"/>
  <c r="K96" i="37"/>
  <c r="K95" i="37" s="1"/>
  <c r="AR94" i="37"/>
  <c r="AQ94" i="37"/>
  <c r="AP94" i="37"/>
  <c r="AO94" i="37"/>
  <c r="AR93" i="37"/>
  <c r="AQ93" i="37"/>
  <c r="AP93" i="37"/>
  <c r="AO93" i="37"/>
  <c r="AR92" i="37"/>
  <c r="AQ92" i="37"/>
  <c r="AP92" i="37"/>
  <c r="AO92" i="37"/>
  <c r="AR91" i="37"/>
  <c r="AQ91" i="37"/>
  <c r="AP91" i="37"/>
  <c r="AO91" i="37"/>
  <c r="AN90" i="37"/>
  <c r="AM90" i="37"/>
  <c r="AL90" i="37"/>
  <c r="AK90" i="37"/>
  <c r="AK89" i="37" s="1"/>
  <c r="AK88" i="37" s="1"/>
  <c r="AJ90" i="37"/>
  <c r="AI90" i="37"/>
  <c r="AI89" i="37" s="1"/>
  <c r="AI88" i="37" s="1"/>
  <c r="AH90" i="37"/>
  <c r="AH89" i="37" s="1"/>
  <c r="AH88" i="37" s="1"/>
  <c r="AG90" i="37"/>
  <c r="AF90" i="37"/>
  <c r="AE90" i="37"/>
  <c r="AE89" i="37" s="1"/>
  <c r="AE88" i="37" s="1"/>
  <c r="AD90" i="37"/>
  <c r="AD89" i="37" s="1"/>
  <c r="AD88" i="37" s="1"/>
  <c r="AC90" i="37"/>
  <c r="AC89" i="37" s="1"/>
  <c r="AC88" i="37" s="1"/>
  <c r="AB90" i="37"/>
  <c r="AB89" i="37" s="1"/>
  <c r="AA90" i="37"/>
  <c r="AA89" i="37" s="1"/>
  <c r="AA88" i="37" s="1"/>
  <c r="Z90" i="37"/>
  <c r="Z89" i="37" s="1"/>
  <c r="Z88" i="37" s="1"/>
  <c r="Y90" i="37"/>
  <c r="X90" i="37"/>
  <c r="W90" i="37"/>
  <c r="V90" i="37"/>
  <c r="U90" i="37"/>
  <c r="U89" i="37" s="1"/>
  <c r="U88" i="37" s="1"/>
  <c r="T90" i="37"/>
  <c r="T89" i="37" s="1"/>
  <c r="T88" i="37" s="1"/>
  <c r="S90" i="37"/>
  <c r="S89" i="37" s="1"/>
  <c r="S88" i="37" s="1"/>
  <c r="R90" i="37"/>
  <c r="R89" i="37" s="1"/>
  <c r="R88" i="37" s="1"/>
  <c r="Q90" i="37"/>
  <c r="P90" i="37"/>
  <c r="O90" i="37"/>
  <c r="O89" i="37" s="1"/>
  <c r="O88" i="37" s="1"/>
  <c r="N90" i="37"/>
  <c r="M90" i="37"/>
  <c r="M89" i="37" s="1"/>
  <c r="M88" i="37" s="1"/>
  <c r="L90" i="37"/>
  <c r="L89" i="37" s="1"/>
  <c r="K90" i="37"/>
  <c r="K89" i="37" s="1"/>
  <c r="J90" i="37"/>
  <c r="J89" i="37" s="1"/>
  <c r="I90" i="37"/>
  <c r="AN89" i="37"/>
  <c r="AN88" i="37" s="1"/>
  <c r="AM89" i="37"/>
  <c r="AM88" i="37" s="1"/>
  <c r="AL89" i="37"/>
  <c r="AL88" i="37" s="1"/>
  <c r="AJ89" i="37"/>
  <c r="AG89" i="37"/>
  <c r="AG88" i="37" s="1"/>
  <c r="AF89" i="37"/>
  <c r="AF88" i="37" s="1"/>
  <c r="Y89" i="37"/>
  <c r="Y88" i="37" s="1"/>
  <c r="X89" i="37"/>
  <c r="X88" i="37" s="1"/>
  <c r="W89" i="37"/>
  <c r="W88" i="37" s="1"/>
  <c r="V89" i="37"/>
  <c r="V88" i="37" s="1"/>
  <c r="Q89" i="37"/>
  <c r="Q88" i="37" s="1"/>
  <c r="P89" i="37"/>
  <c r="N89" i="37"/>
  <c r="N88" i="37" s="1"/>
  <c r="I89" i="37"/>
  <c r="I88" i="37" s="1"/>
  <c r="AJ88" i="37"/>
  <c r="AB88" i="37"/>
  <c r="P88" i="37"/>
  <c r="AR87" i="37"/>
  <c r="AQ87" i="37"/>
  <c r="AP87" i="37"/>
  <c r="AO87" i="37"/>
  <c r="AR86" i="37"/>
  <c r="AQ86" i="37"/>
  <c r="AP86" i="37"/>
  <c r="AO86" i="37"/>
  <c r="AN85" i="37"/>
  <c r="AM85" i="37"/>
  <c r="AL85" i="37"/>
  <c r="AL84" i="37" s="1"/>
  <c r="AL83" i="37" s="1"/>
  <c r="AK85" i="37"/>
  <c r="AJ85" i="37"/>
  <c r="AJ84" i="37" s="1"/>
  <c r="AJ83" i="37" s="1"/>
  <c r="AI85" i="37"/>
  <c r="AI84" i="37" s="1"/>
  <c r="AI83" i="37" s="1"/>
  <c r="AH85" i="37"/>
  <c r="AG85" i="37"/>
  <c r="AG84" i="37" s="1"/>
  <c r="AG83" i="37" s="1"/>
  <c r="AF85" i="37"/>
  <c r="AE85" i="37"/>
  <c r="AD85" i="37"/>
  <c r="AD84" i="37" s="1"/>
  <c r="AD83" i="37" s="1"/>
  <c r="AC85" i="37"/>
  <c r="AC84" i="37" s="1"/>
  <c r="AC83" i="37" s="1"/>
  <c r="AB85" i="37"/>
  <c r="AB84" i="37" s="1"/>
  <c r="AA85" i="37"/>
  <c r="AA84" i="37" s="1"/>
  <c r="AA83" i="37" s="1"/>
  <c r="Z85" i="37"/>
  <c r="Y85" i="37"/>
  <c r="Y84" i="37" s="1"/>
  <c r="Y83" i="37" s="1"/>
  <c r="X85" i="37"/>
  <c r="W85" i="37"/>
  <c r="V85" i="37"/>
  <c r="V84" i="37" s="1"/>
  <c r="V83" i="37" s="1"/>
  <c r="U85" i="37"/>
  <c r="U84" i="37" s="1"/>
  <c r="U83" i="37" s="1"/>
  <c r="T85" i="37"/>
  <c r="T84" i="37" s="1"/>
  <c r="T83" i="37" s="1"/>
  <c r="S85" i="37"/>
  <c r="S84" i="37" s="1"/>
  <c r="S83" i="37" s="1"/>
  <c r="R85" i="37"/>
  <c r="Q85" i="37"/>
  <c r="Q84" i="37" s="1"/>
  <c r="Q83" i="37" s="1"/>
  <c r="P85" i="37"/>
  <c r="O85" i="37"/>
  <c r="N85" i="37"/>
  <c r="N84" i="37" s="1"/>
  <c r="N83" i="37" s="1"/>
  <c r="M85" i="37"/>
  <c r="L85" i="37"/>
  <c r="K85" i="37"/>
  <c r="J85" i="37"/>
  <c r="J84" i="37" s="1"/>
  <c r="I85" i="37"/>
  <c r="I84" i="37" s="1"/>
  <c r="AN84" i="37"/>
  <c r="AM84" i="37"/>
  <c r="AK84" i="37"/>
  <c r="AK83" i="37" s="1"/>
  <c r="AH84" i="37"/>
  <c r="AH83" i="37" s="1"/>
  <c r="AF84" i="37"/>
  <c r="AE84" i="37"/>
  <c r="Z84" i="37"/>
  <c r="Z83" i="37" s="1"/>
  <c r="X84" i="37"/>
  <c r="X83" i="37" s="1"/>
  <c r="W84" i="37"/>
  <c r="W83" i="37" s="1"/>
  <c r="R84" i="37"/>
  <c r="R83" i="37" s="1"/>
  <c r="P84" i="37"/>
  <c r="P83" i="37" s="1"/>
  <c r="O84" i="37"/>
  <c r="O83" i="37" s="1"/>
  <c r="M84" i="37"/>
  <c r="M83" i="37" s="1"/>
  <c r="AN83" i="37"/>
  <c r="AM83" i="37"/>
  <c r="AF83" i="37"/>
  <c r="AE83" i="37"/>
  <c r="AB83" i="37"/>
  <c r="AR82" i="37"/>
  <c r="AQ82" i="37"/>
  <c r="AP82" i="37"/>
  <c r="AO82" i="37"/>
  <c r="AR81" i="37"/>
  <c r="AQ81" i="37"/>
  <c r="AP81" i="37"/>
  <c r="AO81" i="37"/>
  <c r="AR80" i="37"/>
  <c r="AQ80" i="37"/>
  <c r="AP80" i="37"/>
  <c r="AO80" i="37"/>
  <c r="AR79" i="37"/>
  <c r="AQ79" i="37"/>
  <c r="AP79" i="37"/>
  <c r="AO79" i="37"/>
  <c r="AR78" i="37"/>
  <c r="AQ78" i="37"/>
  <c r="AP78" i="37"/>
  <c r="AO78" i="37"/>
  <c r="AR77" i="37"/>
  <c r="AQ77" i="37"/>
  <c r="AP77" i="37"/>
  <c r="AO77" i="37"/>
  <c r="AN76" i="37"/>
  <c r="AM76" i="37"/>
  <c r="AL76" i="37"/>
  <c r="AK76" i="37"/>
  <c r="AJ76" i="37"/>
  <c r="AI76" i="37"/>
  <c r="AH76" i="37"/>
  <c r="AH75" i="37" s="1"/>
  <c r="AH74" i="37" s="1"/>
  <c r="AG76" i="37"/>
  <c r="AF76" i="37"/>
  <c r="AF75" i="37" s="1"/>
  <c r="AF74" i="37" s="1"/>
  <c r="AE76" i="37"/>
  <c r="AD76" i="37"/>
  <c r="AC76" i="37"/>
  <c r="AC75" i="37" s="1"/>
  <c r="AC74" i="37" s="1"/>
  <c r="AB76" i="37"/>
  <c r="AA76" i="37"/>
  <c r="AA75" i="37" s="1"/>
  <c r="AA74" i="37" s="1"/>
  <c r="Z76" i="37"/>
  <c r="Z75" i="37" s="1"/>
  <c r="Z74" i="37" s="1"/>
  <c r="Y76" i="37"/>
  <c r="X76" i="37"/>
  <c r="X75" i="37" s="1"/>
  <c r="W76" i="37"/>
  <c r="W75" i="37" s="1"/>
  <c r="W74" i="37" s="1"/>
  <c r="V76" i="37"/>
  <c r="U76" i="37"/>
  <c r="T76" i="37"/>
  <c r="S76" i="37"/>
  <c r="R76" i="37"/>
  <c r="R75" i="37" s="1"/>
  <c r="R74" i="37" s="1"/>
  <c r="Q76" i="37"/>
  <c r="P76" i="37"/>
  <c r="P75" i="37" s="1"/>
  <c r="P74" i="37" s="1"/>
  <c r="O76" i="37"/>
  <c r="O75" i="37" s="1"/>
  <c r="O74" i="37" s="1"/>
  <c r="N76" i="37"/>
  <c r="N75" i="37" s="1"/>
  <c r="N74" i="37" s="1"/>
  <c r="M76" i="37"/>
  <c r="M75" i="37" s="1"/>
  <c r="M74" i="37" s="1"/>
  <c r="L76" i="37"/>
  <c r="L75" i="37" s="1"/>
  <c r="L74" i="37" s="1"/>
  <c r="K76" i="37"/>
  <c r="J76" i="37"/>
  <c r="J75" i="37" s="1"/>
  <c r="I76" i="37"/>
  <c r="I75" i="37" s="1"/>
  <c r="I74" i="37" s="1"/>
  <c r="AN75" i="37"/>
  <c r="AN74" i="37" s="1"/>
  <c r="AM75" i="37"/>
  <c r="AM74" i="37" s="1"/>
  <c r="AL75" i="37"/>
  <c r="AL74" i="37" s="1"/>
  <c r="AK75" i="37"/>
  <c r="AK74" i="37" s="1"/>
  <c r="AJ75" i="37"/>
  <c r="AJ74" i="37" s="1"/>
  <c r="AI75" i="37"/>
  <c r="AI74" i="37" s="1"/>
  <c r="AG75" i="37"/>
  <c r="AE75" i="37"/>
  <c r="AE74" i="37" s="1"/>
  <c r="AD75" i="37"/>
  <c r="AD74" i="37" s="1"/>
  <c r="AB75" i="37"/>
  <c r="Y75" i="37"/>
  <c r="Y74" i="37" s="1"/>
  <c r="V75" i="37"/>
  <c r="V74" i="37" s="1"/>
  <c r="U75" i="37"/>
  <c r="U74" i="37" s="1"/>
  <c r="T75" i="37"/>
  <c r="T74" i="37" s="1"/>
  <c r="S75" i="37"/>
  <c r="S74" i="37" s="1"/>
  <c r="Q75" i="37"/>
  <c r="K75" i="37"/>
  <c r="K74" i="37" s="1"/>
  <c r="AG74" i="37"/>
  <c r="AB74" i="37"/>
  <c r="X74" i="37"/>
  <c r="Q74" i="37"/>
  <c r="AR71" i="37"/>
  <c r="AQ71" i="37"/>
  <c r="AP71" i="37"/>
  <c r="AO71" i="37"/>
  <c r="AR70" i="37"/>
  <c r="AQ70" i="37"/>
  <c r="AP70" i="37"/>
  <c r="AO70" i="37"/>
  <c r="AR69" i="37"/>
  <c r="AQ69" i="37"/>
  <c r="AP69" i="37"/>
  <c r="AO69" i="37"/>
  <c r="AR68" i="37"/>
  <c r="AQ68" i="37"/>
  <c r="AP68" i="37"/>
  <c r="AO68" i="37"/>
  <c r="AN67" i="37"/>
  <c r="AM67" i="37"/>
  <c r="AL67" i="37"/>
  <c r="AK67" i="37"/>
  <c r="AJ67" i="37"/>
  <c r="AI67" i="37"/>
  <c r="AH67" i="37"/>
  <c r="AH66" i="37" s="1"/>
  <c r="AH65" i="37" s="1"/>
  <c r="AG67" i="37"/>
  <c r="AG66" i="37" s="1"/>
  <c r="AG65" i="37" s="1"/>
  <c r="AF67" i="37"/>
  <c r="AF66" i="37" s="1"/>
  <c r="AF65" i="37" s="1"/>
  <c r="AE67" i="37"/>
  <c r="AE66" i="37" s="1"/>
  <c r="AE65" i="37" s="1"/>
  <c r="AD67" i="37"/>
  <c r="AC67" i="37"/>
  <c r="AC66" i="37" s="1"/>
  <c r="AC65" i="37" s="1"/>
  <c r="AB67" i="37"/>
  <c r="AA67" i="37"/>
  <c r="AA66" i="37" s="1"/>
  <c r="AA65" i="37" s="1"/>
  <c r="Z67" i="37"/>
  <c r="Z66" i="37" s="1"/>
  <c r="Z65" i="37" s="1"/>
  <c r="Y67" i="37"/>
  <c r="Y66" i="37" s="1"/>
  <c r="Y65" i="37" s="1"/>
  <c r="X67" i="37"/>
  <c r="X66" i="37" s="1"/>
  <c r="X65" i="37" s="1"/>
  <c r="W67" i="37"/>
  <c r="W66" i="37" s="1"/>
  <c r="W65" i="37" s="1"/>
  <c r="V67" i="37"/>
  <c r="U67" i="37"/>
  <c r="U66" i="37" s="1"/>
  <c r="U65" i="37" s="1"/>
  <c r="T67" i="37"/>
  <c r="T66" i="37" s="1"/>
  <c r="T65" i="37" s="1"/>
  <c r="S67" i="37"/>
  <c r="S66" i="37" s="1"/>
  <c r="S65" i="37" s="1"/>
  <c r="R67" i="37"/>
  <c r="R66" i="37" s="1"/>
  <c r="R65" i="37" s="1"/>
  <c r="Q67" i="37"/>
  <c r="Q66" i="37" s="1"/>
  <c r="Q65" i="37" s="1"/>
  <c r="P67" i="37"/>
  <c r="P66" i="37" s="1"/>
  <c r="P65" i="37" s="1"/>
  <c r="O67" i="37"/>
  <c r="O66" i="37" s="1"/>
  <c r="O65" i="37" s="1"/>
  <c r="N67" i="37"/>
  <c r="M67" i="37"/>
  <c r="M66" i="37" s="1"/>
  <c r="M65" i="37" s="1"/>
  <c r="L67" i="37"/>
  <c r="L66" i="37" s="1"/>
  <c r="L65" i="37" s="1"/>
  <c r="K67" i="37"/>
  <c r="K66" i="37" s="1"/>
  <c r="K65" i="37" s="1"/>
  <c r="J67" i="37"/>
  <c r="AP67" i="37" s="1"/>
  <c r="I67" i="37"/>
  <c r="AO67" i="37" s="1"/>
  <c r="AN66" i="37"/>
  <c r="AN65" i="37" s="1"/>
  <c r="AM66" i="37"/>
  <c r="AM65" i="37" s="1"/>
  <c r="AL66" i="37"/>
  <c r="AL65" i="37" s="1"/>
  <c r="AK66" i="37"/>
  <c r="AK65" i="37" s="1"/>
  <c r="AJ66" i="37"/>
  <c r="AJ65" i="37" s="1"/>
  <c r="AI66" i="37"/>
  <c r="AI65" i="37" s="1"/>
  <c r="AD66" i="37"/>
  <c r="AD65" i="37" s="1"/>
  <c r="AB66" i="37"/>
  <c r="AB65" i="37" s="1"/>
  <c r="V66" i="37"/>
  <c r="V65" i="37" s="1"/>
  <c r="N66" i="37"/>
  <c r="N65" i="37" s="1"/>
  <c r="AR64" i="37"/>
  <c r="AQ64" i="37"/>
  <c r="AP64" i="37"/>
  <c r="AO64" i="37"/>
  <c r="AR63" i="37"/>
  <c r="AQ63" i="37"/>
  <c r="AP63" i="37"/>
  <c r="AO63" i="37"/>
  <c r="AR62" i="37"/>
  <c r="AQ62" i="37"/>
  <c r="AP62" i="37"/>
  <c r="AO62" i="37"/>
  <c r="AR61" i="37"/>
  <c r="AQ61" i="37"/>
  <c r="AP61" i="37"/>
  <c r="AO61" i="37"/>
  <c r="AR60" i="37"/>
  <c r="AQ60" i="37"/>
  <c r="AP60" i="37"/>
  <c r="AO60" i="37"/>
  <c r="AN59" i="37"/>
  <c r="AM59" i="37"/>
  <c r="AL59" i="37"/>
  <c r="AK59" i="37"/>
  <c r="AJ59" i="37"/>
  <c r="AI59" i="37"/>
  <c r="AH59" i="37"/>
  <c r="AH58" i="37" s="1"/>
  <c r="AH57" i="37" s="1"/>
  <c r="AH56" i="37" s="1"/>
  <c r="AG59" i="37"/>
  <c r="AG58" i="37" s="1"/>
  <c r="AG57" i="37" s="1"/>
  <c r="AF59" i="37"/>
  <c r="AF58" i="37" s="1"/>
  <c r="AF57" i="37" s="1"/>
  <c r="AE59" i="37"/>
  <c r="AE58" i="37" s="1"/>
  <c r="AE57" i="37" s="1"/>
  <c r="AD59" i="37"/>
  <c r="AD58" i="37" s="1"/>
  <c r="AD57" i="37" s="1"/>
  <c r="AC59" i="37"/>
  <c r="AC58" i="37" s="1"/>
  <c r="AC57" i="37" s="1"/>
  <c r="AC56" i="37" s="1"/>
  <c r="AC55" i="37" s="1"/>
  <c r="AB59" i="37"/>
  <c r="AA59" i="37"/>
  <c r="AA58" i="37" s="1"/>
  <c r="AA57" i="37" s="1"/>
  <c r="Z59" i="37"/>
  <c r="Z58" i="37" s="1"/>
  <c r="Z57" i="37" s="1"/>
  <c r="Z56" i="37" s="1"/>
  <c r="Y59" i="37"/>
  <c r="Y58" i="37" s="1"/>
  <c r="Y57" i="37" s="1"/>
  <c r="X59" i="37"/>
  <c r="X58" i="37" s="1"/>
  <c r="X57" i="37" s="1"/>
  <c r="W59" i="37"/>
  <c r="W58" i="37" s="1"/>
  <c r="W57" i="37" s="1"/>
  <c r="V59" i="37"/>
  <c r="V58" i="37" s="1"/>
  <c r="V57" i="37" s="1"/>
  <c r="V56" i="37" s="1"/>
  <c r="U59" i="37"/>
  <c r="U58" i="37" s="1"/>
  <c r="U57" i="37" s="1"/>
  <c r="U56" i="37" s="1"/>
  <c r="T59" i="37"/>
  <c r="S59" i="37"/>
  <c r="S58" i="37" s="1"/>
  <c r="S57" i="37" s="1"/>
  <c r="R59" i="37"/>
  <c r="R58" i="37" s="1"/>
  <c r="R57" i="37" s="1"/>
  <c r="R56" i="37" s="1"/>
  <c r="Q59" i="37"/>
  <c r="Q58" i="37" s="1"/>
  <c r="Q57" i="37" s="1"/>
  <c r="P59" i="37"/>
  <c r="P58" i="37" s="1"/>
  <c r="P57" i="37" s="1"/>
  <c r="O59" i="37"/>
  <c r="O58" i="37" s="1"/>
  <c r="O57" i="37" s="1"/>
  <c r="N59" i="37"/>
  <c r="M59" i="37"/>
  <c r="L59" i="37"/>
  <c r="L58" i="37" s="1"/>
  <c r="K59" i="37"/>
  <c r="K58" i="37" s="1"/>
  <c r="K57" i="37" s="1"/>
  <c r="J59" i="37"/>
  <c r="I59" i="37"/>
  <c r="I58" i="37" s="1"/>
  <c r="I57" i="37" s="1"/>
  <c r="AN58" i="37"/>
  <c r="AN57" i="37" s="1"/>
  <c r="AM58" i="37"/>
  <c r="AM57" i="37" s="1"/>
  <c r="AL58" i="37"/>
  <c r="AL57" i="37" s="1"/>
  <c r="AL56" i="37" s="1"/>
  <c r="AK58" i="37"/>
  <c r="AK57" i="37" s="1"/>
  <c r="AK56" i="37" s="1"/>
  <c r="AJ58" i="37"/>
  <c r="AI58" i="37"/>
  <c r="AI57" i="37" s="1"/>
  <c r="AI56" i="37" s="1"/>
  <c r="AB58" i="37"/>
  <c r="AB57" i="37" s="1"/>
  <c r="T58" i="37"/>
  <c r="T57" i="37" s="1"/>
  <c r="N58" i="37"/>
  <c r="N57" i="37" s="1"/>
  <c r="N56" i="37" s="1"/>
  <c r="M58" i="37"/>
  <c r="AJ57" i="37"/>
  <c r="AJ56" i="37" s="1"/>
  <c r="M57" i="37"/>
  <c r="M56" i="37" s="1"/>
  <c r="AS54" i="37"/>
  <c r="AL133" i="37" l="1"/>
  <c r="AN126" i="37"/>
  <c r="AO133" i="37"/>
  <c r="AQ238" i="37"/>
  <c r="K237" i="37"/>
  <c r="AP238" i="37"/>
  <c r="I216" i="37"/>
  <c r="I195" i="37"/>
  <c r="I194" i="37" s="1"/>
  <c r="AP149" i="37"/>
  <c r="AP135" i="37"/>
  <c r="AU135" i="37" s="1"/>
  <c r="AI55" i="37"/>
  <c r="Z55" i="37"/>
  <c r="K56" i="37"/>
  <c r="AR85" i="37"/>
  <c r="AR140" i="37"/>
  <c r="L139" i="37"/>
  <c r="AR139" i="37" s="1"/>
  <c r="N55" i="37"/>
  <c r="L84" i="37"/>
  <c r="AR84" i="37" s="1"/>
  <c r="AQ112" i="37"/>
  <c r="K111" i="37"/>
  <c r="AQ111" i="37" s="1"/>
  <c r="AA228" i="37"/>
  <c r="AA227" i="37" s="1"/>
  <c r="M73" i="37"/>
  <c r="AR112" i="37"/>
  <c r="L111" i="37"/>
  <c r="AH55" i="37"/>
  <c r="AO123" i="37"/>
  <c r="I122" i="37"/>
  <c r="R55" i="37"/>
  <c r="AF120" i="37"/>
  <c r="AO75" i="37"/>
  <c r="AQ123" i="37"/>
  <c r="K122" i="37"/>
  <c r="K121" i="37" s="1"/>
  <c r="AJ55" i="37"/>
  <c r="AO107" i="37"/>
  <c r="I106" i="37"/>
  <c r="I105" i="37" s="1"/>
  <c r="AB182" i="37"/>
  <c r="W228" i="37"/>
  <c r="W227" i="37" s="1"/>
  <c r="M55" i="37"/>
  <c r="AQ85" i="37"/>
  <c r="K84" i="37"/>
  <c r="K83" i="37" s="1"/>
  <c r="AQ83" i="37" s="1"/>
  <c r="AP107" i="37"/>
  <c r="J106" i="37"/>
  <c r="X120" i="37"/>
  <c r="I134" i="37"/>
  <c r="I133" i="37" s="1"/>
  <c r="N120" i="37"/>
  <c r="I66" i="37"/>
  <c r="I65" i="37" s="1"/>
  <c r="I56" i="37" s="1"/>
  <c r="AR97" i="37"/>
  <c r="L96" i="37"/>
  <c r="L95" i="37" s="1"/>
  <c r="AO127" i="37"/>
  <c r="I126" i="37"/>
  <c r="AL55" i="37"/>
  <c r="V55" i="37"/>
  <c r="AQ76" i="37"/>
  <c r="AR76" i="37"/>
  <c r="AP85" i="37"/>
  <c r="AQ97" i="37"/>
  <c r="AO112" i="37"/>
  <c r="AQ140" i="37"/>
  <c r="AR149" i="37"/>
  <c r="AO176" i="37"/>
  <c r="AQ176" i="37"/>
  <c r="L184" i="37"/>
  <c r="L183" i="37" s="1"/>
  <c r="R182" i="37"/>
  <c r="Z182" i="37"/>
  <c r="AP207" i="37"/>
  <c r="AP206" i="37" s="1"/>
  <c r="AH204" i="37"/>
  <c r="Q216" i="37"/>
  <c r="AF216" i="37"/>
  <c r="AQ218" i="37"/>
  <c r="S216" i="37"/>
  <c r="AI216" i="37"/>
  <c r="AO224" i="37"/>
  <c r="AG228" i="37"/>
  <c r="AG227" i="37" s="1"/>
  <c r="AR231" i="37"/>
  <c r="AR255" i="37"/>
  <c r="AI204" i="37"/>
  <c r="U216" i="37"/>
  <c r="U228" i="37"/>
  <c r="U227" i="37" s="1"/>
  <c r="AQ237" i="37"/>
  <c r="AO254" i="37"/>
  <c r="AB146" i="37"/>
  <c r="AF146" i="37"/>
  <c r="AC204" i="37"/>
  <c r="V228" i="37"/>
  <c r="V227" i="37" s="1"/>
  <c r="AL228" i="37"/>
  <c r="AL227" i="37" s="1"/>
  <c r="AR201" i="37"/>
  <c r="AQ230" i="37"/>
  <c r="Y228" i="37"/>
  <c r="Y227" i="37" s="1"/>
  <c r="AQ254" i="37"/>
  <c r="AP134" i="37"/>
  <c r="AU134" i="37" s="1"/>
  <c r="AN146" i="37"/>
  <c r="AO223" i="37"/>
  <c r="AN228" i="37"/>
  <c r="AN227" i="37" s="1"/>
  <c r="I246" i="37"/>
  <c r="AO76" i="37"/>
  <c r="AQ107" i="37"/>
  <c r="AO149" i="37"/>
  <c r="AQ160" i="37"/>
  <c r="J175" i="37"/>
  <c r="J174" i="37" s="1"/>
  <c r="AP174" i="37" s="1"/>
  <c r="W182" i="37"/>
  <c r="AP196" i="37"/>
  <c r="AM204" i="37"/>
  <c r="O204" i="37"/>
  <c r="K217" i="37"/>
  <c r="AQ217" i="37" s="1"/>
  <c r="AR219" i="37"/>
  <c r="K229" i="37"/>
  <c r="R228" i="37"/>
  <c r="R227" i="37" s="1"/>
  <c r="AP239" i="37"/>
  <c r="K253" i="37"/>
  <c r="AQ253" i="37" s="1"/>
  <c r="AR123" i="37"/>
  <c r="AK55" i="37"/>
  <c r="U55" i="37"/>
  <c r="AO90" i="37"/>
  <c r="AR107" i="37"/>
  <c r="AL120" i="37"/>
  <c r="Z146" i="37"/>
  <c r="AQ190" i="37"/>
  <c r="AR213" i="37"/>
  <c r="AR212" i="37" s="1"/>
  <c r="AF204" i="37"/>
  <c r="L217" i="37"/>
  <c r="AO219" i="37"/>
  <c r="AP231" i="37"/>
  <c r="AQ239" i="37"/>
  <c r="K246" i="37"/>
  <c r="M253" i="37"/>
  <c r="P120" i="37"/>
  <c r="AD56" i="37"/>
  <c r="AD55" i="37" s="1"/>
  <c r="AP97" i="37"/>
  <c r="K184" i="37"/>
  <c r="K183" i="37" s="1"/>
  <c r="AQ183" i="37" s="1"/>
  <c r="AR190" i="37"/>
  <c r="AO207" i="37"/>
  <c r="AO206" i="37" s="1"/>
  <c r="AG204" i="37"/>
  <c r="AO211" i="37"/>
  <c r="AO213" i="37"/>
  <c r="AO212" i="37" s="1"/>
  <c r="AP219" i="37"/>
  <c r="AQ224" i="37"/>
  <c r="AQ231" i="37"/>
  <c r="I238" i="37"/>
  <c r="I237" i="37" s="1"/>
  <c r="AR239" i="37"/>
  <c r="AQ255" i="37"/>
  <c r="S120" i="37"/>
  <c r="AB120" i="37"/>
  <c r="Q204" i="37"/>
  <c r="AM182" i="37"/>
  <c r="W204" i="37"/>
  <c r="Y204" i="37"/>
  <c r="T56" i="37"/>
  <c r="T120" i="37"/>
  <c r="R204" i="37"/>
  <c r="Z204" i="37"/>
  <c r="AE120" i="37"/>
  <c r="AA56" i="37"/>
  <c r="AM120" i="37"/>
  <c r="AQ120" i="37" s="1"/>
  <c r="AI120" i="37"/>
  <c r="AN120" i="37"/>
  <c r="AA120" i="37"/>
  <c r="AJ120" i="37"/>
  <c r="AJ54" i="37" s="1"/>
  <c r="AJ266" i="37" s="1"/>
  <c r="AD204" i="37"/>
  <c r="AK216" i="37"/>
  <c r="AI73" i="37"/>
  <c r="N204" i="37"/>
  <c r="AF73" i="37"/>
  <c r="AF72" i="37" s="1"/>
  <c r="AQ121" i="37"/>
  <c r="X146" i="37"/>
  <c r="AA73" i="37"/>
  <c r="AK182" i="37"/>
  <c r="U204" i="37"/>
  <c r="AQ74" i="37"/>
  <c r="AQ75" i="37"/>
  <c r="AL73" i="37"/>
  <c r="AQ122" i="37"/>
  <c r="AQ127" i="37"/>
  <c r="AQ138" i="37"/>
  <c r="AH146" i="37"/>
  <c r="Q146" i="37"/>
  <c r="AP148" i="37"/>
  <c r="Q182" i="37"/>
  <c r="Y182" i="37"/>
  <c r="AG182" i="37"/>
  <c r="V204" i="37"/>
  <c r="AO218" i="37"/>
  <c r="W216" i="37"/>
  <c r="AE204" i="37"/>
  <c r="AQ188" i="37"/>
  <c r="AO59" i="37"/>
  <c r="AR74" i="37"/>
  <c r="AR75" i="37"/>
  <c r="AD73" i="37"/>
  <c r="AM73" i="37"/>
  <c r="AM72" i="37" s="1"/>
  <c r="T73" i="37"/>
  <c r="AJ73" i="37"/>
  <c r="AR122" i="37"/>
  <c r="AR127" i="37"/>
  <c r="AQ135" i="37"/>
  <c r="L138" i="37"/>
  <c r="AR138" i="37" s="1"/>
  <c r="AR147" i="37"/>
  <c r="T146" i="37"/>
  <c r="AJ146" i="37"/>
  <c r="S182" i="37"/>
  <c r="AO201" i="37"/>
  <c r="AP213" i="37"/>
  <c r="AP212" i="37" s="1"/>
  <c r="AO216" i="37"/>
  <c r="AO222" i="37"/>
  <c r="P216" i="37"/>
  <c r="AQ134" i="37"/>
  <c r="AP211" i="37"/>
  <c r="AR134" i="37"/>
  <c r="AP59" i="37"/>
  <c r="V73" i="37"/>
  <c r="AC73" i="37"/>
  <c r="AN73" i="37"/>
  <c r="P73" i="37"/>
  <c r="X73" i="37"/>
  <c r="V120" i="37"/>
  <c r="AR135" i="37"/>
  <c r="AG146" i="37"/>
  <c r="M182" i="37"/>
  <c r="AC182" i="37"/>
  <c r="AP201" i="37"/>
  <c r="AL204" i="37"/>
  <c r="AJ204" i="37"/>
  <c r="AM216" i="37"/>
  <c r="S73" i="37"/>
  <c r="M120" i="37"/>
  <c r="M54" i="37" s="1"/>
  <c r="U182" i="37"/>
  <c r="Q73" i="37"/>
  <c r="AG73" i="37"/>
  <c r="AP95" i="37"/>
  <c r="AP106" i="37"/>
  <c r="AO110" i="37"/>
  <c r="AO111" i="37"/>
  <c r="AO126" i="37"/>
  <c r="AC120" i="37"/>
  <c r="Q120" i="37"/>
  <c r="Y120" i="37"/>
  <c r="AG120" i="37"/>
  <c r="R146" i="37"/>
  <c r="M146" i="37"/>
  <c r="AP159" i="37"/>
  <c r="V146" i="37"/>
  <c r="N182" i="37"/>
  <c r="AO199" i="37"/>
  <c r="AB73" i="37"/>
  <c r="P146" i="37"/>
  <c r="AR121" i="37"/>
  <c r="AO74" i="37"/>
  <c r="T216" i="37"/>
  <c r="AP84" i="37"/>
  <c r="Z73" i="37"/>
  <c r="AQ106" i="37"/>
  <c r="K126" i="37"/>
  <c r="AQ126" i="37" s="1"/>
  <c r="AQ139" i="37"/>
  <c r="U120" i="37"/>
  <c r="AR148" i="37"/>
  <c r="AQ158" i="37"/>
  <c r="AN204" i="37"/>
  <c r="P204" i="37"/>
  <c r="AO217" i="37"/>
  <c r="O56" i="37"/>
  <c r="P56" i="37"/>
  <c r="AF56" i="37"/>
  <c r="AF55" i="37" s="1"/>
  <c r="W56" i="37"/>
  <c r="Q56" i="37"/>
  <c r="AM56" i="37"/>
  <c r="AN56" i="37"/>
  <c r="Y56" i="37"/>
  <c r="AE56" i="37"/>
  <c r="AE55" i="37" s="1"/>
  <c r="X56" i="37"/>
  <c r="AB56" i="37"/>
  <c r="AG56" i="37"/>
  <c r="S56" i="37"/>
  <c r="AR66" i="37"/>
  <c r="AQ59" i="37"/>
  <c r="AQ67" i="37"/>
  <c r="AR58" i="37"/>
  <c r="AR59" i="37"/>
  <c r="AR67" i="37"/>
  <c r="AO58" i="37"/>
  <c r="L57" i="37"/>
  <c r="AR65" i="37"/>
  <c r="AO57" i="37"/>
  <c r="AQ57" i="37"/>
  <c r="AQ58" i="37"/>
  <c r="AQ65" i="37"/>
  <c r="AQ66" i="37"/>
  <c r="O73" i="37"/>
  <c r="N73" i="37"/>
  <c r="AO84" i="37"/>
  <c r="I83" i="37"/>
  <c r="Y73" i="37"/>
  <c r="AO96" i="37"/>
  <c r="I95" i="37"/>
  <c r="AO95" i="37" s="1"/>
  <c r="J74" i="37"/>
  <c r="AP75" i="37"/>
  <c r="R73" i="37"/>
  <c r="R72" i="37" s="1"/>
  <c r="AH73" i="37"/>
  <c r="AH72" i="37" s="1"/>
  <c r="U73" i="37"/>
  <c r="AE73" i="37"/>
  <c r="J88" i="37"/>
  <c r="AP88" i="37" s="1"/>
  <c r="AP89" i="37"/>
  <c r="AQ95" i="37"/>
  <c r="AP121" i="37"/>
  <c r="AQ89" i="37"/>
  <c r="K88" i="37"/>
  <c r="AR95" i="37"/>
  <c r="AR89" i="37"/>
  <c r="L88" i="37"/>
  <c r="W73" i="37"/>
  <c r="AO105" i="37"/>
  <c r="AD146" i="37"/>
  <c r="AK73" i="37"/>
  <c r="AO88" i="37"/>
  <c r="AP76" i="37"/>
  <c r="AP90" i="37"/>
  <c r="AP96" i="37"/>
  <c r="AQ90" i="37"/>
  <c r="AQ96" i="37"/>
  <c r="N158" i="37"/>
  <c r="N146" i="37" s="1"/>
  <c r="AR158" i="37"/>
  <c r="L146" i="37"/>
  <c r="AR146" i="37" s="1"/>
  <c r="AR90" i="37"/>
  <c r="AH120" i="37"/>
  <c r="AQ148" i="37"/>
  <c r="K147" i="37"/>
  <c r="AA146" i="37"/>
  <c r="AO85" i="37"/>
  <c r="AO89" i="37"/>
  <c r="AO97" i="37"/>
  <c r="AP111" i="37"/>
  <c r="Z120" i="37"/>
  <c r="AP126" i="37"/>
  <c r="J58" i="37"/>
  <c r="J66" i="37"/>
  <c r="J83" i="37"/>
  <c r="AP83" i="37" s="1"/>
  <c r="J105" i="37"/>
  <c r="AP105" i="37" s="1"/>
  <c r="R120" i="37"/>
  <c r="J133" i="37"/>
  <c r="AK120" i="37"/>
  <c r="AO147" i="37"/>
  <c r="AC146" i="37"/>
  <c r="AP160" i="37"/>
  <c r="AQ189" i="37"/>
  <c r="AP110" i="37"/>
  <c r="K105" i="37"/>
  <c r="AQ105" i="37" s="1"/>
  <c r="AP112" i="37"/>
  <c r="AP123" i="37"/>
  <c r="AP138" i="37"/>
  <c r="AP139" i="37"/>
  <c r="AO184" i="37"/>
  <c r="I183" i="37"/>
  <c r="L105" i="37"/>
  <c r="AR105" i="37" s="1"/>
  <c r="AP122" i="37"/>
  <c r="AP127" i="37"/>
  <c r="AO139" i="37"/>
  <c r="I138" i="37"/>
  <c r="Y146" i="37"/>
  <c r="AR183" i="37"/>
  <c r="AO106" i="37"/>
  <c r="AP140" i="37"/>
  <c r="J147" i="37"/>
  <c r="O146" i="37"/>
  <c r="K194" i="37"/>
  <c r="AI195" i="37"/>
  <c r="AI194" i="37" s="1"/>
  <c r="AI182" i="37" s="1"/>
  <c r="AQ196" i="37"/>
  <c r="AQ149" i="37"/>
  <c r="AQ159" i="37"/>
  <c r="AP184" i="37"/>
  <c r="J183" i="37"/>
  <c r="AH182" i="37"/>
  <c r="AR188" i="37"/>
  <c r="AO189" i="37"/>
  <c r="I188" i="37"/>
  <c r="AO188" i="37" s="1"/>
  <c r="AR195" i="37"/>
  <c r="L194" i="37"/>
  <c r="AR194" i="37" s="1"/>
  <c r="AO205" i="37"/>
  <c r="J253" i="37"/>
  <c r="AP254" i="37"/>
  <c r="AR159" i="37"/>
  <c r="AD182" i="37"/>
  <c r="AP189" i="37"/>
  <c r="J188" i="37"/>
  <c r="AP188" i="37" s="1"/>
  <c r="AP205" i="37"/>
  <c r="J204" i="37"/>
  <c r="AO140" i="37"/>
  <c r="AO148" i="37"/>
  <c r="AQ173" i="37"/>
  <c r="AQ175" i="37"/>
  <c r="O182" i="37"/>
  <c r="I204" i="37"/>
  <c r="AO204" i="37" s="1"/>
  <c r="AQ205" i="37"/>
  <c r="AR211" i="37"/>
  <c r="L204" i="37"/>
  <c r="AJ216" i="37"/>
  <c r="AR217" i="37"/>
  <c r="AQ174" i="37"/>
  <c r="AR175" i="37"/>
  <c r="L174" i="37"/>
  <c r="T182" i="37"/>
  <c r="AJ182" i="37"/>
  <c r="AR205" i="37"/>
  <c r="AR160" i="37"/>
  <c r="AO173" i="37"/>
  <c r="AO174" i="37"/>
  <c r="AE182" i="37"/>
  <c r="N245" i="37"/>
  <c r="AP245" i="37" s="1"/>
  <c r="AP246" i="37"/>
  <c r="V182" i="37"/>
  <c r="AL182" i="37"/>
  <c r="AO194" i="37"/>
  <c r="AP199" i="37"/>
  <c r="AQ211" i="37"/>
  <c r="K204" i="37"/>
  <c r="AQ204" i="37" s="1"/>
  <c r="S204" i="37"/>
  <c r="AA204" i="37"/>
  <c r="I159" i="37"/>
  <c r="AQ184" i="37"/>
  <c r="P182" i="37"/>
  <c r="X182" i="37"/>
  <c r="AF182" i="37"/>
  <c r="AN182" i="37"/>
  <c r="AP194" i="37"/>
  <c r="AQ201" i="37"/>
  <c r="K200" i="37"/>
  <c r="X204" i="37"/>
  <c r="T204" i="37"/>
  <c r="AB204" i="37"/>
  <c r="AR176" i="37"/>
  <c r="AR184" i="37"/>
  <c r="AR189" i="37"/>
  <c r="AR196" i="37"/>
  <c r="AO229" i="37"/>
  <c r="AO175" i="37"/>
  <c r="AO185" i="37"/>
  <c r="AO190" i="37"/>
  <c r="AO195" i="37"/>
  <c r="AO200" i="37"/>
  <c r="AA216" i="37"/>
  <c r="AP226" i="37"/>
  <c r="M228" i="37"/>
  <c r="M227" i="37" s="1"/>
  <c r="AC228" i="37"/>
  <c r="AC227" i="37" s="1"/>
  <c r="AP229" i="37"/>
  <c r="X228" i="37"/>
  <c r="X227" i="37" s="1"/>
  <c r="T228" i="37"/>
  <c r="T227" i="37" s="1"/>
  <c r="AB228" i="37"/>
  <c r="AB227" i="37" s="1"/>
  <c r="AJ228" i="37"/>
  <c r="AJ227" i="37" s="1"/>
  <c r="AP185" i="37"/>
  <c r="AP190" i="37"/>
  <c r="AP195" i="37"/>
  <c r="AP200" i="37"/>
  <c r="AB216" i="37"/>
  <c r="AL216" i="37"/>
  <c r="AQ223" i="37"/>
  <c r="AP237" i="37"/>
  <c r="AP247" i="37"/>
  <c r="L200" i="37"/>
  <c r="N216" i="37"/>
  <c r="AO230" i="37"/>
  <c r="AO255" i="37"/>
  <c r="AQ222" i="37"/>
  <c r="AP230" i="37"/>
  <c r="AP255" i="37"/>
  <c r="AQ207" i="37"/>
  <c r="AQ206" i="37" s="1"/>
  <c r="AQ213" i="37"/>
  <c r="AQ212" i="37" s="1"/>
  <c r="AD216" i="37"/>
  <c r="AQ219" i="37"/>
  <c r="AF228" i="37"/>
  <c r="AF227" i="37" s="1"/>
  <c r="AO231" i="37"/>
  <c r="AO238" i="37"/>
  <c r="AO253" i="37"/>
  <c r="J218" i="37"/>
  <c r="L230" i="37"/>
  <c r="L238" i="37"/>
  <c r="L246" i="37"/>
  <c r="L254" i="37"/>
  <c r="AP120" i="37" l="1"/>
  <c r="AU120" i="37"/>
  <c r="AP133" i="37"/>
  <c r="AU133" i="37"/>
  <c r="AR120" i="37"/>
  <c r="AR126" i="37"/>
  <c r="AO120" i="37"/>
  <c r="AN72" i="37"/>
  <c r="AO72" i="37"/>
  <c r="AT72" i="37" s="1"/>
  <c r="AK72" i="37"/>
  <c r="U54" i="37"/>
  <c r="V72" i="37"/>
  <c r="Z72" i="37"/>
  <c r="AO134" i="37"/>
  <c r="L83" i="37"/>
  <c r="AR83" i="37" s="1"/>
  <c r="AO66" i="37"/>
  <c r="AQ56" i="37"/>
  <c r="AQ55" i="37" s="1"/>
  <c r="I55" i="37"/>
  <c r="AO56" i="37"/>
  <c r="O72" i="37"/>
  <c r="U72" i="37"/>
  <c r="AB55" i="37"/>
  <c r="AB54" i="37"/>
  <c r="AB72" i="37"/>
  <c r="AG72" i="37"/>
  <c r="P72" i="37"/>
  <c r="AI72" i="37"/>
  <c r="AA55" i="37"/>
  <c r="AA54" i="37"/>
  <c r="I245" i="37"/>
  <c r="AO245" i="37" s="1"/>
  <c r="AO246" i="37"/>
  <c r="X55" i="37"/>
  <c r="X54" i="37"/>
  <c r="P55" i="37"/>
  <c r="P54" i="37"/>
  <c r="Q72" i="37"/>
  <c r="AA72" i="37"/>
  <c r="R54" i="37"/>
  <c r="M72" i="37"/>
  <c r="O55" i="37"/>
  <c r="O54" i="37"/>
  <c r="AQ229" i="37"/>
  <c r="AR224" i="37"/>
  <c r="AO122" i="37"/>
  <c r="I121" i="37"/>
  <c r="AO121" i="37" s="1"/>
  <c r="K55" i="37"/>
  <c r="V54" i="37"/>
  <c r="Z54" i="37"/>
  <c r="L120" i="37"/>
  <c r="AP158" i="37"/>
  <c r="W72" i="37"/>
  <c r="AO65" i="37"/>
  <c r="AM55" i="37"/>
  <c r="AM54" i="37"/>
  <c r="AM266" i="37" s="1"/>
  <c r="K110" i="37"/>
  <c r="AQ110" i="37" s="1"/>
  <c r="S72" i="37"/>
  <c r="T55" i="37"/>
  <c r="T54" i="37"/>
  <c r="AF54" i="37"/>
  <c r="AK54" i="37"/>
  <c r="AK266" i="37" s="1"/>
  <c r="AH54" i="37"/>
  <c r="AH266" i="37" s="1"/>
  <c r="N72" i="37"/>
  <c r="Y55" i="37"/>
  <c r="Y54" i="37"/>
  <c r="AL72" i="37"/>
  <c r="AP175" i="37"/>
  <c r="J173" i="37"/>
  <c r="AP173" i="37" s="1"/>
  <c r="S55" i="37"/>
  <c r="S54" i="37"/>
  <c r="Q55" i="37"/>
  <c r="Q54" i="37"/>
  <c r="AJ72" i="37"/>
  <c r="AL54" i="37"/>
  <c r="N54" i="37"/>
  <c r="AI54" i="37"/>
  <c r="AI266" i="37" s="1"/>
  <c r="AN55" i="37"/>
  <c r="AN54" i="37"/>
  <c r="AP204" i="37"/>
  <c r="AR96" i="37"/>
  <c r="Y72" i="37"/>
  <c r="AG55" i="37"/>
  <c r="AG54" i="37"/>
  <c r="AG266" i="37" s="1"/>
  <c r="W55" i="37"/>
  <c r="W54" i="37"/>
  <c r="AQ84" i="37"/>
  <c r="X72" i="37"/>
  <c r="T72" i="37"/>
  <c r="AQ246" i="37"/>
  <c r="K245" i="37"/>
  <c r="AQ245" i="37" s="1"/>
  <c r="AR111" i="37"/>
  <c r="L110" i="37"/>
  <c r="AR110" i="37" s="1"/>
  <c r="AE72" i="37"/>
  <c r="AE54" i="37"/>
  <c r="AC72" i="37"/>
  <c r="AC54" i="37"/>
  <c r="AD72" i="37"/>
  <c r="AD54" i="37"/>
  <c r="AR204" i="37"/>
  <c r="J120" i="37"/>
  <c r="K216" i="37"/>
  <c r="AQ216" i="37" s="1"/>
  <c r="K120" i="37"/>
  <c r="AR57" i="37"/>
  <c r="L56" i="37"/>
  <c r="J182" i="37"/>
  <c r="AP182" i="37" s="1"/>
  <c r="AP183" i="37"/>
  <c r="AO138" i="37"/>
  <c r="AP66" i="37"/>
  <c r="J65" i="37"/>
  <c r="AP65" i="37" s="1"/>
  <c r="L253" i="37"/>
  <c r="AR253" i="37" s="1"/>
  <c r="AR254" i="37"/>
  <c r="AR200" i="37"/>
  <c r="L199" i="37"/>
  <c r="AP58" i="37"/>
  <c r="J57" i="37"/>
  <c r="K146" i="37"/>
  <c r="AQ146" i="37" s="1"/>
  <c r="AQ147" i="37"/>
  <c r="AP74" i="37"/>
  <c r="J73" i="37"/>
  <c r="L245" i="37"/>
  <c r="AR245" i="37" s="1"/>
  <c r="AR246" i="37"/>
  <c r="J146" i="37"/>
  <c r="AP146" i="37" s="1"/>
  <c r="AP147" i="37"/>
  <c r="AQ88" i="37"/>
  <c r="L237" i="37"/>
  <c r="AR237" i="37" s="1"/>
  <c r="AR238" i="37"/>
  <c r="L173" i="37"/>
  <c r="AR173" i="37" s="1"/>
  <c r="AR174" i="37"/>
  <c r="L229" i="37"/>
  <c r="AR230" i="37"/>
  <c r="AP253" i="37"/>
  <c r="J228" i="37"/>
  <c r="L73" i="37"/>
  <c r="AR88" i="37"/>
  <c r="J217" i="37"/>
  <c r="AP218" i="37"/>
  <c r="AP224" i="37"/>
  <c r="AQ200" i="37"/>
  <c r="K199" i="37"/>
  <c r="AO159" i="37"/>
  <c r="I158" i="37"/>
  <c r="AQ194" i="37"/>
  <c r="I182" i="37"/>
  <c r="AO182" i="37" s="1"/>
  <c r="AO183" i="37"/>
  <c r="AQ195" i="37"/>
  <c r="AO83" i="37"/>
  <c r="I73" i="37"/>
  <c r="AL266" i="37" l="1"/>
  <c r="AN266" i="37"/>
  <c r="I120" i="37"/>
  <c r="K228" i="37"/>
  <c r="AR56" i="37"/>
  <c r="L55" i="37"/>
  <c r="AR223" i="37"/>
  <c r="AP73" i="37"/>
  <c r="AO55" i="37"/>
  <c r="AT55" i="37" s="1"/>
  <c r="AP228" i="37"/>
  <c r="AP227" i="37" s="1"/>
  <c r="J227" i="37"/>
  <c r="K73" i="37"/>
  <c r="AQ73" i="37" s="1"/>
  <c r="AQ199" i="37"/>
  <c r="K182" i="37"/>
  <c r="AQ182" i="37" s="1"/>
  <c r="AP222" i="37"/>
  <c r="AP223" i="37"/>
  <c r="J56" i="37"/>
  <c r="AP57" i="37"/>
  <c r="AR229" i="37"/>
  <c r="L228" i="37"/>
  <c r="AO73" i="37"/>
  <c r="AP217" i="37"/>
  <c r="J216" i="37"/>
  <c r="AP216" i="37" s="1"/>
  <c r="AR199" i="37"/>
  <c r="L182" i="37"/>
  <c r="AR182" i="37" s="1"/>
  <c r="AR73" i="37"/>
  <c r="AO158" i="37"/>
  <c r="I146" i="37"/>
  <c r="AO146" i="37" s="1"/>
  <c r="AP268" i="37" l="1"/>
  <c r="AR55" i="37"/>
  <c r="J72" i="37"/>
  <c r="AQ72" i="37"/>
  <c r="AP72" i="37"/>
  <c r="AU72" i="37" s="1"/>
  <c r="AR228" i="37"/>
  <c r="AR227" i="37" s="1"/>
  <c r="L227" i="37"/>
  <c r="AR222" i="37"/>
  <c r="L216" i="37"/>
  <c r="K72" i="37"/>
  <c r="K54" i="37"/>
  <c r="I227" i="37"/>
  <c r="AO228" i="37"/>
  <c r="AO227" i="37" s="1"/>
  <c r="AT227" i="37" s="1"/>
  <c r="J55" i="37"/>
  <c r="J54" i="37"/>
  <c r="I72" i="37"/>
  <c r="AQ228" i="37"/>
  <c r="AQ227" i="37" s="1"/>
  <c r="K227" i="37"/>
  <c r="AP56" i="37"/>
  <c r="I54" i="37"/>
  <c r="AQ54" i="37" l="1"/>
  <c r="AR216" i="37"/>
  <c r="L72" i="37"/>
  <c r="L54" i="37"/>
  <c r="AP55" i="37"/>
  <c r="AP54" i="37"/>
  <c r="AU54" i="37" s="1"/>
  <c r="AR53" i="37"/>
  <c r="AQ53" i="37"/>
  <c r="AP53" i="37"/>
  <c r="AO53" i="37"/>
  <c r="AR52" i="37"/>
  <c r="AQ52" i="37"/>
  <c r="AP52" i="37"/>
  <c r="AO52" i="37"/>
  <c r="AR51" i="37"/>
  <c r="AQ51" i="37"/>
  <c r="AP51" i="37"/>
  <c r="AO51" i="37"/>
  <c r="AR50" i="37"/>
  <c r="AQ50" i="37"/>
  <c r="AP50" i="37"/>
  <c r="AO50" i="37"/>
  <c r="AR48" i="37"/>
  <c r="AQ48" i="37"/>
  <c r="AP48" i="37"/>
  <c r="AO48" i="37"/>
  <c r="AR47" i="37"/>
  <c r="AQ47" i="37"/>
  <c r="AP47" i="37"/>
  <c r="AO47" i="37"/>
  <c r="AR46" i="37"/>
  <c r="AQ46" i="37"/>
  <c r="AP46" i="37"/>
  <c r="AO46" i="37"/>
  <c r="AR43" i="37"/>
  <c r="AQ43" i="37"/>
  <c r="AP43" i="37"/>
  <c r="AO43" i="37"/>
  <c r="AR42" i="37"/>
  <c r="AQ42" i="37"/>
  <c r="AP42" i="37"/>
  <c r="AO42" i="37"/>
  <c r="AR41" i="37"/>
  <c r="AQ41" i="37"/>
  <c r="AP41" i="37"/>
  <c r="AO41" i="37"/>
  <c r="AR40" i="37"/>
  <c r="AQ40" i="37"/>
  <c r="AP40" i="37"/>
  <c r="AO40" i="37"/>
  <c r="AR39" i="37"/>
  <c r="AQ39" i="37"/>
  <c r="AP39" i="37"/>
  <c r="AO39" i="37"/>
  <c r="AR37" i="37"/>
  <c r="AQ37" i="37"/>
  <c r="AP37" i="37"/>
  <c r="AO37" i="37"/>
  <c r="AR36" i="37"/>
  <c r="AQ36" i="37"/>
  <c r="AP36" i="37"/>
  <c r="AO36" i="37"/>
  <c r="AR34" i="37"/>
  <c r="AQ34" i="37"/>
  <c r="AP34" i="37"/>
  <c r="AO34" i="37"/>
  <c r="AR33" i="37"/>
  <c r="AQ33" i="37"/>
  <c r="AP33" i="37"/>
  <c r="AO33" i="37"/>
  <c r="AR31" i="37"/>
  <c r="AQ31" i="37"/>
  <c r="AP31" i="37"/>
  <c r="AO31" i="37"/>
  <c r="AR30" i="37"/>
  <c r="AQ30" i="37"/>
  <c r="AP30" i="37"/>
  <c r="AO30" i="37"/>
  <c r="AR28" i="37"/>
  <c r="AQ28" i="37"/>
  <c r="AP28" i="37"/>
  <c r="AO28" i="37"/>
  <c r="AR27" i="37"/>
  <c r="AQ27" i="37"/>
  <c r="AP27" i="37"/>
  <c r="AO27" i="37"/>
  <c r="AR26" i="37"/>
  <c r="AQ26" i="37"/>
  <c r="AP26" i="37"/>
  <c r="AO26" i="37"/>
  <c r="AR25" i="37"/>
  <c r="AQ25" i="37"/>
  <c r="AP25" i="37"/>
  <c r="AO25" i="37"/>
  <c r="AR23" i="37"/>
  <c r="AQ23" i="37"/>
  <c r="AP23" i="37"/>
  <c r="AO23" i="37"/>
  <c r="AR22" i="37"/>
  <c r="AQ22" i="37"/>
  <c r="AP22" i="37"/>
  <c r="AO22" i="37"/>
  <c r="AR20" i="37"/>
  <c r="AQ20" i="37"/>
  <c r="AP20" i="37"/>
  <c r="AO20" i="37"/>
  <c r="AR18" i="37"/>
  <c r="AQ18" i="37"/>
  <c r="AP18" i="37"/>
  <c r="AO18" i="37"/>
  <c r="AR15" i="37"/>
  <c r="AQ15" i="37"/>
  <c r="AP15" i="37"/>
  <c r="AO15" i="37"/>
  <c r="AR14" i="37"/>
  <c r="AQ14" i="37"/>
  <c r="AP14" i="37"/>
  <c r="AO14" i="37"/>
  <c r="AR11" i="37"/>
  <c r="AQ11" i="37"/>
  <c r="AP11" i="37"/>
  <c r="AO11" i="37"/>
  <c r="AR9" i="37"/>
  <c r="AQ9" i="37"/>
  <c r="AP9" i="37"/>
  <c r="AO9" i="37"/>
  <c r="AR8" i="37"/>
  <c r="AQ8" i="37"/>
  <c r="AP8" i="37"/>
  <c r="AO8" i="37"/>
  <c r="AR6" i="37"/>
  <c r="AQ6" i="37"/>
  <c r="AP6" i="37"/>
  <c r="AO6" i="37"/>
  <c r="J7" i="37"/>
  <c r="K7" i="37"/>
  <c r="L7" i="37"/>
  <c r="M7" i="37"/>
  <c r="N7" i="37"/>
  <c r="O7" i="37"/>
  <c r="P7" i="37"/>
  <c r="Q7" i="37"/>
  <c r="R7" i="37"/>
  <c r="S7" i="37"/>
  <c r="T7" i="37"/>
  <c r="U7" i="37"/>
  <c r="V7" i="37"/>
  <c r="W7" i="37"/>
  <c r="X7" i="37"/>
  <c r="Y7" i="37"/>
  <c r="Z7" i="37"/>
  <c r="AA7" i="37"/>
  <c r="AB7" i="37"/>
  <c r="AC7" i="37"/>
  <c r="AD7" i="37"/>
  <c r="AE7" i="37"/>
  <c r="AF7" i="37"/>
  <c r="J13" i="37"/>
  <c r="J12" i="37" s="1"/>
  <c r="K13" i="37"/>
  <c r="K12" i="37" s="1"/>
  <c r="L13" i="37"/>
  <c r="L12" i="37" s="1"/>
  <c r="M13" i="37"/>
  <c r="M12" i="37" s="1"/>
  <c r="N13" i="37"/>
  <c r="N12" i="37" s="1"/>
  <c r="O13" i="37"/>
  <c r="O12" i="37" s="1"/>
  <c r="P13" i="37"/>
  <c r="P12" i="37" s="1"/>
  <c r="Q13" i="37"/>
  <c r="Q12" i="37" s="1"/>
  <c r="R13" i="37"/>
  <c r="R12" i="37" s="1"/>
  <c r="S13" i="37"/>
  <c r="S12" i="37" s="1"/>
  <c r="T13" i="37"/>
  <c r="T12" i="37" s="1"/>
  <c r="U13" i="37"/>
  <c r="U12" i="37" s="1"/>
  <c r="V13" i="37"/>
  <c r="V12" i="37" s="1"/>
  <c r="W13" i="37"/>
  <c r="W12" i="37" s="1"/>
  <c r="X13" i="37"/>
  <c r="X12" i="37" s="1"/>
  <c r="Y13" i="37"/>
  <c r="Y12" i="37" s="1"/>
  <c r="Z13" i="37"/>
  <c r="Z12" i="37" s="1"/>
  <c r="AA13" i="37"/>
  <c r="AA12" i="37" s="1"/>
  <c r="AB13" i="37"/>
  <c r="AB12" i="37" s="1"/>
  <c r="AC13" i="37"/>
  <c r="AC12" i="37" s="1"/>
  <c r="AD13" i="37"/>
  <c r="AD12" i="37" s="1"/>
  <c r="AE13" i="37"/>
  <c r="AE12" i="37" s="1"/>
  <c r="AF13" i="37"/>
  <c r="AF12" i="37" s="1"/>
  <c r="J17" i="37"/>
  <c r="K17" i="37"/>
  <c r="K16" i="37" s="1"/>
  <c r="L17" i="37"/>
  <c r="L16" i="37" s="1"/>
  <c r="M17" i="37"/>
  <c r="M16" i="37" s="1"/>
  <c r="N17" i="37"/>
  <c r="N16" i="37" s="1"/>
  <c r="O17" i="37"/>
  <c r="O16" i="37" s="1"/>
  <c r="P17" i="37"/>
  <c r="P16" i="37" s="1"/>
  <c r="Q17" i="37"/>
  <c r="Q16" i="37" s="1"/>
  <c r="R17" i="37"/>
  <c r="R16" i="37" s="1"/>
  <c r="S17" i="37"/>
  <c r="S16" i="37" s="1"/>
  <c r="T17" i="37"/>
  <c r="T16" i="37" s="1"/>
  <c r="U17" i="37"/>
  <c r="U16" i="37" s="1"/>
  <c r="V17" i="37"/>
  <c r="V16" i="37" s="1"/>
  <c r="W17" i="37"/>
  <c r="W16" i="37" s="1"/>
  <c r="X17" i="37"/>
  <c r="X16" i="37" s="1"/>
  <c r="Y17" i="37"/>
  <c r="Y16" i="37" s="1"/>
  <c r="Z17" i="37"/>
  <c r="Z16" i="37" s="1"/>
  <c r="AA17" i="37"/>
  <c r="AA16" i="37" s="1"/>
  <c r="AB17" i="37"/>
  <c r="AB16" i="37" s="1"/>
  <c r="AC17" i="37"/>
  <c r="AC16" i="37" s="1"/>
  <c r="AD17" i="37"/>
  <c r="AD16" i="37" s="1"/>
  <c r="AE17" i="37"/>
  <c r="AE16" i="37" s="1"/>
  <c r="AF17" i="37"/>
  <c r="AF16" i="37" s="1"/>
  <c r="J19" i="37"/>
  <c r="K19" i="37"/>
  <c r="L19" i="37"/>
  <c r="M19" i="37"/>
  <c r="N19" i="37"/>
  <c r="O19" i="37"/>
  <c r="P19" i="37"/>
  <c r="Q19" i="37"/>
  <c r="R19" i="37"/>
  <c r="S19" i="37"/>
  <c r="T19" i="37"/>
  <c r="U19" i="37"/>
  <c r="V19" i="37"/>
  <c r="W19" i="37"/>
  <c r="X19" i="37"/>
  <c r="Y19" i="37"/>
  <c r="Z19" i="37"/>
  <c r="AA19" i="37"/>
  <c r="AB19" i="37"/>
  <c r="AC19" i="37"/>
  <c r="AD19" i="37"/>
  <c r="AE19" i="37"/>
  <c r="AF19" i="37"/>
  <c r="J21" i="37"/>
  <c r="K21" i="37"/>
  <c r="L21" i="37"/>
  <c r="M21" i="37"/>
  <c r="N21" i="37"/>
  <c r="O21" i="37"/>
  <c r="P21" i="37"/>
  <c r="Q21" i="37"/>
  <c r="R21" i="37"/>
  <c r="S21" i="37"/>
  <c r="T21" i="37"/>
  <c r="U21" i="37"/>
  <c r="V21" i="37"/>
  <c r="W21" i="37"/>
  <c r="X21" i="37"/>
  <c r="Y21" i="37"/>
  <c r="Z21" i="37"/>
  <c r="AA21" i="37"/>
  <c r="AB21" i="37"/>
  <c r="AC21" i="37"/>
  <c r="AD21" i="37"/>
  <c r="AE21" i="37"/>
  <c r="AF21" i="37"/>
  <c r="J24" i="37"/>
  <c r="K24" i="37"/>
  <c r="L24" i="37"/>
  <c r="M24" i="37"/>
  <c r="N24" i="37"/>
  <c r="O24" i="37"/>
  <c r="P24" i="37"/>
  <c r="Q24" i="37"/>
  <c r="R24" i="37"/>
  <c r="S24" i="37"/>
  <c r="T24" i="37"/>
  <c r="U24" i="37"/>
  <c r="V24" i="37"/>
  <c r="W24" i="37"/>
  <c r="X24" i="37"/>
  <c r="Y24" i="37"/>
  <c r="Z24" i="37"/>
  <c r="AA24" i="37"/>
  <c r="AB24" i="37"/>
  <c r="AC24" i="37"/>
  <c r="AD24" i="37"/>
  <c r="AE24" i="37"/>
  <c r="AF24" i="37"/>
  <c r="J29" i="37"/>
  <c r="K29" i="37"/>
  <c r="L29" i="37"/>
  <c r="M29" i="37"/>
  <c r="N29" i="37"/>
  <c r="O29" i="37"/>
  <c r="P29" i="37"/>
  <c r="Q29" i="37"/>
  <c r="R29" i="37"/>
  <c r="S29" i="37"/>
  <c r="T29" i="37"/>
  <c r="U29" i="37"/>
  <c r="V29" i="37"/>
  <c r="W29" i="37"/>
  <c r="X29" i="37"/>
  <c r="Y29" i="37"/>
  <c r="Z29" i="37"/>
  <c r="AA29" i="37"/>
  <c r="AB29" i="37"/>
  <c r="AC29" i="37"/>
  <c r="AD29" i="37"/>
  <c r="AE29" i="37"/>
  <c r="AF29" i="37"/>
  <c r="J32" i="37"/>
  <c r="K32" i="37"/>
  <c r="L32" i="37"/>
  <c r="M32" i="37"/>
  <c r="N32" i="37"/>
  <c r="O32" i="37"/>
  <c r="P32" i="37"/>
  <c r="Q32" i="37"/>
  <c r="R32" i="37"/>
  <c r="S32" i="37"/>
  <c r="T32" i="37"/>
  <c r="U32" i="37"/>
  <c r="V32" i="37"/>
  <c r="W32" i="37"/>
  <c r="X32" i="37"/>
  <c r="Y32" i="37"/>
  <c r="Z32" i="37"/>
  <c r="AA32" i="37"/>
  <c r="AB32" i="37"/>
  <c r="AC32" i="37"/>
  <c r="AD32" i="37"/>
  <c r="AE32" i="37"/>
  <c r="AF32" i="37"/>
  <c r="J35" i="37"/>
  <c r="K35" i="37"/>
  <c r="L35" i="37"/>
  <c r="M35" i="37"/>
  <c r="N35" i="37"/>
  <c r="O35" i="37"/>
  <c r="P35" i="37"/>
  <c r="Q35" i="37"/>
  <c r="R35" i="37"/>
  <c r="S35" i="37"/>
  <c r="T35" i="37"/>
  <c r="U35" i="37"/>
  <c r="V35" i="37"/>
  <c r="W35" i="37"/>
  <c r="X35" i="37"/>
  <c r="Y35" i="37"/>
  <c r="Z35" i="37"/>
  <c r="AA35" i="37"/>
  <c r="AB35" i="37"/>
  <c r="AC35" i="37"/>
  <c r="AD35" i="37"/>
  <c r="AE35" i="37"/>
  <c r="AF35" i="37"/>
  <c r="J38" i="37"/>
  <c r="K38" i="37"/>
  <c r="L38" i="37"/>
  <c r="M38" i="37"/>
  <c r="N38" i="37"/>
  <c r="O38" i="37"/>
  <c r="P38" i="37"/>
  <c r="Q38" i="37"/>
  <c r="R38" i="37"/>
  <c r="S38" i="37"/>
  <c r="T38" i="37"/>
  <c r="U38" i="37"/>
  <c r="V38" i="37"/>
  <c r="W38" i="37"/>
  <c r="X38" i="37"/>
  <c r="Y38" i="37"/>
  <c r="Z38" i="37"/>
  <c r="AA38" i="37"/>
  <c r="AB38" i="37"/>
  <c r="AC38" i="37"/>
  <c r="AD38" i="37"/>
  <c r="AE38" i="37"/>
  <c r="AF38" i="37"/>
  <c r="I7" i="37"/>
  <c r="I13" i="37"/>
  <c r="AO13" i="37" s="1"/>
  <c r="I17" i="37"/>
  <c r="I16" i="37" s="1"/>
  <c r="I19" i="37"/>
  <c r="I21" i="37"/>
  <c r="I24" i="37"/>
  <c r="I29" i="37"/>
  <c r="I32" i="37"/>
  <c r="I35" i="37"/>
  <c r="I38" i="37"/>
  <c r="Y5" i="37" l="1"/>
  <c r="Y266" i="37" s="1"/>
  <c r="X5" i="37"/>
  <c r="X266" i="37" s="1"/>
  <c r="AO29" i="37"/>
  <c r="O5" i="37"/>
  <c r="AO24" i="37"/>
  <c r="AC5" i="37"/>
  <c r="AO35" i="37"/>
  <c r="AO32" i="37"/>
  <c r="AE5" i="37"/>
  <c r="AB5" i="37"/>
  <c r="AB266" i="37" s="1"/>
  <c r="T5" i="37"/>
  <c r="L5" i="37"/>
  <c r="AR54" i="37"/>
  <c r="AR72" i="37"/>
  <c r="AO7" i="37"/>
  <c r="AP38" i="37"/>
  <c r="AR19" i="37"/>
  <c r="AQ16" i="37"/>
  <c r="AP12" i="37"/>
  <c r="AR21" i="37"/>
  <c r="AQ19" i="37"/>
  <c r="AP17" i="37"/>
  <c r="AR24" i="37"/>
  <c r="AQ21" i="37"/>
  <c r="AP19" i="37"/>
  <c r="AR29" i="37"/>
  <c r="AQ24" i="37"/>
  <c r="AP21" i="37"/>
  <c r="AQ29" i="37"/>
  <c r="AO19" i="37"/>
  <c r="AR35" i="37"/>
  <c r="AQ32" i="37"/>
  <c r="AP29" i="37"/>
  <c r="AR7" i="37"/>
  <c r="AO21" i="37"/>
  <c r="AR32" i="37"/>
  <c r="AP24" i="37"/>
  <c r="AO16" i="37"/>
  <c r="AR38" i="37"/>
  <c r="AQ35" i="37"/>
  <c r="AP32" i="37"/>
  <c r="AQ7" i="37"/>
  <c r="AO38" i="37"/>
  <c r="AO17" i="37"/>
  <c r="AQ38" i="37"/>
  <c r="AP35" i="37"/>
  <c r="AR16" i="37"/>
  <c r="AQ12" i="37"/>
  <c r="AP7" i="37"/>
  <c r="AR12" i="37"/>
  <c r="J16" i="37"/>
  <c r="AP16" i="37" s="1"/>
  <c r="AP13" i="37"/>
  <c r="AQ13" i="37"/>
  <c r="AQ17" i="37"/>
  <c r="AR13" i="37"/>
  <c r="AR17" i="37"/>
  <c r="X10" i="37"/>
  <c r="AE10" i="37"/>
  <c r="I12" i="37"/>
  <c r="AC10" i="37"/>
  <c r="U10" i="37"/>
  <c r="U5" i="37" s="1"/>
  <c r="U266" i="37" s="1"/>
  <c r="Z10" i="37"/>
  <c r="Z5" i="37" s="1"/>
  <c r="Z266" i="37" s="1"/>
  <c r="R10" i="37"/>
  <c r="R5" i="37" s="1"/>
  <c r="J10" i="37"/>
  <c r="J5" i="37" s="1"/>
  <c r="Y10" i="37"/>
  <c r="Q10" i="37"/>
  <c r="Q5" i="37" s="1"/>
  <c r="AD10" i="37"/>
  <c r="AD5" i="37" s="1"/>
  <c r="V10" i="37"/>
  <c r="V5" i="37" s="1"/>
  <c r="V266" i="37" s="1"/>
  <c r="N10" i="37"/>
  <c r="N5" i="37" s="1"/>
  <c r="W10" i="37"/>
  <c r="W5" i="37" s="1"/>
  <c r="W266" i="37" s="1"/>
  <c r="M10" i="37"/>
  <c r="M5" i="37" s="1"/>
  <c r="P10" i="37"/>
  <c r="P5" i="37" s="1"/>
  <c r="AB10" i="37"/>
  <c r="T10" i="37"/>
  <c r="L10" i="37"/>
  <c r="O10" i="37"/>
  <c r="AA10" i="37"/>
  <c r="AA5" i="37" s="1"/>
  <c r="AA266" i="37" s="1"/>
  <c r="S10" i="37"/>
  <c r="S5" i="37" s="1"/>
  <c r="K10" i="37"/>
  <c r="AQ10" i="37" s="1"/>
  <c r="AF10" i="37"/>
  <c r="AF5" i="37" s="1"/>
  <c r="AQ5" i="37" l="1"/>
  <c r="K5" i="37"/>
  <c r="AO12" i="37"/>
  <c r="I10" i="37"/>
  <c r="I5" i="37" s="1"/>
  <c r="AR10" i="37"/>
  <c r="AR5" i="37" s="1"/>
  <c r="AP10" i="37"/>
  <c r="AP5" i="37" s="1"/>
  <c r="AO10" i="37" l="1"/>
  <c r="AO5" i="37" s="1"/>
  <c r="L45" i="37" l="1"/>
  <c r="L49" i="37"/>
  <c r="P45" i="37"/>
  <c r="P49" i="37"/>
  <c r="T45" i="37"/>
  <c r="T49" i="37"/>
  <c r="AF45" i="37"/>
  <c r="AF49" i="37"/>
  <c r="K45" i="37"/>
  <c r="K49" i="37"/>
  <c r="O45" i="37"/>
  <c r="O49" i="37"/>
  <c r="S45" i="37"/>
  <c r="S49" i="37"/>
  <c r="AE45" i="37"/>
  <c r="AE49" i="37"/>
  <c r="J45" i="37"/>
  <c r="J49" i="37"/>
  <c r="N45" i="37"/>
  <c r="N49" i="37"/>
  <c r="R45" i="37"/>
  <c r="R49" i="37"/>
  <c r="AD45" i="37"/>
  <c r="AD49" i="37"/>
  <c r="I45" i="37"/>
  <c r="I49" i="37"/>
  <c r="M45" i="37"/>
  <c r="M49" i="37"/>
  <c r="Q45" i="37"/>
  <c r="Q49" i="37"/>
  <c r="AC45" i="37"/>
  <c r="AC49" i="37"/>
  <c r="AP49" i="37" l="1"/>
  <c r="AQ49" i="37"/>
  <c r="AR49" i="37"/>
  <c r="AO49" i="37"/>
  <c r="AO45" i="37"/>
  <c r="AP45" i="37"/>
  <c r="AQ45" i="37"/>
  <c r="AR45" i="37"/>
  <c r="T44" i="37"/>
  <c r="T266" i="37" s="1"/>
  <c r="AF44" i="37"/>
  <c r="AF266" i="37" s="1"/>
  <c r="P44" i="37"/>
  <c r="P266" i="37" s="1"/>
  <c r="R44" i="37"/>
  <c r="R266" i="37" s="1"/>
  <c r="L44" i="37"/>
  <c r="K44" i="37"/>
  <c r="K266" i="37" s="1"/>
  <c r="K268" i="37" s="1"/>
  <c r="K270" i="37" s="1"/>
  <c r="AC44" i="37"/>
  <c r="AC266" i="37" s="1"/>
  <c r="AE44" i="37"/>
  <c r="AE266" i="37" s="1"/>
  <c r="AD44" i="37"/>
  <c r="AD266" i="37" s="1"/>
  <c r="J44" i="37"/>
  <c r="J266" i="37" s="1"/>
  <c r="J268" i="37" s="1"/>
  <c r="J270" i="37" s="1"/>
  <c r="S44" i="37"/>
  <c r="S266" i="37" s="1"/>
  <c r="M44" i="37"/>
  <c r="M266" i="37" s="1"/>
  <c r="Q44" i="37"/>
  <c r="Q266" i="37" s="1"/>
  <c r="O44" i="37"/>
  <c r="O266" i="37" s="1"/>
  <c r="I44" i="37"/>
  <c r="N44" i="37"/>
  <c r="N266" i="37" s="1"/>
  <c r="AO44" i="37" l="1"/>
  <c r="I266" i="37"/>
  <c r="I268" i="37" s="1"/>
  <c r="I270" i="37" s="1"/>
  <c r="AR44" i="37"/>
  <c r="AR266" i="37" s="1"/>
  <c r="L266" i="37"/>
  <c r="L268" i="37" s="1"/>
  <c r="AQ44" i="37"/>
  <c r="AQ266" i="37" s="1"/>
  <c r="AP44" i="37"/>
  <c r="AP266" i="37" s="1"/>
  <c r="AP269" i="37" l="1"/>
  <c r="AU266" i="37"/>
  <c r="EP163" i="55"/>
</calcChain>
</file>

<file path=xl/comments1.xml><?xml version="1.0" encoding="utf-8"?>
<comments xmlns="http://schemas.openxmlformats.org/spreadsheetml/2006/main">
  <authors>
    <author>Usuario</author>
    <author>EMH</author>
  </authors>
  <commentList>
    <comment ref="T5" authorId="0" shapeId="0">
      <text>
        <r>
          <rPr>
            <b/>
            <sz val="9"/>
            <color indexed="81"/>
            <rFont val="Tahoma"/>
            <family val="2"/>
          </rPr>
          <t>Usuario:</t>
        </r>
        <r>
          <rPr>
            <sz val="9"/>
            <color indexed="81"/>
            <rFont val="Tahoma"/>
            <family val="2"/>
          </rPr>
          <t xml:space="preserve">
Revisar. Los derechos por cobrar no pueden ser inferiores al recaudo</t>
        </r>
      </text>
    </comment>
    <comment ref="M37" authorId="1" shapeId="0">
      <text>
        <r>
          <rPr>
            <b/>
            <sz val="9"/>
            <color indexed="81"/>
            <rFont val="Tahoma"/>
            <family val="2"/>
          </rPr>
          <t>EMH:</t>
        </r>
        <r>
          <rPr>
            <sz val="9"/>
            <color indexed="81"/>
            <rFont val="Tahoma"/>
            <family val="2"/>
          </rPr>
          <t xml:space="preserve">
Acuerdo 05 de 2023</t>
        </r>
      </text>
    </comment>
    <comment ref="M78" authorId="1" shapeId="0">
      <text>
        <r>
          <rPr>
            <b/>
            <sz val="9"/>
            <color indexed="81"/>
            <rFont val="Tahoma"/>
            <family val="2"/>
          </rPr>
          <t>EMH:</t>
        </r>
        <r>
          <rPr>
            <sz val="9"/>
            <color indexed="81"/>
            <rFont val="Tahoma"/>
            <family val="2"/>
          </rPr>
          <t xml:space="preserve">
Acuerdo 05 de 2023</t>
        </r>
      </text>
    </comment>
    <comment ref="M318" authorId="1" shapeId="0">
      <text>
        <r>
          <rPr>
            <b/>
            <sz val="9"/>
            <color indexed="81"/>
            <rFont val="Tahoma"/>
            <family val="2"/>
          </rPr>
          <t>EMH:</t>
        </r>
        <r>
          <rPr>
            <sz val="9"/>
            <color indexed="81"/>
            <rFont val="Tahoma"/>
            <family val="2"/>
          </rPr>
          <t xml:space="preserve">
Acuerdo 05 de 2023</t>
        </r>
      </text>
    </comment>
    <comment ref="M410" authorId="1" shapeId="0">
      <text>
        <r>
          <rPr>
            <b/>
            <sz val="9"/>
            <color indexed="81"/>
            <rFont val="Tahoma"/>
            <family val="2"/>
          </rPr>
          <t>EMH:</t>
        </r>
        <r>
          <rPr>
            <sz val="9"/>
            <color indexed="81"/>
            <rFont val="Tahoma"/>
            <family val="2"/>
          </rPr>
          <t xml:space="preserve">
Acuerdo 05 de 2023</t>
        </r>
      </text>
    </comment>
  </commentList>
</comments>
</file>

<file path=xl/comments2.xml><?xml version="1.0" encoding="utf-8"?>
<comments xmlns="http://schemas.openxmlformats.org/spreadsheetml/2006/main">
  <authors>
    <author>Usuario</author>
  </authors>
  <commentList>
    <comment ref="M3" authorId="0" shapeId="0">
      <text>
        <r>
          <rPr>
            <b/>
            <sz val="9"/>
            <color indexed="81"/>
            <rFont val="Tahoma"/>
            <family val="2"/>
          </rPr>
          <t>Usuario:</t>
        </r>
        <r>
          <rPr>
            <sz val="9"/>
            <color indexed="81"/>
            <rFont val="Tahoma"/>
            <family val="2"/>
          </rPr>
          <t xml:space="preserve">
Incluye Recursos FONAM</t>
        </r>
      </text>
    </comment>
  </commentList>
</comments>
</file>

<file path=xl/comments3.xml><?xml version="1.0" encoding="utf-8"?>
<comments xmlns="http://schemas.openxmlformats.org/spreadsheetml/2006/main">
  <authors>
    <author>Usuario</author>
  </authors>
  <commentList>
    <comment ref="GE1" authorId="0" shapeId="0">
      <text>
        <r>
          <rPr>
            <b/>
            <sz val="9"/>
            <color indexed="81"/>
            <rFont val="Tahoma"/>
            <family val="2"/>
          </rPr>
          <t>Usuario:</t>
        </r>
        <r>
          <rPr>
            <sz val="9"/>
            <color indexed="81"/>
            <rFont val="Tahoma"/>
            <family val="2"/>
          </rPr>
          <t xml:space="preserve">
Favor revisar, esta fuente en ingresos parece estar agrupada con Mayores ingresos no aforados de la vigencia Anterior - De otras entidades de gobierno</t>
        </r>
      </text>
    </comment>
    <comment ref="GI1" authorId="0" shapeId="0">
      <text>
        <r>
          <rPr>
            <b/>
            <sz val="9"/>
            <color indexed="81"/>
            <rFont val="Tahoma"/>
            <family val="2"/>
          </rPr>
          <t>Usuario:</t>
        </r>
        <r>
          <rPr>
            <sz val="9"/>
            <color indexed="81"/>
            <rFont val="Tahoma"/>
            <family val="2"/>
          </rPr>
          <t xml:space="preserve">
Favor revisar, esta fuente en ingresos parece estar agrupada con Mayores ingresos no aforados de la vigencia Anterior - De otras entidades de gobierno</t>
        </r>
      </text>
    </comment>
    <comment ref="A158" authorId="0" shapeId="0">
      <text>
        <r>
          <rPr>
            <b/>
            <sz val="9"/>
            <color indexed="81"/>
            <rFont val="Tahoma"/>
            <family val="2"/>
          </rPr>
          <t>Usuario:</t>
        </r>
        <r>
          <rPr>
            <sz val="9"/>
            <color indexed="81"/>
            <rFont val="Tahoma"/>
            <family val="2"/>
          </rPr>
          <t xml:space="preserve">
Tener en cuenta anotaciones que se dejaron en matriz homologación 2021</t>
        </r>
      </text>
    </comment>
    <comment ref="A160" authorId="0" shapeId="0">
      <text>
        <r>
          <rPr>
            <b/>
            <sz val="9"/>
            <color indexed="81"/>
            <rFont val="Tahoma"/>
            <family val="2"/>
          </rPr>
          <t>Usuario:</t>
        </r>
        <r>
          <rPr>
            <sz val="9"/>
            <color indexed="81"/>
            <rFont val="Tahoma"/>
            <family val="2"/>
          </rPr>
          <t xml:space="preserve">
Tener en cuenta anotaciones que se dejaron en matriz homologación 2021</t>
        </r>
      </text>
    </comment>
  </commentList>
</comments>
</file>

<file path=xl/sharedStrings.xml><?xml version="1.0" encoding="utf-8"?>
<sst xmlns="http://schemas.openxmlformats.org/spreadsheetml/2006/main" count="5504" uniqueCount="1110">
  <si>
    <t>ANEXOS INFORME DE SEGUIMIENTO AL PLAN DE ACCIÓN 2024-2027</t>
  </si>
  <si>
    <t>Nombre de la Corporación</t>
  </si>
  <si>
    <t>Corporación Autónoma Regional del Alto Magdalena - CAM</t>
  </si>
  <si>
    <t>Periodo a reportar</t>
  </si>
  <si>
    <t>Corporación Autónoma Regional de Cundinamarca – CAR</t>
  </si>
  <si>
    <t>Nombre de la persona responsable del reporte</t>
  </si>
  <si>
    <t>Corporación Autónoma Regional del Canal del Dique – CARDIQUE</t>
  </si>
  <si>
    <t>Dependencia</t>
  </si>
  <si>
    <t>Corporación Autónoma Regional de Sucre – CARSUCRE</t>
  </si>
  <si>
    <t>Cargo</t>
  </si>
  <si>
    <t>Corporación Autónoma Regional de Santander – CAS</t>
  </si>
  <si>
    <t>Correo electrónico</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</si>
  <si>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</si>
  <si>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</si>
  <si>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</si>
  <si>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</si>
  <si>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</si>
  <si>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</si>
  <si>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</si>
  <si>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</si>
  <si>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</si>
  <si>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</si>
  <si>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</si>
  <si>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</si>
  <si>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</si>
  <si>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</si>
  <si>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</si>
  <si>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</si>
  <si>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</si>
  <si>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</si>
  <si>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</si>
  <si>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</si>
  <si>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</si>
  <si>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</si>
  <si>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</si>
  <si>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</si>
  <si>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</si>
  <si>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</si>
  <si>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</si>
  <si>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</si>
  <si>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</si>
  <si>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</si>
  <si>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</si>
  <si>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</si>
  <si>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</si>
  <si>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</si>
  <si>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</si>
  <si>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</si>
  <si>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</si>
  <si>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</si>
  <si>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</si>
  <si>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</si>
  <si>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</si>
  <si>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</si>
  <si>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</si>
  <si>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</si>
  <si>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2023-II</t>
  </si>
  <si>
    <t>2024-I</t>
  </si>
  <si>
    <t>2024-II</t>
  </si>
  <si>
    <t>2025-I</t>
  </si>
  <si>
    <t>2025-II</t>
  </si>
  <si>
    <t>2026-I</t>
  </si>
  <si>
    <t>2026-II</t>
  </si>
  <si>
    <t>2027-I</t>
  </si>
  <si>
    <t>2027-II</t>
  </si>
  <si>
    <t xml:space="preserve"> INFORME DE EJECUCION PRESUPUESTAL DE INGRESOS </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</si>
  <si>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</si>
  <si>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</si>
  <si>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</si>
  <si>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</si>
  <si>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</si>
  <si>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</si>
  <si>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</si>
  <si>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</si>
  <si>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</si>
  <si>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</si>
  <si>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</si>
  <si>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</si>
  <si>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</si>
  <si>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NIVEL RENTISTICO</t>
  </si>
  <si>
    <t>SUBNIVEL RENTISTICO</t>
  </si>
  <si>
    <t>CONCEPTO</t>
  </si>
  <si>
    <t>NIVEL 1</t>
  </si>
  <si>
    <t>NIVEL 2</t>
  </si>
  <si>
    <t>NIVEL 3</t>
  </si>
  <si>
    <t>NIVEL 4</t>
  </si>
  <si>
    <t>NIVEL 5</t>
  </si>
  <si>
    <t>(4)
ADICIÓN</t>
  </si>
  <si>
    <t>(5)
REDUCCIÓN</t>
  </si>
  <si>
    <t>(7)
FUNCIONAMIENTO</t>
  </si>
  <si>
    <t>(8)
INVERSIÓN</t>
  </si>
  <si>
    <t>(9)
FCA</t>
  </si>
  <si>
    <t>(10)
SERVICIO A LA DEUDA</t>
  </si>
  <si>
    <t>1</t>
  </si>
  <si>
    <t>Ingresos</t>
  </si>
  <si>
    <t>Ingresos Recursos Propios</t>
  </si>
  <si>
    <t>Ingresos Corrientes</t>
  </si>
  <si>
    <t>01</t>
  </si>
  <si>
    <t>Ingresos tributarios</t>
  </si>
  <si>
    <t>Impuestos directos</t>
  </si>
  <si>
    <t>014</t>
  </si>
  <si>
    <t xml:space="preserve">Sobretasa ambiental </t>
  </si>
  <si>
    <t>Sobretasa ambiental - Urbano</t>
  </si>
  <si>
    <t>Sobretasa ambiental - Urbano-Vigencia actual</t>
  </si>
  <si>
    <t>2</t>
  </si>
  <si>
    <t>02</t>
  </si>
  <si>
    <t>Sobretasa ambiental -  Rural</t>
  </si>
  <si>
    <t>Sobretasa ambiental -  Rural- Vigencia Actual</t>
  </si>
  <si>
    <t>Sobretasa ambiental -  Rural- Vigencia Anterior</t>
  </si>
  <si>
    <t>201</t>
  </si>
  <si>
    <t>Sobretasa Ambiental Áreas Metropolitanas</t>
  </si>
  <si>
    <t>Sobretasa Ambiental Áreas Metropolitanas- Vigencia actual</t>
  </si>
  <si>
    <t>Sobretasa Ambiental Áreas Metropolitanas - Vigencia Anterior</t>
  </si>
  <si>
    <t>Ingresos no tributarios</t>
  </si>
  <si>
    <t>Contribuciones</t>
  </si>
  <si>
    <t>05</t>
  </si>
  <si>
    <t>Contribuciones diversas</t>
  </si>
  <si>
    <t>Contribución sector eléctrico</t>
  </si>
  <si>
    <t>Contribución sector eléctrico - Generadores de energía convencional</t>
  </si>
  <si>
    <t>Contribución sector eléctrico - Generadores de energía convencional - Vigencia Actual</t>
  </si>
  <si>
    <t>Contribución sector eléctrico - Generadores de energía convencional - Vigencia Anterior</t>
  </si>
  <si>
    <t>Contribución sector eléctrico - Generadores de energía no convencional</t>
  </si>
  <si>
    <t>Contribución sector eléctrico - Generadores de energía no convencional - Vigencia Actual</t>
  </si>
  <si>
    <t>Contribución sector eléctrico - Generadores de energía no convencional - Vigencia Anterior</t>
  </si>
  <si>
    <t>Tasas y derechos administrativos</t>
  </si>
  <si>
    <t>015</t>
  </si>
  <si>
    <t>Certificaciones y constancias</t>
  </si>
  <si>
    <t>Certificaciones y constancias- Vigencia Actual</t>
  </si>
  <si>
    <t>Certificaciones y constancias - Vigencia Anterior</t>
  </si>
  <si>
    <t>036</t>
  </si>
  <si>
    <t>Evaluación de licencias y trámites ambientales</t>
  </si>
  <si>
    <t>Evaluación de licencias y trámites ambientales - Vigencia Actual</t>
  </si>
  <si>
    <t>Evaluación de licencias y trámites ambientales -Vigencia Anterior</t>
  </si>
  <si>
    <t>037</t>
  </si>
  <si>
    <t>Seguimiento a licencias y trámites ambientales</t>
  </si>
  <si>
    <t>Seguimiento a licencias y trámites ambientales - Vigencia Actual</t>
  </si>
  <si>
    <t>Seguimiento a licencias y trámites ambientales - Vigencia Anterior</t>
  </si>
  <si>
    <t>Seguimiento a licencias y trámites ambientales - Rendimientos</t>
  </si>
  <si>
    <t>055</t>
  </si>
  <si>
    <t>Tasa por el uso del agua</t>
  </si>
  <si>
    <t>Tasa por el uso del agua - Vigencia Actual</t>
  </si>
  <si>
    <t>Tasa por el uso del agua - Vigencia Anterior</t>
  </si>
  <si>
    <t>088</t>
  </si>
  <si>
    <t>Tasa retributiva</t>
  </si>
  <si>
    <t>Tasa retributiva -  Vigencia Actual</t>
  </si>
  <si>
    <t>Tasa retributiva - Vigencia Anterior</t>
  </si>
  <si>
    <t>089</t>
  </si>
  <si>
    <t>Tasa por aprovechamiento forestal</t>
  </si>
  <si>
    <t>Tasa por aprovechamiento forestal - Vigencia Actual</t>
  </si>
  <si>
    <t>Tasa por aprovechamiento forestal - Vigencia Anterior</t>
  </si>
  <si>
    <t>090</t>
  </si>
  <si>
    <t>Tasa compensatoria por caza de fauna silvestre</t>
  </si>
  <si>
    <t>Tasa compensatoria por caza de fauna silvestre - Vigencia Actual</t>
  </si>
  <si>
    <t>Tasa compensatoria por caza de fauna silvestre - Vigencia Anterior</t>
  </si>
  <si>
    <t>110</t>
  </si>
  <si>
    <t>Sobretasa ambiental - Peajes</t>
  </si>
  <si>
    <t>Sobretasa ambiental - Peajes - Vigencia Actual</t>
  </si>
  <si>
    <t>Sobretasa ambiental - Peajes - Vigencia Anterior</t>
  </si>
  <si>
    <t>112</t>
  </si>
  <si>
    <t>Tasa Compensatoria por la utilización permanente de la reserva forestal protectora Bosque Oriental de Bogotá</t>
  </si>
  <si>
    <t>Tasa Compensatoria por la utilización permanente de la reserva forestal protectora Bosque Oriental de Bogotá - Vigencia Actual</t>
  </si>
  <si>
    <t>Tasa Compensatoria por la utilización permanente de la reserva forestal protectora Bosque Oriental de Bogotá - Vigencia Anterior</t>
  </si>
  <si>
    <t>113</t>
  </si>
  <si>
    <t>Salvoconducto Unico Nacional</t>
  </si>
  <si>
    <t>Salvoconducto Unico Nacional - Vigencia Actual</t>
  </si>
  <si>
    <t>Salvoconducto Unico Nacional - Vigencia Anterior</t>
  </si>
  <si>
    <t>03</t>
  </si>
  <si>
    <t>Multas, sanciones e intereses de mora</t>
  </si>
  <si>
    <t>001</t>
  </si>
  <si>
    <t>Multas y sanciones</t>
  </si>
  <si>
    <t>Sanciones disciplinarias</t>
  </si>
  <si>
    <t>Sanciones disciplinarias - Vigencia Actual</t>
  </si>
  <si>
    <t>Sanciones disciplinarias - Vigencia Anterior</t>
  </si>
  <si>
    <t>04</t>
  </si>
  <si>
    <t>Sanciones contractuales</t>
  </si>
  <si>
    <t>Sanciones contractuales - Vigencia Actual</t>
  </si>
  <si>
    <t>Sanciones contractuales - Vigencia Anterior</t>
  </si>
  <si>
    <t>Sanciones administrativas</t>
  </si>
  <si>
    <t>Sanciones administrativas - Vigencia Actual</t>
  </si>
  <si>
    <t>Sanciones administrativas - Vigencia Anterior</t>
  </si>
  <si>
    <t>13</t>
  </si>
  <si>
    <t>Sanciones sanitarias</t>
  </si>
  <si>
    <t>Sanciones sanitarias - Vigencia Actual</t>
  </si>
  <si>
    <t>Sanciones sanitarias - Vigencia Anterior</t>
  </si>
  <si>
    <t>22</t>
  </si>
  <si>
    <t>Multas ambientales</t>
  </si>
  <si>
    <t>Multas ambientales - Vigencia Actual</t>
  </si>
  <si>
    <t>Multas ambientales - Vigencia Anterior</t>
  </si>
  <si>
    <t>002</t>
  </si>
  <si>
    <t>Intereses de mora</t>
  </si>
  <si>
    <t>Venta de bienes y servicios</t>
  </si>
  <si>
    <t>Ventas de establecimientos de mercado</t>
  </si>
  <si>
    <t>00</t>
  </si>
  <si>
    <t>Agricultura, silvicultura y productos de la pesca</t>
  </si>
  <si>
    <t>Agricultura, silvicultura y productos de la pesca - Vigencia Actual</t>
  </si>
  <si>
    <t>Agricultura, silvicultura y productos de la pesca - Vigencia Anterior</t>
  </si>
  <si>
    <t>Minerales; electricidad, gas y agua</t>
  </si>
  <si>
    <t>Minerales; electricidad, gas y agua - Vigencia Actual</t>
  </si>
  <si>
    <t>Minerales; electricidad, gas y agua - Vigencia Anterior</t>
  </si>
  <si>
    <t>Productos alimenticios, bebidas y tabaco; textiles, prendas de vestir y productos de cuero</t>
  </si>
  <si>
    <t>Productos alimenticios, bebidas y tabaco; textiles, prendas de vestir y productos de cuero - Vigencia Actual</t>
  </si>
  <si>
    <t>Productos alimenticios, bebidas y tabaco; textiles, prendas de vestir y productos de cuero - Vigencia Anterior</t>
  </si>
  <si>
    <t>Otros bienes transportables (excepto productos metálicos, maquinaria y equipo)</t>
  </si>
  <si>
    <t>Otros bienes transportables (excepto productos metálicos, maquinaria y equipo) - Vigencia Actual</t>
  </si>
  <si>
    <t>Otros bienes transportables (excepto productos metálicos, maquinaria y equipo) - Vigencia Anterior</t>
  </si>
  <si>
    <t>Productos metálicos, maquinaria y equipo</t>
  </si>
  <si>
    <t>Productos metálicos, maquinaria y equipo - Vigencia Actual</t>
  </si>
  <si>
    <t>Productos metálicos, maquinaria y equipo - Vigencia Anterior</t>
  </si>
  <si>
    <t>Servicios de la construcción</t>
  </si>
  <si>
    <t>Servicios de la construcción - Vigencia Actual</t>
  </si>
  <si>
    <t>Servicios de la construcción - Vigencia Anterior</t>
  </si>
  <si>
    <t>06</t>
  </si>
  <si>
    <t>Servicios de alojamiento; servicios de suministro de comidas y bebidas; servicios de transporte; y servicios de distribución de electricidad, gas y agua</t>
  </si>
  <si>
    <t>Servicios de alojamiento; servicios de suministro de comidas y bebidas; servicios de transporte; y servicios de distribución de electricidad, gas y agua - Vigencia Actual</t>
  </si>
  <si>
    <t>Servicios de alojamiento; servicios de suministro de comidas y bebidas; servicios de transporte; y servicios de distribución de electricidad, gas y agua - Vigencia Anterior</t>
  </si>
  <si>
    <t>07</t>
  </si>
  <si>
    <t>Servicios financieros y servicios conexos, servicios inmobiliarios y servicios de leasing</t>
  </si>
  <si>
    <t>Servicios financieros y servicios conexos, servicios inmobiliarios y servicios de leasing - Vigencia Anterior</t>
  </si>
  <si>
    <t>Servicios financieros y servicios conexos, servicios inmobiliarios y servicios de leasing - Vigencia Actual</t>
  </si>
  <si>
    <t>08</t>
  </si>
  <si>
    <t xml:space="preserve">Servicios prestados a las empresas y servicios de producción </t>
  </si>
  <si>
    <t>Servicios prestados a las empresas y servicios de producción  - Vigencia Actual</t>
  </si>
  <si>
    <t>Servicios prestados a las empresas y servicios de producción  - Vigencia Anterior</t>
  </si>
  <si>
    <t>09</t>
  </si>
  <si>
    <t>Servicios para la comunidad, sociales y personales</t>
  </si>
  <si>
    <t>Servicios para la comunidad, sociales y personales - Vigencia Actual</t>
  </si>
  <si>
    <t>Servicios para la comunidad, sociales y personales - Vigencia Anterior</t>
  </si>
  <si>
    <t>10</t>
  </si>
  <si>
    <t>Elementos militares de un solo uso</t>
  </si>
  <si>
    <t>Elementos militares de un solo uso - Vigencia Actual</t>
  </si>
  <si>
    <t>Elementos militares de un solo uso - Vigencia Anterior</t>
  </si>
  <si>
    <t>Ventas incidentales de establecimientos no de mercado</t>
  </si>
  <si>
    <t>Agricultura, silvicultura y productos de la pesca -  Vigencia Anterior</t>
  </si>
  <si>
    <t>Servicios de alojamiento; servicios de suministro de comidas y bebidas; servicios de transporte; y servicios de distribución de electricidad, gas y agua -  Vigencia Actual</t>
  </si>
  <si>
    <t>Transferencias corrientes</t>
  </si>
  <si>
    <t>003</t>
  </si>
  <si>
    <t>Participaciones distintas del SGP</t>
  </si>
  <si>
    <t>Participación en impuestos</t>
  </si>
  <si>
    <t>14</t>
  </si>
  <si>
    <t>Participación ambiental en el porcentaje de recaudo del impuesto predial</t>
  </si>
  <si>
    <t>Participación ambiental en el porcentaje de recaudo del impuesto predial - Vigencia Actual</t>
  </si>
  <si>
    <t>Participación ambiental en el porcentaje de recaudo del impuesto predial - Vigencia Anterior</t>
  </si>
  <si>
    <t>Participación en multas, sanciones e intereses de mora</t>
  </si>
  <si>
    <t>Participación de intereses de mora al porcentaje de recaudo del impuesto predial.</t>
  </si>
  <si>
    <t>Participación de intereses de mora al porcentaje de recaudo del impuesto predial - Vigencia Actual</t>
  </si>
  <si>
    <t>Participación de intereses de mora al porcentaje de recaudo del impuesto predial - Vigencia Anterior</t>
  </si>
  <si>
    <t>009</t>
  </si>
  <si>
    <t>Recursos del Sistema de Seguridad Social Integral</t>
  </si>
  <si>
    <t>Sistema General de Pensiones</t>
  </si>
  <si>
    <t>Concurrencia pasivo pensional</t>
  </si>
  <si>
    <t>Concurrencia pasivo pensional - Vigencia Actual</t>
  </si>
  <si>
    <t>Concurrencia pasivo pensional -  Vigencia Anterior</t>
  </si>
  <si>
    <t>010</t>
  </si>
  <si>
    <t>Sentencias y conciliaciones</t>
  </si>
  <si>
    <t>Fallos nacionales</t>
  </si>
  <si>
    <t>Sentencias</t>
  </si>
  <si>
    <t>Sentencias - Vigencia Actual</t>
  </si>
  <si>
    <t>Sentencias - Vigencia Anterior</t>
  </si>
  <si>
    <t>Conciliaciones</t>
  </si>
  <si>
    <t>Conciliaciones - Vigencia Actual</t>
  </si>
  <si>
    <t>Conciliaciones - Vigencia Anterior</t>
  </si>
  <si>
    <t>Laudos arbitrales</t>
  </si>
  <si>
    <t>Laudos arbitrales - Vigencia Actual</t>
  </si>
  <si>
    <t>Laudos arbitrales - Vigencia Anterior</t>
  </si>
  <si>
    <t>011</t>
  </si>
  <si>
    <t>Indemnizaciones relacionadas con seguros no de vida</t>
  </si>
  <si>
    <t>Indemnizaciones relacionadas con seguros no de vida - Vigencia Anterior</t>
  </si>
  <si>
    <t>Indemnizaciones relacionadas con seguros no de vida - Vigencia Actual</t>
  </si>
  <si>
    <t>020</t>
  </si>
  <si>
    <t>Devoluciones seguridad social - pensiones</t>
  </si>
  <si>
    <t>Devoluciones seguridad social - pensiones - Vigencia Actual</t>
  </si>
  <si>
    <t>Devoluciones seguridad social - pensiones - Vigencia Anterior</t>
  </si>
  <si>
    <t>Recursos de capital</t>
  </si>
  <si>
    <t>Disposición de activos</t>
  </si>
  <si>
    <t>Disposición de activos financieros</t>
  </si>
  <si>
    <t>Acciones</t>
  </si>
  <si>
    <t>Acciones - Vigencia Actual</t>
  </si>
  <si>
    <t>Acciones - Vigencia Anterior</t>
  </si>
  <si>
    <t>Reducciones de capital</t>
  </si>
  <si>
    <t>Reducciones de capital - Vigencia Actual</t>
  </si>
  <si>
    <t>Reducciones de capital - Vigencia Anterior</t>
  </si>
  <si>
    <t>Reembolso de participaciones en fondos de inversión</t>
  </si>
  <si>
    <t>Reembolso de participaciones en fondos de inversión - Vigencia Actual</t>
  </si>
  <si>
    <t>Reembolso de participaciones en fondos de inversión - Vigencia Anterior</t>
  </si>
  <si>
    <t>004</t>
  </si>
  <si>
    <t>Títulos de devolución de impuestos-TIDIS</t>
  </si>
  <si>
    <t>Títulos de devolución de impuestos-TIDIS - Vigencia Actual</t>
  </si>
  <si>
    <t>Títulos de devolución de impuestos-TIDIS - Vigencia Anterior</t>
  </si>
  <si>
    <t>Disposición de activos no financieros</t>
  </si>
  <si>
    <t>Disposición de activos fijos</t>
  </si>
  <si>
    <t>Disposición de edificaciones y estructuras</t>
  </si>
  <si>
    <t>Disposición de edificaciones y estructuras - Vigencia Actual</t>
  </si>
  <si>
    <t>Disposición de edificaciones y estructuras - Vigencia Anterior</t>
  </si>
  <si>
    <t>Disposición de maquinaria y equipo</t>
  </si>
  <si>
    <t>Disposición de maquinaria y equipo - Vigencia Actual</t>
  </si>
  <si>
    <t>Disposición de maquinaria y equipo - Vigencia Anterioir</t>
  </si>
  <si>
    <t>Disposición de otros activos fijos</t>
  </si>
  <si>
    <t>Disposición de recursos biológicos cultivados</t>
  </si>
  <si>
    <t>Disposición de recursos biológicos cultivados - Vigencia Actual</t>
  </si>
  <si>
    <t>Disposición de recursos biológicos cultivados - Vigencia Anterior</t>
  </si>
  <si>
    <t>Disposición de productos de la propiedad intelectual</t>
  </si>
  <si>
    <t>Disposición de productos de la propiedad intelectual - Vigencia Actual</t>
  </si>
  <si>
    <t>Disposición de productos de la propiedad intelectual - Vigencia Anterior</t>
  </si>
  <si>
    <t>Disposición de objetos de valor</t>
  </si>
  <si>
    <t>Disposición de joyas y artículos conexos</t>
  </si>
  <si>
    <t>Disposición de joyas y artículos conexos - Vigencia Actual</t>
  </si>
  <si>
    <t>Disposición de joyas y artículos conexos - Vigencia Anterior</t>
  </si>
  <si>
    <t>Disposición de antigüedades u otros objetos de arte</t>
  </si>
  <si>
    <t>Disposición de antigüedades u otros objetos de arte - Vigencia Actual</t>
  </si>
  <si>
    <t>Disposición de antigüedades u otros objetos de arte - Vigencia Anterior</t>
  </si>
  <si>
    <t>Disposición de otros objetos valiosos</t>
  </si>
  <si>
    <t>Disposición de otros objetos valiosos - Vigencia Actual</t>
  </si>
  <si>
    <t>Disposición de otros objetos valiosos - Vigencia Anterior</t>
  </si>
  <si>
    <t>Disposición de activos no producidos</t>
  </si>
  <si>
    <t>Disposición de  tierras y terrenos</t>
  </si>
  <si>
    <t>Disposición de  tierras y terrenos - Vigencia Actual</t>
  </si>
  <si>
    <t>Disposición de  tierras y terrenos - Vigencia Anterior</t>
  </si>
  <si>
    <t>Disposición de recursos biológicos no cultivados</t>
  </si>
  <si>
    <t>Disposición de recursos biológicos no cultivados - Vigencia Actual</t>
  </si>
  <si>
    <t>Disposición de recursos biológicos no cultivados - Vigencia Anterior</t>
  </si>
  <si>
    <t>Dividendos y utilidades por otras inversiones de capital</t>
  </si>
  <si>
    <t>Empresas industriales y comerciales del Estado societarias</t>
  </si>
  <si>
    <t>Empresas industriales y comerciales del Estado societarias - Vigencia Actual</t>
  </si>
  <si>
    <t>Empresas industriales y comerciales del Estado societarias - Vigencia Anterior</t>
  </si>
  <si>
    <t>Sociedades de economía mixta</t>
  </si>
  <si>
    <t>Sociedades de economía mixta - Vigencia Actual</t>
  </si>
  <si>
    <t>Sociedades de economía mixta - Vigencia Anterior</t>
  </si>
  <si>
    <t>Inversiones patrimoniales no controladas</t>
  </si>
  <si>
    <t>Inversiones patrimoniales no controladas - Vigencia Actual</t>
  </si>
  <si>
    <t>Inversiones patrimoniales no controladas - Vigencia Anterior</t>
  </si>
  <si>
    <t>Inversiones en entidades controladas - entidades en el exterior</t>
  </si>
  <si>
    <t>Inversiones en entidades controladas - entidades en el exterior - Vigencia Actual</t>
  </si>
  <si>
    <t>Inversiones en entidades controladas - entidades en el exterior - Vigencia Anterior</t>
  </si>
  <si>
    <t>Inversiones en entidades controladas - sociedades públicas</t>
  </si>
  <si>
    <t>Inversiones en entidades controladas - sociedades públicas - Vigencia Actual</t>
  </si>
  <si>
    <t>Inversiones en entidades controladas - sociedades públicas - Vigencia Anterior</t>
  </si>
  <si>
    <t>Rendimientos financieros</t>
  </si>
  <si>
    <t>Títulos participativos</t>
  </si>
  <si>
    <t>Depósitos</t>
  </si>
  <si>
    <t>Depósitos - Sobretasa Ambiental Urbano</t>
  </si>
  <si>
    <t>Depósitos - Sobretasa Ambiental Rural</t>
  </si>
  <si>
    <t>Depósitos - Sobretasa Ambiental Areas Metropolitanas</t>
  </si>
  <si>
    <t>Depósitos - Contribución sector eléctrico - Generadores de energía no convencional</t>
  </si>
  <si>
    <t>Depósitos - Certificaciones y constancias</t>
  </si>
  <si>
    <t xml:space="preserve">Depósitos - Evaluación de licencias y trámites ambientales </t>
  </si>
  <si>
    <t xml:space="preserve">Depósitos - Seguimiento de licencias y trámites ambientales </t>
  </si>
  <si>
    <t>Depósitos -  Tasa por el Uso del Agua</t>
  </si>
  <si>
    <t>Depósitos - Tasa Retributiva</t>
  </si>
  <si>
    <t>11</t>
  </si>
  <si>
    <t>Depósitos - Tasa de Aprovechamiento Forestal</t>
  </si>
  <si>
    <t>12</t>
  </si>
  <si>
    <t>Depósitos - Tasa compensatoria por caza de fauna silvestre</t>
  </si>
  <si>
    <t>Depósitos -  Sobretasa ambiental - Peajes</t>
  </si>
  <si>
    <t>Depósitos - Tasa Compensatoria por la utilización permanente de la reserva forestal protectora Bosque Oriental de Bogotá</t>
  </si>
  <si>
    <t>15</t>
  </si>
  <si>
    <t>Depósitos - Salvoconducto Unico Nacional</t>
  </si>
  <si>
    <t>16</t>
  </si>
  <si>
    <t>Depósitos - Multas ambientales</t>
  </si>
  <si>
    <t>17</t>
  </si>
  <si>
    <t>Depósitos - Intereses de mora multas y sanciones</t>
  </si>
  <si>
    <t>18</t>
  </si>
  <si>
    <t>Depósitos - Venta de bienes y servicios</t>
  </si>
  <si>
    <t>19</t>
  </si>
  <si>
    <t>Depósitos - Participación ambiental en el porcentaje de recaudo del impuesto predial</t>
  </si>
  <si>
    <t>20</t>
  </si>
  <si>
    <t>Depósitos - Participación de intereses de mora al porcentaje de recaudo del impuesto predial.</t>
  </si>
  <si>
    <t>21</t>
  </si>
  <si>
    <t>Depósitos - Concurrencia pasivo pensional</t>
  </si>
  <si>
    <t>Depósitos - Fallos Nacionales Sentencias</t>
  </si>
  <si>
    <t>23</t>
  </si>
  <si>
    <t>Depósitos - Fallos Nacionales Conciliaciones</t>
  </si>
  <si>
    <t>24</t>
  </si>
  <si>
    <t>Depósitos - Fallos Nacionales Laudos arbitrales</t>
  </si>
  <si>
    <t>25</t>
  </si>
  <si>
    <t>Depósitos - Indemnizaciones relacionadas con seguros no de vida</t>
  </si>
  <si>
    <t>26</t>
  </si>
  <si>
    <t>Depósitos -  Devoluciones seguridad Social Pensiones</t>
  </si>
  <si>
    <t>27</t>
  </si>
  <si>
    <t>Depósitos - Disposición de activos financieros</t>
  </si>
  <si>
    <t>28</t>
  </si>
  <si>
    <t>Depósitos - Disposición de activos no financieros</t>
  </si>
  <si>
    <t>29</t>
  </si>
  <si>
    <t>Depósitos - Sociedades de economía mixta</t>
  </si>
  <si>
    <t>30</t>
  </si>
  <si>
    <t>Depósitos - Dividendos y utilidades por otras inversiones de capital</t>
  </si>
  <si>
    <t>Valores distintos de acciones</t>
  </si>
  <si>
    <t>Cuenta única nacional</t>
  </si>
  <si>
    <t>Intereses por préstamos</t>
  </si>
  <si>
    <t>Rendimientos recursos de terceros</t>
  </si>
  <si>
    <t>Recursos de crédito externo</t>
  </si>
  <si>
    <t>Recursos de contratos de empréstitos externos</t>
  </si>
  <si>
    <t>Bancos comerciales</t>
  </si>
  <si>
    <t>Entidades de fomento</t>
  </si>
  <si>
    <t>Gobiernos</t>
  </si>
  <si>
    <t>Bancos centrales y agencias de gobiernos</t>
  </si>
  <si>
    <t>Organismos multilaterales</t>
  </si>
  <si>
    <t>BID</t>
  </si>
  <si>
    <t>BIRF</t>
  </si>
  <si>
    <t>CAF</t>
  </si>
  <si>
    <t>005</t>
  </si>
  <si>
    <t>Otras instituciones financieras</t>
  </si>
  <si>
    <t>FIDA</t>
  </si>
  <si>
    <t>FODI</t>
  </si>
  <si>
    <t>Recursos de crédito externo de otras instituciones financieras</t>
  </si>
  <si>
    <t>Títulos de deuda</t>
  </si>
  <si>
    <t>Bonos</t>
  </si>
  <si>
    <t>Proveedores</t>
  </si>
  <si>
    <t>Recursos de crédito interno</t>
  </si>
  <si>
    <t>Recursos de contratos de empréstitos internos</t>
  </si>
  <si>
    <t>Banca comercial</t>
  </si>
  <si>
    <t>Nación</t>
  </si>
  <si>
    <t>Banca de fomento</t>
  </si>
  <si>
    <t>006</t>
  </si>
  <si>
    <t>007</t>
  </si>
  <si>
    <t>Otras entidades no financieras</t>
  </si>
  <si>
    <t>Colocación y títulos TES</t>
  </si>
  <si>
    <t>Colocación y títulos TES clase B a corto plazo</t>
  </si>
  <si>
    <t>Colocación y títulos TES clase B a largo plazo</t>
  </si>
  <si>
    <t>Colocación y títulos TES clase A a corto plazo</t>
  </si>
  <si>
    <t>Colocación y títulos TES clase A a largo plazo</t>
  </si>
  <si>
    <t>Bonos y otros títulos emitidos</t>
  </si>
  <si>
    <t>Transferencias de capital</t>
  </si>
  <si>
    <t>Donaciones</t>
  </si>
  <si>
    <t>De gobiernos extranjeros</t>
  </si>
  <si>
    <t xml:space="preserve">No condicionadas a la adquisición de un activo </t>
  </si>
  <si>
    <t xml:space="preserve">Condicionadas a la adquisición de un activo </t>
  </si>
  <si>
    <t>De organizaciones internacionales</t>
  </si>
  <si>
    <t>Del sector privado</t>
  </si>
  <si>
    <t>Compensaciones de capital</t>
  </si>
  <si>
    <t>Resarcimiento por procesos de gestión fiscal</t>
  </si>
  <si>
    <t>Compensación por daños a la propiedad</t>
  </si>
  <si>
    <t>De otras entidades del gobierno general</t>
  </si>
  <si>
    <t>Condicionadas a la disminución de un pasivo</t>
  </si>
  <si>
    <t>Recuperación de cartera - préstamos</t>
  </si>
  <si>
    <t>De entidades del nivel territorial</t>
  </si>
  <si>
    <t>De otras entidades de gobierno</t>
  </si>
  <si>
    <t>De personas naturales</t>
  </si>
  <si>
    <t>De otras empresas</t>
  </si>
  <si>
    <t>Recuperación cuotas partes pensionales</t>
  </si>
  <si>
    <t>Recursos del balance</t>
  </si>
  <si>
    <t>Cancelación reservas</t>
  </si>
  <si>
    <t>Superávit fiscal</t>
  </si>
  <si>
    <t>Mayores ingresos no aforados de la vigencia Anterior</t>
  </si>
  <si>
    <t>Mayores ingresos no aforados de la vigencia Anterior - Sobretasa Ambiental Urbano</t>
  </si>
  <si>
    <t>Mayores ingresos no aforados de la vigencia Anterior - Sobretasa Ambiental Rural</t>
  </si>
  <si>
    <t>Mayores ingresos no aforados de la vigencia Anterior - Sobretasa Ambiental Areas Metropolitanas</t>
  </si>
  <si>
    <t>Mayores ingresos no aforados de la vigencia Anterior - Contribución sector eléctrico - Generadores de energía convencional</t>
  </si>
  <si>
    <t>Mayores ingresos no aforados de la vigencia Anterior - Contribución sector eléctrico - Generadores de energía no convencional</t>
  </si>
  <si>
    <t>Mayores ingresos no aforados de la vigencia Anterior - Certificaciones y constancias</t>
  </si>
  <si>
    <t xml:space="preserve">Mayores ingresos no aforados de la vigencia Anterior - Evaluación de licencias y trámites ambientales </t>
  </si>
  <si>
    <t xml:space="preserve">Mayores ingresos no aforados de la vigencia Anterior - Seguimiento de licencias y trámites ambientales </t>
  </si>
  <si>
    <t>Mayores ingresos no aforados de la vigencia Anterior -  Tasa por el Uso del Agua</t>
  </si>
  <si>
    <t>Mayores ingresos no aforados de la vigencia Anterior - Tasa Retributiba</t>
  </si>
  <si>
    <t>Mayores ingresos no aforados de la vigencia Anterior - Tasa de Aprovechamiento Forestal</t>
  </si>
  <si>
    <t>Mayores ingresos no aforados de la vigencia Anterior -  Sobretasa ambiental - Peajes</t>
  </si>
  <si>
    <t>Mayores ingresos no aforados de la vigencia Anterior - Tasa Compensatoria por la utilización permanente de la reserva forestal protectora Bosque Oriental de Bogotá</t>
  </si>
  <si>
    <t>Mayores ingresos no aforados de la vigencia Anterior - Salvoconducto Unico Nacional</t>
  </si>
  <si>
    <t>Mayores ingresos no aforados de la vigencia Anterior - Multas ambientales</t>
  </si>
  <si>
    <t>Mayores ingresos no aforados de la vigencia Anterior - Intereses de mora multas y sanciones</t>
  </si>
  <si>
    <t>Mayores ingresos no aforados de la vigencia Anterior - Venta de bienes y servicios</t>
  </si>
  <si>
    <t>Mayores ingresos no aforados de la vigencia Anterior - Participación ambiental en el porcentaje de recaudo del impuesto predial</t>
  </si>
  <si>
    <t>Mayores ingresos no aforados de la vigencia Anterior - Participación de intereses de mora al porcentaje de recaudo del impuesto predial.</t>
  </si>
  <si>
    <t>Mayores ingresos no aforados de la vigencia Anterior - Concurrencia pasivo pensional</t>
  </si>
  <si>
    <t>Mayores ingresos no aforados de la vigencia Anterior - Fallos Nacionales Sentencias</t>
  </si>
  <si>
    <t>Mayores ingresos no aforados de la vigencia Anterior - Fallos Nacionales Conciliaciones</t>
  </si>
  <si>
    <t>Mayores ingresos no aforados de la vigencia Anterior - Fallos Nacionales Laudos arbitrales</t>
  </si>
  <si>
    <t>Mayores ingresos no aforados de la vigencia Anterior - Indemnizaciones relacionadas con seguros no de vida</t>
  </si>
  <si>
    <t>Mayores ingresos no aforados de la vigencia Anterior -  Devoluciones seguridad Social Pensiones</t>
  </si>
  <si>
    <t>Mayores ingresos no aforados de la vigencia Anterior - Disposición de activos financieros</t>
  </si>
  <si>
    <t>Mayores ingresos no aforados de la vigencia Anterior - Disposición de activos no financieros</t>
  </si>
  <si>
    <t>Mayores ingresos no aforados de la vigencia Anterior - Sociedades de economía mixta</t>
  </si>
  <si>
    <t>Mayores ingresos no aforados de la vigencia Anterior - Dividendos y utilidades por otras inversiones de capital</t>
  </si>
  <si>
    <t>31</t>
  </si>
  <si>
    <t>Mayores ingresos no aforados de la vigencia Anterior -  Rendimientos Financieros</t>
  </si>
  <si>
    <t>Compromisos presupuestales cancelados vigencia anterior</t>
  </si>
  <si>
    <t>Compromisos presupuestales cancelados vigencia anterior - Sobretasa Ambiental Urbano</t>
  </si>
  <si>
    <t>Compromisos presupuestales cancelados vigencia anterior - Sobretasa Ambiental Rural</t>
  </si>
  <si>
    <t>Compromisos presupuestales cancelados vigencia anterior - Sobretasa Ambiental Areas Metropolitanas</t>
  </si>
  <si>
    <t>Compromisos presupuestales cancelados vigencia anterior - Contribución sector eléctrico - Generadores de energía convencional</t>
  </si>
  <si>
    <t>Compromisos presupuestales cancelados vigencia anterior - Contribución sector eléctrico - Generadores de energía no convencional</t>
  </si>
  <si>
    <t>Compromisos presupuestales cancelados vigencia anterior - Certificaciones y constancias</t>
  </si>
  <si>
    <t xml:space="preserve">Compromisos presupuestales cancelados vigencia anterior - Evaluación de licencias y trámites ambientales </t>
  </si>
  <si>
    <t xml:space="preserve">Compromisos presupuestales cancelados vigencia anterior - Seguimiento de licencias y trámites ambientales </t>
  </si>
  <si>
    <t>Compromisos presupuestales cancelados vigencia anterior -  Tasa por el Uso del Agua</t>
  </si>
  <si>
    <t>Compromisos presupuestales cancelados vigencia anterior - Tasa Retributiba</t>
  </si>
  <si>
    <t>Compromisos presupuestales cancelados vigencia anterior - Tasa de Aprovechamiento Forestal</t>
  </si>
  <si>
    <t>Compromisos presupuestales cancelados vigencia anterior - Tasa compensatoria por caza de fauna silvestre</t>
  </si>
  <si>
    <t>Compromisos presupuestales cancelados vigencia anterior -  Sobretasa ambiental - Peajes</t>
  </si>
  <si>
    <t>Compromisos presupuestales cancelados vigencia anterior - Tasa Compensatoria por la utilización permanente de la reserva forestal protectora Bosque Oriental de Bogotá</t>
  </si>
  <si>
    <t>Compromisos presupuestales cancelados vigencia anterior - Salvoconducto Unico Nacional</t>
  </si>
  <si>
    <t>Compromisos presupuestales cancelados vigencia anterior - Multas ambientales</t>
  </si>
  <si>
    <t>Compromisos presupuestales cancelados vigencia anterior - Intereses de mora multas y sanciones</t>
  </si>
  <si>
    <t>Compromisos presupuestales cancelados vigencia anterior - Venta de bienes y servicios</t>
  </si>
  <si>
    <t>Compromisos presupuestales cancelados vigencia anterior - Participación ambiental en el porcentaje de recaudo del impuesto predial</t>
  </si>
  <si>
    <t>Compromisos presupuestales cancelados vigencia anterior - Participación de intereses de mora al porcentaje de recaudo del impuesto predial.</t>
  </si>
  <si>
    <t>Compromisos presupuestales cancelados vigencia anterior - Concurrencia pasivo pensional</t>
  </si>
  <si>
    <t>Compromisos presupuestales cancelados vigencia anterior - Fallos Nacionales Sentencias</t>
  </si>
  <si>
    <t>Compromisos presupuestales cancelados vigencia anterior - Fallos Nacionales Conciliaciones</t>
  </si>
  <si>
    <t>Compromisos presupuestales cancelados vigencia anterior - Fallos Nacionales Laudos arbitrales</t>
  </si>
  <si>
    <t>Compromisos presupuestales cancelados vigencia anterior - Indemnizaciones relacionadas con seguros no de vida</t>
  </si>
  <si>
    <t>Compromisos presupuestales cancelados vigencia anterior -  Devoluciones seguridad Social Pensiones</t>
  </si>
  <si>
    <t>Compromisos presupuestales cancelados vigencia anterior - Disposición de activos financieros</t>
  </si>
  <si>
    <t>Compromisos presupuestales cancelados vigencia anterior - Disposición de activos no financieros</t>
  </si>
  <si>
    <t>Compromisos presupuestales cancelados vigencia anterior - Sociedades de economía mixta</t>
  </si>
  <si>
    <t>Compromisos presupuestales cancelados vigencia anterior - Dividendos y utilidades por otras inversiones de capital</t>
  </si>
  <si>
    <t>Compromisos presupuestales cancelados vigencia anterior -  Rendimientos Financieros</t>
  </si>
  <si>
    <t>Reintegros y otros recursos no apropiados</t>
  </si>
  <si>
    <t>Reintegros</t>
  </si>
  <si>
    <t>Recursos no apropiados</t>
  </si>
  <si>
    <t xml:space="preserve">Aportes Presupuesto General de la Nación </t>
  </si>
  <si>
    <t>Aportes Presupuesto General de la Nación - Funcionamiento</t>
  </si>
  <si>
    <t>Aportes de la Nación para Gastos de personal</t>
  </si>
  <si>
    <t>Aportes de la Nación para Adquisición de bienes y servicios</t>
  </si>
  <si>
    <t>Aportes Presupuesto General de la Nación - Servicio a la deuda</t>
  </si>
  <si>
    <t>Aportes Presupuesto General de la Nación - Inversión</t>
  </si>
  <si>
    <t xml:space="preserve">Aportes Fondo de Compensación Ambiental -FCA, Funcionamiento </t>
  </si>
  <si>
    <t>Aportes del FCA para Gastos de personal</t>
  </si>
  <si>
    <t>Aportes del FCA para Adquisición de bienes y servicios</t>
  </si>
  <si>
    <t>Aportes del FCA para Transferencias corrientes</t>
  </si>
  <si>
    <t>3</t>
  </si>
  <si>
    <t xml:space="preserve">Aportes Fondo Nacional Ambiental - FONAM, inversión </t>
  </si>
  <si>
    <t>4</t>
  </si>
  <si>
    <t>Aportes Fondo para la Vida y la Biodiversidad</t>
  </si>
  <si>
    <t>Aportes del Sistema General de Regalias - SGR</t>
  </si>
  <si>
    <t>Aportes del Sistema General de Regalias - SGR- Asignaciones Directas</t>
  </si>
  <si>
    <t>Aportes del Sistema General de Regalias - SGR - Convocatorias Públicas</t>
  </si>
  <si>
    <t>Aportes del Sistema General de Regalias - SGR - Designación como unidad ejecutora</t>
  </si>
  <si>
    <t>Aportes Fondo de Compensación Ambiental -FCA</t>
  </si>
  <si>
    <t>Aportes inversión Fondo de Compensación Ambiental -FCA</t>
  </si>
  <si>
    <t>Aportes inversión Fondo Nacional Ambiental - FONAM</t>
  </si>
  <si>
    <t>Aportes del Sistema de Participación General de Regalias - SPGR</t>
  </si>
  <si>
    <t>Aportes del SPGR para Funcionamiento</t>
  </si>
  <si>
    <t>Aportes del SPGR para Gastos de personal</t>
  </si>
  <si>
    <t>Aportes del SPGR para Adquisición de bienes y servicios</t>
  </si>
  <si>
    <t>Aportes del SPGR  para Transferencias corrientes</t>
  </si>
  <si>
    <t>Aportes del SPGR para Servicio de la Deuda</t>
  </si>
  <si>
    <t>Aportes del SPGR para Inversión</t>
  </si>
  <si>
    <t>ANEXO No. 2. PROTOCOLO O GUÍA DE DILIGENCIAMIENTO</t>
  </si>
  <si>
    <t xml:space="preserve">MATRIZ DE SEGUIMIENTO A LA GESTIÓN Y DE AVANCE EN LAS METAS FÍSICAS Y FINANCIERAS DEL PLAN DE ACCIÓN </t>
  </si>
  <si>
    <t>ÍTEM</t>
  </si>
  <si>
    <t>DEFINICIONES</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</si>
  <si>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</si>
  <si>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</si>
  <si>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</si>
  <si>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</si>
  <si>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</si>
  <si>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</si>
  <si>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</si>
  <si>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</si>
  <si>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</si>
  <si>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</si>
  <si>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</si>
  <si>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</si>
  <si>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</si>
  <si>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</si>
  <si>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</si>
  <si>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</si>
  <si>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</si>
  <si>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</si>
  <si>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</si>
  <si>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</si>
  <si>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</si>
  <si>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
De conformidad al manual para el registro de la contabilidad presupuestal pública (CHIP) Son aquellos soportados en los actos en los cuales se determina la cuantía del ingreso que deba recibirse.</t>
  </si>
  <si>
    <t>(12) RECAUDO EFECTIVO</t>
  </si>
  <si>
    <t>(12) RECAUDO EFECTIVO Indique los recursos percibidos por la Corporación durante la vigencia de reporte,  monto recaudado en dinero o en papeles por concepto de ingresos de la vigencia o cuentas por cobrar, descontado las devoluciones o reversiones.</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</si>
  <si>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</si>
  <si>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</si>
  <si>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</si>
  <si>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</si>
  <si>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Recursos de Capital</t>
  </si>
  <si>
    <t>Aportes Recursos Nación</t>
  </si>
  <si>
    <t>Correspondea los recursos provenientes de las diferentes fuentes disponibles por la Nación, los cuales pueden formar o no parte de la Ley de Presupuesto General de la Nación.</t>
  </si>
  <si>
    <t>Corresponde a los recursos provenientes del Presupuesto General de la Nación, asignados directamente en la Ley Anual de Presupuesto, así como los recursos distribuidos durante la respectiva fiscal por parte del Ministerio de Ambiente y Desarrollo Sostenible, Ministerio de Hacienda, Departamento Nacional de Planeación u alguna otra entidad del orden Nacional, dirigidos a financiar el presupuesto de funcionamiento, inversión o servicio a la deuda, los cuales se rigen por las disposiciones establecidas en el Estatuto Orgánico de Presupuesto</t>
  </si>
  <si>
    <t>Corresponde a los recursos provenientes del Fondo de Compensación Ambiental, asignados directamente en la Ley Anual de Presupuesto, así como los recursos distribuidos durante la respectiva fiscal de ejecución por parte del Ministerio de Ambiente y Desarrollo Sostenible, dirigidos a financiar el presupuesto de funcionamiento, inversión o servicio a la deuda.</t>
  </si>
  <si>
    <t>Corresponde a los recursos provenientes del Fondo Nacional Ambiental, asignados directamente en la Ley Anual de Presupuesto, así como los recursos distribuidos durante la respectiva fiscal de ejecución, dirigidos a financiar el presupuesto de inversión.</t>
  </si>
  <si>
    <t>Corresponde a los recursos asignados por el Fondo para la Vida y la Biodiversidad a las Corporaciones Autónomas Regionales y de Desarrollo Sostenible</t>
  </si>
  <si>
    <t>Corresponde a las asignaciones presupuestales establecidas a las Corporaciones Autónomas Regionales y de Desarrollo Sostenible en la Ley bienal de presupuesto del Sistema General de Regalías, mediante Asignaciones Directas</t>
  </si>
  <si>
    <r>
      <t xml:space="preserve">Corresponde a las asignaciones presupuestales a las Corporaciones Autónomas Regionales y de Desarrollo Sostenible, en virtud de la aprobación de iniciativas de inversión en convocatorias públicas, abiertas y competitivas </t>
    </r>
    <r>
      <rPr>
        <i/>
        <sz val="10"/>
        <rFont val="Arial Narrow"/>
        <family val="2"/>
      </rPr>
      <t>(Asignación Ambiental, Asignación para la Ciencia, Tecnología e Innovación Ambiental, Asignación para la Inversión Local en Ambiente y Desarrollo Sostenible y 20% mayor recaudo)</t>
    </r>
  </si>
  <si>
    <t>Corresponde a las asignaciones presupuestales a las Corporaciones Autónomas Regionales y de Desarrollo Sostenible, en virtud de la designación en calidad de entidad pública ejecutora de un proyecto de inversión que se financia por las diferentes bolsas de recursos del Sistema General de Regalías.</t>
  </si>
  <si>
    <t>CONCEPTO 
(2)</t>
  </si>
  <si>
    <t xml:space="preserve">RECURSOS PROPIOS
(3)
</t>
  </si>
  <si>
    <t xml:space="preserve">RECURSOS DE LA NACIÓN 
(4)
</t>
  </si>
  <si>
    <t>RECURSOS FONDO DE COMPENSACIÓN AMBIENTAL
(5)</t>
  </si>
  <si>
    <t>RECURSOS FONDO NACIONAL AMBIENTAL
(6)</t>
  </si>
  <si>
    <t>RECURSOS FONDO PARA LA VIDA Y LA BIDIVERSIDAD
(7)</t>
  </si>
  <si>
    <t>RECURSOS DE REGALÍAS  - ASIGNACIÓNES DIRECTAS
(8)</t>
  </si>
  <si>
    <t>RECURSOS DE REGALÍAS  - Convocatorias Públicas
(9)</t>
  </si>
  <si>
    <t>RECURSOS DE REGALÍAS - Designación como unidad ejecutora
(10)</t>
  </si>
  <si>
    <t>TOTAL RECURSOS
(7)</t>
  </si>
  <si>
    <t>OBSERVACIONES (8)</t>
  </si>
  <si>
    <t>APROPIACIÓN</t>
  </si>
  <si>
    <t>COMPROMISOS</t>
  </si>
  <si>
    <t>OBLIGACIONES</t>
  </si>
  <si>
    <t xml:space="preserve">PAGOS </t>
  </si>
  <si>
    <t>PAGOS</t>
  </si>
  <si>
    <t>GASTOS DE FUNCIONAMIENTO</t>
  </si>
  <si>
    <t>GASTOS DE PERSONAL</t>
  </si>
  <si>
    <t>ADQUISICIÓN DE BIENES Y SERVICIOS</t>
  </si>
  <si>
    <t>Adquisición de activos no financieros</t>
  </si>
  <si>
    <t>Adquisiciones diferentes de activos</t>
  </si>
  <si>
    <t>TRANSFERENCIAS CORRIENTES</t>
  </si>
  <si>
    <t>A GOBIERNOSY ORGANIZACIONES INTERNACIONALES</t>
  </si>
  <si>
    <t>A ORGANIZACIONES NACIONALES</t>
  </si>
  <si>
    <t>ASOCIACION DE CORPORACIONES AUTONOMAS REGIONALES</t>
  </si>
  <si>
    <t>Membresias</t>
  </si>
  <si>
    <t>Distintas a membresias</t>
  </si>
  <si>
    <t>A ENTIDADES DEL GOBIERNO</t>
  </si>
  <si>
    <t>A ORGANOS DEL PGN</t>
  </si>
  <si>
    <t>FONDO DE COMPENSACION AMBIENTAL DISTRIBUCION COMITE FONDO-MINISTERIO DEL MEDIO AMBIENTE ARTICULO 24 LEY 344 DE 1996.</t>
  </si>
  <si>
    <t>PRESTACIONES PARA CUBRIR RIESGOS SOCIALES</t>
  </si>
  <si>
    <t>Prestaciones sociales relacionadas con el empleo</t>
  </si>
  <si>
    <t>SENTENCIAS Y CONCILIACIONES</t>
  </si>
  <si>
    <t xml:space="preserve">Fallos Nacionales </t>
  </si>
  <si>
    <t>Fallos Internacionales</t>
  </si>
  <si>
    <t>TRANSFERENCIAS DE CAPITAL</t>
  </si>
  <si>
    <t>GOBIERNOS Y ORGANIZACIONES INTERNACIONALES</t>
  </si>
  <si>
    <t>ENTIDADES DEL GOBIERNO GENERAL</t>
  </si>
  <si>
    <t xml:space="preserve">COMPENSACIONES DE CAPITAL </t>
  </si>
  <si>
    <t xml:space="preserve">PARA LA ADQUISICION DE ACTIVOS NO FINANCIEROS </t>
  </si>
  <si>
    <t>5</t>
  </si>
  <si>
    <t>GASTOS DE COMERCIALIZACION Y PRODUCCION</t>
  </si>
  <si>
    <t>MATERIALES Y SUMINISTROS</t>
  </si>
  <si>
    <t>ADQUISICION DE SERVICIOS</t>
  </si>
  <si>
    <t>6</t>
  </si>
  <si>
    <t>ADQUISICION DE ACTIVOS FINANCIEROS</t>
  </si>
  <si>
    <t>CONCESION DE PRESTAMOS</t>
  </si>
  <si>
    <t>ADQUISICION DE ACCIONES</t>
  </si>
  <si>
    <t>7</t>
  </si>
  <si>
    <t>DISMINUCION DE PASIVOS</t>
  </si>
  <si>
    <t>CESANTIAS</t>
  </si>
  <si>
    <t>DEVOLUCION DEL AHORRO VOLUNTARIO DE LOS TRABAJADORES</t>
  </si>
  <si>
    <t>8</t>
  </si>
  <si>
    <t>GASTOS POR TRIBUTOS, TASAS, CONTRIBUCIONES, MULTAS, SANCIONES E INTERESES DE MORA</t>
  </si>
  <si>
    <t>IMPUESTOS</t>
  </si>
  <si>
    <t>ESTAMPILLAS</t>
  </si>
  <si>
    <t>TASAS Y DERECHOS ADMINISTRATIVOS</t>
  </si>
  <si>
    <t>CONTRIBUCIONES</t>
  </si>
  <si>
    <t>MULTAS, SANCIONES E INTERESES DE MORA</t>
  </si>
  <si>
    <t>SERVICIO DE LA DEUDA</t>
  </si>
  <si>
    <t>Servicios de la deuda pública externa</t>
  </si>
  <si>
    <t>Intereses de la deduda pública externa</t>
  </si>
  <si>
    <t>Comisiones y otros gastos</t>
  </si>
  <si>
    <t>Servicios de la deuda pública interna</t>
  </si>
  <si>
    <t>Intereses de la deduda pública interna</t>
  </si>
  <si>
    <t>Fondo de contigencias</t>
  </si>
  <si>
    <t>Producto</t>
  </si>
  <si>
    <t>TOTAL PRESUPUESTO DE GASTOS</t>
  </si>
  <si>
    <t>PROTOCOLO O GUÍA DE DILIGENCIAMIENTO</t>
  </si>
  <si>
    <t>INFORME GASTOS PAC</t>
  </si>
  <si>
    <t>Cuentas que conforma el presupuesto de los gastos.</t>
  </si>
  <si>
    <t>(3) RECURSOS PROPIOS</t>
  </si>
  <si>
    <t>Por cada cuenta que conforma el presupuesto de gastos por concepto de recursos propios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</si>
  <si>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(4) RECURSOS NACIÓN</t>
  </si>
  <si>
    <t>Por cada cuenta que conforma el presupuesto de gastos por concepto de los recursos recibidos por el Presupuesto General de la Nación,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</si>
  <si>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(5) RECURSOS FONDO DE COMPENSACIÓN AMBIENTAL</t>
  </si>
  <si>
    <t>Por cada cuenta que conforma el presupuesto de gastos por concepto de los recursos recibidos por el Fondo de Compensación Ambiental,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</si>
  <si>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(6) RECURSOS FONDO NACIONAL AMBIENTAL</t>
  </si>
  <si>
    <t>(7) RECURSOS FONDO PARA LA VIDA</t>
  </si>
  <si>
    <t>(8) RECURSOS DE REGALÍAS ASIGNACIÓN DIRECTA</t>
  </si>
  <si>
    <t>Por cada cuenta que conforma el presupuesto de gastos por concepto de los recursos recibidos por el Sistema General de Regalías,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</si>
  <si>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(9) RECURSOS DE REGALÍAS ASIGNACIÓN POR ADMINISTRACION</t>
  </si>
  <si>
    <t>(10) RECURSOS DE REGALÍAS ASIGNACIÓN POR OCAD</t>
  </si>
  <si>
    <t>(11) TOTAL RECURSOS</t>
  </si>
  <si>
    <t>Es la sumatoria del gasto realizado por recursos propios, Nación, Regalías y Fondo de Compensación Ambiental.</t>
  </si>
  <si>
    <t>(12) OBSERVACIONES</t>
  </si>
  <si>
    <t>TOTAL PRESUPUESTO DE GASTOS DE INVERSIÓN</t>
  </si>
  <si>
    <t xml:space="preserve">PROTOCOLO O GUÍA DE DILIGENCIAMIENTO </t>
  </si>
  <si>
    <t>INFORME DETALLADO GASTOS DE INVERSIÓN</t>
  </si>
  <si>
    <t>ESTRUCTURA PLAN DE ACCIÓN INSTITUCIONAL</t>
  </si>
  <si>
    <t xml:space="preserve">RECURSOS APROPIADOS </t>
  </si>
  <si>
    <t>FUENTE DE FINANCIACIÓN</t>
  </si>
  <si>
    <t>PRESUPUESTADO</t>
  </si>
  <si>
    <t>COMPROMETIDO</t>
  </si>
  <si>
    <t>TOTAL RECURSOS</t>
  </si>
  <si>
    <t>OBSERVACIONES</t>
  </si>
  <si>
    <t>Proyecto 1.1. Implementación de la política de educación ambiental</t>
  </si>
  <si>
    <t>Objetivo</t>
  </si>
  <si>
    <t>Fortalecimiento a los comités técnicos municipales y departamental interinstitucionales de educación ambiental - CIDEA</t>
  </si>
  <si>
    <t>Asesorar y/o implementar los Proyectos Ambientales Escolares - PRAES de las instituciones educativas en el departamento del Magdalena</t>
  </si>
  <si>
    <t>Articulación interinstitucional para formulación e implementación de Proyectos Ciudadanos de Educación Ambiental - PROCEDA</t>
  </si>
  <si>
    <t>Formación de actores y/o dinamizadores de la educación ambiental en el ámbito formal y no formal</t>
  </si>
  <si>
    <t>Educación ambiental para la adaptación al cambio climático y la gestión del riesgo</t>
  </si>
  <si>
    <t>Proyecto 1.2. Implementación de estrategias de participación y cultura ambiental</t>
  </si>
  <si>
    <t>Crear de espacios de etnoeducación ambiental en territorios ancestrales y colectivos</t>
  </si>
  <si>
    <t>Sensibilizar y capacitar a las comunidades e instituciones en temáticas ambiental que promueven el mejoramiento de la cultura ambiental</t>
  </si>
  <si>
    <t>Implementación de alianza con INVEMAR para la educación ambiental marino costera - ESCUELAS AZULES</t>
  </si>
  <si>
    <t>Generar actividades de educación ambiental y participación de la comunidad  que contribuyan a la formación de ciudadanos conscientes de sus derechos y deberes ambientales (Corpoferias, conmemoración de fechas ambientales,entre otros )</t>
  </si>
  <si>
    <t>Proyecto 2.1. Fortalecimiento del programa regional de negocios verdes.</t>
  </si>
  <si>
    <t>Verificacion de los negocios verdes (emprendimientos, empresas constituidas y empresas anclas)</t>
  </si>
  <si>
    <t>Seguimiento de Negocios Verdes verificados (Emprendimiento, Empresas Avaladas/No Avaladas, Empresas Ancla)</t>
  </si>
  <si>
    <t>Estructuracion e implementacion de acciones estrategicas para el fomento y fortalecimiento de los negocios verdes</t>
  </si>
  <si>
    <t xml:space="preserve">(A) Implementar acciones de verificación de negocios verdes </t>
  </si>
  <si>
    <t xml:space="preserve">(B) Implementar acciones de verificación de negocios verdes </t>
  </si>
  <si>
    <t>Participación en espacios de articulación y gobernanza para el fomento y fortalecimiento de Negocios Verdes (Nodos, Comités, Mesas, Ecosistemas, Federaciones, entre otros).</t>
  </si>
  <si>
    <t>Proyecto 2.2. Implementación de estrategias para la sostenibilidad ambiental de la Ciénaga Grande de Santa Marta.</t>
  </si>
  <si>
    <t>Apoyar en el Fortalecimiento de la capacidad productiva de las asociaciones de pescadores y agricultores en la CGSM</t>
  </si>
  <si>
    <t xml:space="preserve">Implementar proyectos productivos sostenibles </t>
  </si>
  <si>
    <t>Proyecto 2.3 Implementación de la política ambiental para la gestión integral de residuos o desechos peligrosos.</t>
  </si>
  <si>
    <t>Seguimiento a las lineas de accion del plan de gestion integral de residuos peligrosos 2022-2030</t>
  </si>
  <si>
    <t>Brindar acompañamiento a los sectores productivos en la gestión de residuos Posconsumo</t>
  </si>
  <si>
    <t>Efectuar control y seguimiento a generadores y empresas gestoras RESPEL</t>
  </si>
  <si>
    <t>Efectuar control y seguimiento a los propietarios de equipos o desechos que consistan, contengan o estén contaminados con Bifenilos Policlorados (PCB).</t>
  </si>
  <si>
    <t>Proyecto 2.4 Autoridad ambiental y administración de los recursos naturales.</t>
  </si>
  <si>
    <t>Gestión de los procesos sancionatorios</t>
  </si>
  <si>
    <t>Gestión de trámites ambientales</t>
  </si>
  <si>
    <t>Seguimiento a autorizaciones ambientales</t>
  </si>
  <si>
    <t>Seguimiento a los PSMV</t>
  </si>
  <si>
    <t>Seguimiento a los PUEAA</t>
  </si>
  <si>
    <t>Seguimiento a los PGIRS</t>
  </si>
  <si>
    <t>Seguimiento a las Plantas de Beneficio Animal (Autorizadas por el Invima)</t>
  </si>
  <si>
    <t>2.5 Gestión sostenible del suelo.</t>
  </si>
  <si>
    <t>Implementación acciones de la Política para la gestión sostenible del suelo</t>
  </si>
  <si>
    <t>Recuperación y/o rehabilitación de suelos degradados en áreas priorizadas del departamento del Magdalena</t>
  </si>
  <si>
    <t>2.6 Gestión integral de la calidad del aire.</t>
  </si>
  <si>
    <t xml:space="preserve">Funcionamiento del Sistema de Vigilancia de la Calidad del Aire - SVCA </t>
  </si>
  <si>
    <t>Reportes de información del Sistema de Vigilancia de la Calidad del Aire - SVCA al SISAIRE</t>
  </si>
  <si>
    <t>Implementar acciones para la disminución de los niveles de ruido en zonas críticas</t>
  </si>
  <si>
    <t>Evaluación de parámetros contaminantes de la calidad del aire, que inciden en la salud pública y los recursos naturales</t>
  </si>
  <si>
    <t>Control y seguimiento de contaminación atmosférica</t>
  </si>
  <si>
    <t>Acreditación del Componente de Calidad del Aire del Laboratorio Ambiental a través de la Norma NTC-ISO/IEC 17025:2017</t>
  </si>
  <si>
    <t>Sostenimiento de la Acreditación del Componente de Calidad del Aire del Laboratorio Ambiental a través de la Norma NTC-ISO/IEC 17025:2017</t>
  </si>
  <si>
    <t>PROGRAMA 3. CONSERVACIÓN DE LA BIODIVERSIDAD Y SUS SERVICIOS ECOSISTÉMICOS</t>
  </si>
  <si>
    <t>3.1 Restauración de ecosistemas y áreas degradadas.</t>
  </si>
  <si>
    <t>Restauración, protección y conservación de áreas estratégicas para la regulación hídrica</t>
  </si>
  <si>
    <t>Establecimiento y mantenimiento de árboles en el departamento</t>
  </si>
  <si>
    <t>3.2 Recuperación y protección de especies.</t>
  </si>
  <si>
    <t>Atención, Valoración y Rehabilitacion de Fauna Silvestre continental y marina</t>
  </si>
  <si>
    <t>Señalización de areas estrategicas para la protección de especies</t>
  </si>
  <si>
    <t xml:space="preserve">Implementación de medidas de conservación y de manejo a especies amenazadas </t>
  </si>
  <si>
    <t>Implementación de medidas de prevención, control y de manejo a especies invasoras</t>
  </si>
  <si>
    <t>3.3 Recuperación, mantenimiento y conservación de la Ciénaga Grande de Santa Marta - CGSM.</t>
  </si>
  <si>
    <t xml:space="preserve">Recuperación, conservación y mantenimiento de los caños de la Ciénaga Grande de Santa Marta </t>
  </si>
  <si>
    <t xml:space="preserve">Monitoreo de las condiciones ambientales de la Ciénaga Grande de Santa Marta </t>
  </si>
  <si>
    <t>3.4 Áreas protegidas y otras estrategías complementarias para la conservación.</t>
  </si>
  <si>
    <t>Implementación de acciones priorizadas en el marco del sistema de áreas protegidas y otras estrategias complementarias para la conservación</t>
  </si>
  <si>
    <t>Implementación de acciones de los Planes de Manejo de las áreas protegidas Regionales</t>
  </si>
  <si>
    <t>Actualización del plan de manejo del  Distrito Regional de Manejo Integrado Complejo Cenagoso Zárate, Malibú, Veladero</t>
  </si>
  <si>
    <t>Declaración de áreas protegidas en la jurisdicción de CORPAMAG</t>
  </si>
  <si>
    <t>Formulación de estrategias para la identificación de áreas prioritarias para la conservación y compensación en la jurisdicción de CORPAMAG</t>
  </si>
  <si>
    <t>PROGRAMA 4. GESTIÓN INTEGRAL DEL RECURSO HIDRICO</t>
  </si>
  <si>
    <t>4.1 Planificación y manejo del recurso hídrico.</t>
  </si>
  <si>
    <t>Formular y adoptar Planes de Ordenamiento del Recurso Hídrico - PORH en corrientes priorizadas del departamento</t>
  </si>
  <si>
    <t>Implementar PORH adoptados en el departamento</t>
  </si>
  <si>
    <t>Formular Planes de Ordenación y Manejo de Cuencas - POMCA en el departamento</t>
  </si>
  <si>
    <t>Formular Planes de Manejo de Acuíferos - PMA</t>
  </si>
  <si>
    <t>Implementar Planes Operativos de los POMCA adoptados en el departamento</t>
  </si>
  <si>
    <t>Operación de la red de monitoreo hidrológico y climatologico</t>
  </si>
  <si>
    <t>Realizar consultas previas con comunidades étnicas para la adopción de los instrumentos de Planificación ambiental</t>
  </si>
  <si>
    <t>Conformar plataforma colaborativa para la articulación de acciones público-privada alrededor de las cuencas hidrográficas</t>
  </si>
  <si>
    <t>4.2 Regulación del uso y manejo del recurso hídrico.</t>
  </si>
  <si>
    <t>Monitoreo de control y seguimiento de aguas superficiales y vertimientos en las 14 cuencas que cuentan con objetivos de calidad</t>
  </si>
  <si>
    <t>Monitoreo de control y seguimiento a las aguas marinas que cuentan con objetivos de calidad.</t>
  </si>
  <si>
    <t xml:space="preserve">Fortalecimiento del Programa Tasa Retributiva-TR a traves de la actualizacion del censo de usuarios generadores de vertimiento sobre el recurso hidrico. </t>
  </si>
  <si>
    <t>Fortalecimiento del programa Tasa Por Utilizacion de Agua-TUA, a traves de la actualizacion del censo de usuarios que realizan captaciones de aguas superficiales y subterraneas.</t>
  </si>
  <si>
    <t>Reglamentar vertimientos en cuerpos de agua en la jurisdiccion.</t>
  </si>
  <si>
    <t xml:space="preserve">Reglamentar corrientes priorizadas en el departamento </t>
  </si>
  <si>
    <t>Establecer acuerdo de metas cargas contaminantes con usuarios que realizan vertimientos en las aguas marinas en la jurisdiccion de Corpamag para el quinquenio 2026-2030.</t>
  </si>
  <si>
    <t>Establecer acuerdo de metas cargas contaminantes con usuarios que realizan vertimientos en las corrientes menores en la jurisdiccion de Corpamag para el quinquenio 2026-2030.</t>
  </si>
  <si>
    <t>Formulacion de los objetivos de calidad para el rio Magdalena y establecimiento del Acuerdo de metas cargas contaminantes con usuarios generadores de vertimientos.</t>
  </si>
  <si>
    <t>Monitoreo de control y seguimiento a los objetivos de calidad del rio Magdalena</t>
  </si>
  <si>
    <t>Apoyar el fortalecimiento a los diferentes sectores productivos del programa tasa retributiva, a traves del acompañamiento y capacitación en el manejo y disposicion adecuada de vertimientos</t>
  </si>
  <si>
    <t xml:space="preserve">Apoyo en la implementación y/o optimizacion de sistemas de tratamiento de aguas residuales a usuarios del programa tasa retributiva.                                                     </t>
  </si>
  <si>
    <t>PROGRAMA 5. GESTIÓN DE LA INFORMACIÓN Y EL CONOCIMIENTO AMBIENTAL</t>
  </si>
  <si>
    <t>5.1 Fortalecimiento del sistema de información ambiental regional (SIAR).</t>
  </si>
  <si>
    <t>(A) Fortalecer la gestión de información ambiental de los recursos naturales</t>
  </si>
  <si>
    <t>(B) Fortalecer la gestión de información ambiental de los recursos naturales</t>
  </si>
  <si>
    <t>(A) Fortalecer Sistema de Información Geográfico y Geovisor</t>
  </si>
  <si>
    <t>(B) Fortalecer Sistema de Información Geográfico y Geovisor</t>
  </si>
  <si>
    <t>Reporte de la información en el SIAC</t>
  </si>
  <si>
    <t>PROGRAMA 6. ORDENAMIENTO AMBIENTAL TERRITORIAL</t>
  </si>
  <si>
    <t xml:space="preserve">6.1 Incorporacion de la dimnesion ambiental en intrumentos de planificación del departamento </t>
  </si>
  <si>
    <t xml:space="preserve">Asesorar a los entes territoriales para la incorporación de las Determinantes y Asuntos ambientales en sus Instrumentos de Planificación Territorial </t>
  </si>
  <si>
    <t xml:space="preserve">Seguimiento a la Dimensión Ambiental concertada en los instrumentos de ordenamiento territorial adoptados </t>
  </si>
  <si>
    <t>6.2 Formulación de instrumentos de ordenamiento y/o manejo ambiental.</t>
  </si>
  <si>
    <t>Formular el plan de manejo del manglar en la jurisdicción de CORPAMAG</t>
  </si>
  <si>
    <t>Formulación del Plan de Ordenación Forestal Parcial en el departamento del Magdalena</t>
  </si>
  <si>
    <t>Realizar estudio para el acotamiento de rondas hídricas en cuerpos de agua priorizados</t>
  </si>
  <si>
    <t xml:space="preserve">6.3 Generación de conocimiento para la prevención del riesgo. </t>
  </si>
  <si>
    <t>Transferir conocimiento a los entes territoriales sobre gestión ambiental, gestión del riesgo y cambio climático para la toma de decisiones en sus instrumentos de planificación y gestión ambiental en sus territorios.</t>
  </si>
  <si>
    <t>Implementar acciones en torno a la estrategia de corresponsabilidad y lineamientos para la prevención de incendios forestales.</t>
  </si>
  <si>
    <t xml:space="preserve">6.4 Implementación de acciones para la reducción del riesgo. </t>
  </si>
  <si>
    <t>Obras de recuperación de cuerpos de agua en el departamento del Magdalena</t>
  </si>
  <si>
    <t>Implementación de sistemas de Alertas Tempranas para la prevención de desastres asociadas a fenomenos de inundación</t>
  </si>
  <si>
    <t>PROGRAMA 7. GESTIÓN DEL CAMBIO CLIMATÍCO PARA UN DESARROLLO BAJO EN CARBONO Y RESILIENTE AL CLIMA</t>
  </si>
  <si>
    <t>7.1 Implementación de lineamientos para el cambio climático</t>
  </si>
  <si>
    <t>Implementar iniciativas de cambio climático en el marco del Plan Integral de Gestión del Cambio Climático Territorial Magdalena</t>
  </si>
  <si>
    <t>Asesorar a los entes territoriales en la incorporación, planificación y ejecución de acciones relacionadas con cambio climático en el marco de los instrumentos de planificación territorial</t>
  </si>
  <si>
    <t>Implementar iniciativa de carbono azul para el uso sostenible de los manglares como medida de mitigación de Gases Efecto Invernadero - GEI</t>
  </si>
  <si>
    <t xml:space="preserve">7.2 Implementación de estrategias para adaptación al cambio climático. </t>
  </si>
  <si>
    <t xml:space="preserve">Fomento a la implementación de sistemas adaptattivos y fuentes alternativas de energìas </t>
  </si>
  <si>
    <t xml:space="preserve">Implementación de sistemas agrìcolas resilientes </t>
  </si>
  <si>
    <t xml:space="preserve">PROGRAMA 8. GESTIÓN INTEGRAL DE MARES, COSTAS Y RECURSOS ACUÁTICOS  </t>
  </si>
  <si>
    <t>8.1 Ordenamiento y manejo integral del terriorio marino costero.</t>
  </si>
  <si>
    <t>Implementar acciones en los Planes de Ordenación y Manejo Integrado de Unidades Ambientales Costeras - POMIUAC.</t>
  </si>
  <si>
    <t>Implementar medidas de adaptación basadas en ecosistemas para mitigar la erosión costera.</t>
  </si>
  <si>
    <t>8.2 Sostenibilidad de los servicios ecositémicos marinos y costeros</t>
  </si>
  <si>
    <t>Monitoreos de calidad de agua marina y estudios conexos en temas marino costeros.</t>
  </si>
  <si>
    <t>Implementación de alianzas para el ejercicio misional de vigilancia y control en zona marina costera.</t>
  </si>
  <si>
    <t xml:space="preserve">PROGRAMA 9. FORTALECIMIENTO DE LA GESTIÓN Y DIRECCIÓN DEL SECTOR AMBIENTE Y DESARROLLO SOSTENIBLE </t>
  </si>
  <si>
    <t>9.1 Uso y aprovechamiento de las tecnologías de la información y las comunicaciones.</t>
  </si>
  <si>
    <t xml:space="preserve">(A) Formulación del Plan estratégico de Tecnologías de la Información y las Comunicaciones </t>
  </si>
  <si>
    <t xml:space="preserve">(B) Ejecución del Plan estratégico de Tecnologías de la Información y las Comunicaciones </t>
  </si>
  <si>
    <t>Implementación y fortalecimiento de los Sistemas de Información Administrativos y Misionales</t>
  </si>
  <si>
    <t>Implementación de Acciones de la Politica de Gobierno Digital</t>
  </si>
  <si>
    <t>Implementación de lineamientos para la Seguridad y Privacidad de la información</t>
  </si>
  <si>
    <t xml:space="preserve">9.2 Fortalecimiento de la gestión institucional. </t>
  </si>
  <si>
    <t xml:space="preserve">Fortalecimiento del Sistema de Gestión </t>
  </si>
  <si>
    <t>Formulación e implementación del Plan Anticorrupción</t>
  </si>
  <si>
    <t>Formulación del Plan Institucional de Archivos - PINAR</t>
  </si>
  <si>
    <t>Actualización de las Tabla de Retención Documental (TRD)</t>
  </si>
  <si>
    <t>Fortalecimiento de la estructura física, tecnológica y modernización institucional</t>
  </si>
  <si>
    <t>9.3 Gestión de las comunicaciones.</t>
  </si>
  <si>
    <t xml:space="preserve">Elaboración de documento estratégico del Plan de comunicaciones, Plan de medios vigencia 2024-2027 y actualización del Manual de Imagen Corporativa </t>
  </si>
  <si>
    <t xml:space="preserve">Divulgación de los resultados de los proyectos y la gestión institucional a través de diferentes canales y herramientas de comunicación (Digitales, Radiales e Impresos)  </t>
  </si>
  <si>
    <t xml:space="preserve">Implementación de campañas de comunicación ambiental en el desarrollo de la gestión institucional </t>
  </si>
  <si>
    <t xml:space="preserve">Elaboración de piezas informativas y de  comunicación para las comunidades en el marco de las acciones institucionales </t>
  </si>
  <si>
    <t xml:space="preserve">Formación en temas ambientales y corporativos a periodistas locales y fortalecimiento a voceros institucionales </t>
  </si>
  <si>
    <t>9.4 Gestión del talento humano.</t>
  </si>
  <si>
    <t>Ejecución del Plan de previsión de los recursos humanos</t>
  </si>
  <si>
    <t>Ejecución del Plan estratégico de Talento Humano</t>
  </si>
  <si>
    <t>Ejecución del Plan anual de vacantes</t>
  </si>
  <si>
    <t>Ejecución del Plan anual de capacitaciones</t>
  </si>
  <si>
    <t>Ejecución del Plan de Bienestar Social Laboral</t>
  </si>
  <si>
    <t>Ejecución del Plan de trabajo anual de seguridad y salud en el trabajo</t>
  </si>
  <si>
    <t>Implementación del código de integridad</t>
  </si>
  <si>
    <t>PASIVO VIGENCIAS EXPIRADAS - INVERSIÓN</t>
  </si>
  <si>
    <t>TOTAL GASTOS DE INVERSIÓN</t>
  </si>
  <si>
    <t>LINEA ESTRATEGICA 1. GENERACIÓN DE CORRESPONSABILIDAD, CONDUCTAS Y ACCIONES CIUDADANAS COMPATIBLES  CON LA CULTURA DE CONSERVACIÓN DEL MEDIO AMBIENTE Y LOS RECURSOS NATURALES</t>
  </si>
  <si>
    <t>LINEA ESTRATEGICA 2. PLANIFICACIÓN, MANEJO Y USO SOSTENIBLE DE LOS RECURSOS Y VALORES NATURALES Y CULTURALES</t>
  </si>
  <si>
    <t>LINEA ESTRATEGICA 3. FORTALECIMIENTO INSTITUCIONAL PARA LA ADMINISTRACIÓN Y CONSERVACIÓN DE LOS RECURSOS NATURALES</t>
  </si>
  <si>
    <t>PROGRAMA 2. FORTALECIMIENTO DEL DESEMPEÑO AMBIENTAL DE LOS SECTORES PRODUCTIVOS</t>
  </si>
  <si>
    <t>PROGRAMA 1. EDUCACION AMBIENTAL</t>
  </si>
  <si>
    <t>(1) ESTRUCTURA PLAN DE ACCIÓN INSTITUCIONAL PAI 2024-2027</t>
  </si>
  <si>
    <t>Sobretasa ambiental - Urbano - vigencia actual</t>
  </si>
  <si>
    <t>Contribución sector eléctrico - Generadores de energía convencional-actual</t>
  </si>
  <si>
    <t>Seguimiento a licencias y trámites ambientales - vigencia actual</t>
  </si>
  <si>
    <t>Seguimiento a licencias y trámites ambientales - vigencias anteiores</t>
  </si>
  <si>
    <t>Tasa por el uso del agua - vigencia actual</t>
  </si>
  <si>
    <t>Tasa por el uso del agua - vigencias anteriores</t>
  </si>
  <si>
    <t>Tasa retributiva - vigencia actual</t>
  </si>
  <si>
    <t>Tasa retributiva - vigencias anteriores</t>
  </si>
  <si>
    <t>Tasa por aprovechamiento forestal - vigenica actual</t>
  </si>
  <si>
    <t>Intereses de mora - Tasa retributiva</t>
  </si>
  <si>
    <t>Intereses de mora - Tasa por el uso del agua</t>
  </si>
  <si>
    <t>Intereses de mora-Sobretasa ambiental</t>
  </si>
  <si>
    <t>Intereses de mora - Seguimiento a licencias y trámites ambientales</t>
  </si>
  <si>
    <t>Sobretasa ambiental - Urbano-Vigencia anterior</t>
  </si>
  <si>
    <r>
      <t xml:space="preserve">TOTAL GASTOS DE INVERSIÓN </t>
    </r>
    <r>
      <rPr>
        <b/>
        <sz val="10"/>
        <color indexed="10"/>
        <rFont val="Arial Narrow"/>
        <family val="2"/>
      </rPr>
      <t>(inserte filas cuando sea necesario)</t>
    </r>
  </si>
  <si>
    <t>LINEA ESTRATEGICA 1. GENERACIÓN DE CORRESPONSABILIDAD, CONDUCTAS Y ACCIONES CIUDADANAS COMPATIBLES
 CON LA CULTURA DE CONSERVACIÓN DEL MEDIO AMBIENTE Y LOS RECURSOS NATURALES</t>
  </si>
  <si>
    <t>PROGRAMA 1. EDUCACIÓN AMBIENTAL</t>
  </si>
  <si>
    <t>1.1 IMPLEMENTACIÓN DE LA POLÍTICA DE EDUCACIÓN AMBIENTAL</t>
  </si>
  <si>
    <t>1.1.1 Fortalecimiento a los comités técnicos municipales y departamental interinstitucionales de educación ambiental - CIDEA</t>
  </si>
  <si>
    <t>1.1.2  Asesorar y/o implementar los Proyectos Ambientales Escolares - PRAES de las instituciones educativas en el departamento del Magdalena</t>
  </si>
  <si>
    <t>1.1.3 Articulación interinstitucional para formulación e implementación de Proyectos Ciudadanos de Educación Ambiental - PROCEDA</t>
  </si>
  <si>
    <t>1.1.4 Formación de actores y/o dinamizadores de la educación ambiental en el ámbito formal y no formal</t>
  </si>
  <si>
    <t>1.1.5  Educación ambiental para la adaptación al cambio climático y la gestión del riesgo</t>
  </si>
  <si>
    <t>1.2 IMPLEMENTACIÓN DE ESTRATEGIAS DE PARTICIPACIÓN Y CULTURA AMBIENTAL</t>
  </si>
  <si>
    <t>1.2.1 Crear de espacios de etnoeducación ambiental en territorios ancestrales y colectivos</t>
  </si>
  <si>
    <t>1.2.2 Sensibilizar y capacitar a las comunidades e instituciones en temáticas ambiental que promueven el mejoramiento de la cultura ambiental</t>
  </si>
  <si>
    <t>1.2.3 implementación de alianza con INVEMAR para la educación ambiental marino costera - ESCUELAS AZULES</t>
  </si>
  <si>
    <t>1.2.4 Generar actividades de educación ambiental y participación de la comunidad  que contribuyan a la formación de ciudadanos conscientes de sus derechos y deberes ambientales (Corpoferias, conmemoración de fechas ambientales,entre otros )</t>
  </si>
  <si>
    <t>2.1 FORTALECIMIENTO DEL PROGRAMA REGIONAL DE NEGOCIOS VERDES</t>
  </si>
  <si>
    <t>2.1.1 Verificacion de los negocios verdes (emprendimientos, empresas constituidas y empresas anclas)</t>
  </si>
  <si>
    <t>2.1.2 Seguimiento de Negocios Verdes verificados (Emprendimiento, Empresas Avaladas/No Avaladas, Empresas Ancla)</t>
  </si>
  <si>
    <t>2.1.3 Estructuracion e implementacion de acciones estrategicas para el fomento y fortalecimiento de los negocios verdes</t>
  </si>
  <si>
    <t xml:space="preserve">2.1.3 (A) Implementar acciones de verificación de negocios verdes </t>
  </si>
  <si>
    <t xml:space="preserve">2.1.3 (B) Implementar acciones de verificación de negocios verdes </t>
  </si>
  <si>
    <t>2.1.4 Participación en espacios de articulación y gobernanza para el fomento y fortalecimiento de Negocios Verdes (Nodos, Comités, Mesas, Ecosistemas, Federaciones, entre otros).</t>
  </si>
  <si>
    <t>2.2 IMPLEMENTACIÓN DE ESTRATEGIAS PARA LA SOSTENIBILIDAD AMBIENTAL EN EL DEPARTAMENTO DEL MAGDALENA</t>
  </si>
  <si>
    <t>2.2.1 Apoyar en el Fortalecimiento de la capacidad productiva de las asociaciones de pescadores y agricultores en la CGSM</t>
  </si>
  <si>
    <t xml:space="preserve">2.2.2 Implementar proyectos productivos sostenibles </t>
  </si>
  <si>
    <t>2.3 IMPLEMENTACIÓN DE LA POLÍTICA AMBIENTAL PARA LA GESTIÓN INTEGRAL DE RESIDUOS O DESECHOS PELIGROSOS</t>
  </si>
  <si>
    <t>2.3.1 Seguimiento a las lineas de accion del plan de gestion integral de residuos peligrosos 2022-2030</t>
  </si>
  <si>
    <t>2.3.2 Brindar acompañamiento a los sectores productivos en la gestión de residuos Posconsumo</t>
  </si>
  <si>
    <t>2.3.3 Efectuar control y seguimiento a generadores y empresas gestoras RESPEL</t>
  </si>
  <si>
    <t>2.3.4 Efectuar control y seguimiento a los propietarios de equipos o desechos que consistan, contengan o estén contaminados con Bifenilos Policlorados (PCB).</t>
  </si>
  <si>
    <t>2.4 AUTORIDAD AMBIENTAL Y ADMINISTRACIÓN DE LOS RECURSOS NATURALES</t>
  </si>
  <si>
    <t>2.4.1 Gestión de los procesos sancionatorios</t>
  </si>
  <si>
    <t>2.4.2 Gestión de trámites ambientales</t>
  </si>
  <si>
    <t>2.4.3 Seguimiento a autorizaciones ambientales</t>
  </si>
  <si>
    <t>2.4.4. Seguimiento a los PSMV</t>
  </si>
  <si>
    <t>2.4.5. Seguimiento a los PUEAA</t>
  </si>
  <si>
    <t>2.4.6. Seguimiento a los PGIRS</t>
  </si>
  <si>
    <t>2.4.7 Seguimiento a las Plantas de Beneficio Animal (Autorizadas por el Invima)</t>
  </si>
  <si>
    <t>2.5 GESTIÓN SOSTENIBLE DEL SUELO</t>
  </si>
  <si>
    <t>2.5.1 Implementación acciones de la Política para la gestión sostenible del suelo</t>
  </si>
  <si>
    <t>2.5.2 Recuperación y/o rehabilitación de suelos degradados en áreas priorizadas del departamento del Magdalena</t>
  </si>
  <si>
    <t>2.6 GESTIÓN INTEGRAL DE LA CALIDAD DEL AIRE</t>
  </si>
  <si>
    <t xml:space="preserve">2.6.1 Funcionamiento del Sistema de Vigilancia de la Calidad del Aire - SVCA </t>
  </si>
  <si>
    <t>2.6.2 Reportes de información del Sistema de Vigilancia de la Calidad del Aire - SVCA al SISAIRE</t>
  </si>
  <si>
    <t>2.6.3 Implementar acciones para la disminución de los niveles de ruido en zonas críticas</t>
  </si>
  <si>
    <t>2.6.4 Evaluación de parámetros contaminantes de la calidad del aire, que inciden en la salud pública y los recursos naturales</t>
  </si>
  <si>
    <t>2.6.5 Control y seguimiento de contaminación atmosférica</t>
  </si>
  <si>
    <t>2.6.6 Acreditación del Componente de Calidad del Aire del Laboratorio Ambiental a través de la Norma NTC-ISO/IEC 17025:2017</t>
  </si>
  <si>
    <t>2.6.7 Sostenimiento de la Acreditación del Componente de Calidad del Aire del Laboratorio Ambiental a través de la Norma NTC-ISO/IEC 17025:2017</t>
  </si>
  <si>
    <t>3.1 RESTAURACIÓN DE ECOSISTEMAS Y ÁREAS DEGRADADAS</t>
  </si>
  <si>
    <t>3.1.1 Restauración, protección y conservación de áreas estratégicas para la regulación hídrica</t>
  </si>
  <si>
    <t>3.1.2 Establecimiento y mantenimiento de árboles en el departamento</t>
  </si>
  <si>
    <t>3.2 RECUPERACIÓN Y PROTECCIÓN DE ESPECIES</t>
  </si>
  <si>
    <t>3.2.1 Atención, Valoración y Rehabilitacion de Fauna Silvestre continental y marina</t>
  </si>
  <si>
    <t>3.2.2 Señalización de areas estrategicas para la protección de especies</t>
  </si>
  <si>
    <t xml:space="preserve">3.2.3 Implementación de medidas de conservación y de manejo a especies amenazadas </t>
  </si>
  <si>
    <t>3.2.4 Implementación de medidas de prevención, control y de manejo a especies invasoras</t>
  </si>
  <si>
    <t>3.3 RECUPERACIÓN, MANTENIMIENTO Y CONSERVACIÓN DE LA CIÉNAGA GRANDE DE SANTA MARTA - CGSM</t>
  </si>
  <si>
    <t xml:space="preserve">3.3.1 Recuperación, conservación y mantenimiento de los caños de la Ciénaga Grande de Santa Marta </t>
  </si>
  <si>
    <t xml:space="preserve">3.3.2 Monitoreo de las condiciones ambientales de la Ciénaga Grande de Santa Marta </t>
  </si>
  <si>
    <t>3.4 ÁREAS PROTEGIDAS Y OTRAS ESTRATEGIAS COMPLEMENTARIAS PARA LA CONSERVACIÓN</t>
  </si>
  <si>
    <t>3.4.1 Implementación de acciones priorizadas en el marco del sistema de áreas protegidas y otras estrategias complementarias para la conservación</t>
  </si>
  <si>
    <t>3.4.2 Implementación de acciones de los Planes de Manejo de las áreas protegidas Regionales</t>
  </si>
  <si>
    <t>3.4.3 Actualización del plan de manejo del  Distrito Regional de Manejo Integrado Complejo Cenagoso Zárate, Malibú, Veladero</t>
  </si>
  <si>
    <t>3.4.4 Declaración de áreas protegidas en la jurisdicción de CORPAMAG</t>
  </si>
  <si>
    <t>3.4.5 Formulación de estrategias para la identificación de áreas prioritarias para la conservación y compensación en la jurisdicción de CORPAMAG</t>
  </si>
  <si>
    <t>4.1 PLANIFICACIÓN Y MANEJO DEL RECURSO HÍDRICO</t>
  </si>
  <si>
    <t>4.1.1 Formular y adoptar Planes de Ordenamiento del Recurso Hídrico - PORH en corrientes priorizadas del departamento</t>
  </si>
  <si>
    <t>4.1.2 Implementar PORH adoptados en el departamento</t>
  </si>
  <si>
    <t>4.1.3 Formular Planes de Ordenación y Manejo de Cuencas - POMCA en el departamento</t>
  </si>
  <si>
    <t>4.1.4 Formular Planes de Manejo de Acuíferos - PMA</t>
  </si>
  <si>
    <t>4.1.5 Implementar Planes Operativos de los POMCA adoptados en el departamento</t>
  </si>
  <si>
    <t>4.1.6 Operación de la red de monitoreo hidrológico y climatologico</t>
  </si>
  <si>
    <t>4.1.7 Realizar consultas previas con comunidades étnicas para la adopción de los instrumentos de Planificación ambiental</t>
  </si>
  <si>
    <t>4.1.8 Conformar plataforma colaborativa para la articulación de acciones público-privada alrededor de las cuencas hidrográficas</t>
  </si>
  <si>
    <t>4.2 REGULACIÓN DEL USO Y MANEJO DEL RECURSO HÍDRICO</t>
  </si>
  <si>
    <t>4.2.1 Monitoreo de control y seguimiento de aguas superficiales y vertimientos en las 14 cuencas que cuentan con objetivos de calidad</t>
  </si>
  <si>
    <t>4.2.2 Monitoreo de control y seguimiento a las aguas marinas que cuentan con objetivos de calidad.</t>
  </si>
  <si>
    <t xml:space="preserve">4.2.3 Fortalecimiento del Programa Tasa Retributiva-TR a traves de la actualizacion del censo de usuarios generadores de vertimiento sobre el recurso hidrico. </t>
  </si>
  <si>
    <t>4.2.4 Fortalecimiento del programa Tasa Por Utilizacion de Agua-TUA, a traves de la actualizacion del censo de usuarios que realizan captaciones de aguas superficiales y subterraneas.</t>
  </si>
  <si>
    <t>4.2.5 Reglamentar vertimientos en cuerpos de agua en la jurisdiccion.</t>
  </si>
  <si>
    <t xml:space="preserve">4.2.6 Reglamentar corrientes priorizadas en el departamento </t>
  </si>
  <si>
    <t>4.2.7 Establecer acuerdo de metas cargas contaminantes con usuarios que realizan vertimientos en las aguas marinas en la jurisdiccion de Corpamag para el quinquenio 2026-2030.</t>
  </si>
  <si>
    <t>4.2.8 Establecer acuerdo de metas cargas contaminantes con usuarios que realizan vertimientos en las corrientes menores en la jurisdiccion de Corpamag para el quinquenio 2026-2030.</t>
  </si>
  <si>
    <t>4.2.9 Formulacion de los objetivos de calidad para el rio Magdalena y establecimiento del Acuerdo de metas cargas contaminantes con usuarios generadores de vertimientos.</t>
  </si>
  <si>
    <t>4.2.10 Monitoreo de control y seguimiento a los objetivos de calidad del rio Magdalena</t>
  </si>
  <si>
    <t>4.2.11 Apoyar el fortalecimiento a los diferentes sectores productivos del programa tasa retributiva, a traves del acompañamiento y capacitación en el manejo y disposicion adecuada de vertimientos</t>
  </si>
  <si>
    <t xml:space="preserve">4.2.12 Apoyo en la implementación y/o optimizacion de sistemas de tratamiento de aguas residuales a usuarios del programa tasa retributiva.                                                     </t>
  </si>
  <si>
    <t>5.1 FORTALECIMIENTO DEL SISTEMA DE INFORMACIÓN AMBIENTAL REGIONAL (SIAR)</t>
  </si>
  <si>
    <t>5.1.1 (A) Fortalecer la gestión de información ambiental de los recursos naturales</t>
  </si>
  <si>
    <t>5.1.1 (B) Fortalecer la gestión de información ambiental de los recursos naturales</t>
  </si>
  <si>
    <t>5.1.2  (A) Fortalecer Sistema de Información Geográfico y Geovisor</t>
  </si>
  <si>
    <t>5.1.2  (B) Fortalecer Sistema de Información Geográfico y Geovisor</t>
  </si>
  <si>
    <t>5.1.3 Reporte de la información en el SIAC</t>
  </si>
  <si>
    <t>6.1 INCORPORACIÓN DE LA DIMENSIÓN AMBIENTAL EN INSTRUMENTOS DE PLANIFICACIÓN DEL DEPARTAMENTO</t>
  </si>
  <si>
    <t xml:space="preserve">6.1.1 Asesorar a los entes territoriales para la incorporación de las Determinantes y Asuntos ambientales en sus Instrumentos de Planificación Territorial </t>
  </si>
  <si>
    <t xml:space="preserve">6.1.2 Seguimiento a la Dimensión Ambiental concertada en los instrumentos de ordenamiento territorial adoptados </t>
  </si>
  <si>
    <t>6.2 FORMULACIÓN DE INSTRUMENTOS DE ORDENAMIENTO Y/O MANEJO AMBIENTAL</t>
  </si>
  <si>
    <t>6.2.1 Formular el plan de manejo del manglar en la jurisdicción de CORPAMAG</t>
  </si>
  <si>
    <t>6.2.2 Formulación del Plan de Ordenación Forestal Parcial en el departamento del Magdalena</t>
  </si>
  <si>
    <t>6.2.3  Realizar estudio para el acotamiento de rondas hídricas en cuerpos de agua priorizados</t>
  </si>
  <si>
    <t>6.3 GENERACIÓN DE CONOCIMIENTO PARA LA PREVENCIÓN DEL RIESGO</t>
  </si>
  <si>
    <t>6.3.1 Transferir conocimiento a los entes territoriales sobre gestión ambiental, gestión del riesgo y cambio climático para la toma de decisiones en sus instrumentos de planificación y gestión ambiental en sus territorios.</t>
  </si>
  <si>
    <t>6.3.2 Implementar acciones en torno a la estrategia de corresponsabilidad y lineamientos para la prevención de incendios forestales.</t>
  </si>
  <si>
    <t>6.4 IMPLEMENTACIÓN DE ACCIONES PARA LA REDUCCIÓN DEL RIESGO</t>
  </si>
  <si>
    <t>6.4.1 Obras de recuperación de cuerpos de agua en el departamento del Magdalena</t>
  </si>
  <si>
    <t>6.4.2 Implementación de sistemas de Alertas Tempranas para la prevención de desastres asociadas a fenomenos de inundación</t>
  </si>
  <si>
    <t>PROGRAMA 7. GESTIÓN DEL CAMBIO CLIMÁTICO PARA UN DESARROLLO BAJO EN CARBONO Y RESILIENTE AL CLIMA</t>
  </si>
  <si>
    <t>7.1 IMPLEMENTACIÓN DE LINEAMIENTOS PARA EL CAMBIO CLIMÁTICO</t>
  </si>
  <si>
    <t>7.1.1 Implementar iniciativas de cambio climático en el marco del Plan Integral de Gestión del Cambio Climático Territorial Magdalena</t>
  </si>
  <si>
    <t>7.1.2 Asesorar a los entes territoriales en la incorporación, planificación y ejecución de acciones relacionadas con cambio climático en el marco de los instrumentos de planificación territorial</t>
  </si>
  <si>
    <t>7.1.3 Implementar iniciativa de carbono azul para el uso sostenible de los manglares como medida de mitigación de Gases Efecto Invernadero - GEI</t>
  </si>
  <si>
    <t>7.2 IMPLEMENTACIÓN DE ESTRATEGIAS PARA ADAPTACIÓN AL CAMBIO CLIMÁTICO</t>
  </si>
  <si>
    <t xml:space="preserve">7.2.1 Fomento a la implementación de sistemas adaptattivos y fuentes alternativas de energìas </t>
  </si>
  <si>
    <t xml:space="preserve">7.2.2 Implementación de sistemas agrìcolas resilientes </t>
  </si>
  <si>
    <t xml:space="preserve">8.1 ORDENAMIENTO Y MANEJO INTEGRAL DEL TERRITORIO MARINO COSTERO </t>
  </si>
  <si>
    <t>8.1.1 Implementar acciones en los Planes de Ordenación y Manejo Integrado de Unidades Ambientales Costeras - POMIUAC.</t>
  </si>
  <si>
    <t>8.1.2 Implementar medidas de adaptación basadas en ecosistemas para mitigar la erosión costera.</t>
  </si>
  <si>
    <t>8.2 SOSTENIBILIDAD DE LOS SERVICIOS ECOSISTÉMICOS MARINOS Y COSTEROS</t>
  </si>
  <si>
    <t>8.2.1 Monitoreos de calidad de agua marina y estudios conexos en temas marino costeros.</t>
  </si>
  <si>
    <t>8.2.2 Implementación de alianzas para el ejercicio misional de vigilancia y control en zona marina costera.</t>
  </si>
  <si>
    <t>9.1 USO Y APROVECHAMIENTO DE LAS TECNOLOGÍAS DE LA INFORMACIÓN Y LAS COMUNICACIONES</t>
  </si>
  <si>
    <t xml:space="preserve">9.1.1 (A) Formulación del Plan estratégico de Tecnologías de la Información y las Comunicaciones </t>
  </si>
  <si>
    <t xml:space="preserve">9.1.1 (B) Ejecución del Plan estratégico de Tecnologías de la Información y las Comunicaciones </t>
  </si>
  <si>
    <t>9.1.2 Implementación y fortalecimiento de los Sistemas de Información Administrativos y Misionales</t>
  </si>
  <si>
    <t>9.1.3 Implementación de Acciones de la Politica de Gobierno Digital</t>
  </si>
  <si>
    <t>9.1.4 Implementación de lineamientos para la Seguridad y Privacidad de la información</t>
  </si>
  <si>
    <t xml:space="preserve">9.2 FORTALECIMIENTO DE LA GESTIÓN INSTITUCIONAL </t>
  </si>
  <si>
    <t xml:space="preserve">9.2.1 Fortalecimiento del Sistema de Gestión </t>
  </si>
  <si>
    <t>9.2.2 Formulación e implementación del Plan Anticorrupción</t>
  </si>
  <si>
    <t>9.2.3 Formulación del Plan Institucional de Archivos - PINAR</t>
  </si>
  <si>
    <t>9.2.4 Actualización de las Tabla de Retención Documental (TRD)</t>
  </si>
  <si>
    <t>9.2.5 Fortalecimiento de la estructura física, tecnológica y modernización institucional</t>
  </si>
  <si>
    <t>9.3 GESTIÓN DE LAS COMUNICACIONES</t>
  </si>
  <si>
    <t xml:space="preserve"> 9.3.1  Elaboración de documento estratégico del Plan de comunicaciones, Plan de medios vigencia 2024-2027 y actualización del Manual de Imagen Corporativa </t>
  </si>
  <si>
    <t xml:space="preserve"> 9.3.2  Divulgación de los resultados de los proyectos y la gestión institucional a través de diferentes canales y herramientas de comunicación (Digitales, Radiales e Impresos)  </t>
  </si>
  <si>
    <t xml:space="preserve"> 9.3.3 Implementación de campañas de comunicación ambiental en el desarrollo de la gestión institucional </t>
  </si>
  <si>
    <t xml:space="preserve"> 9.3.4 Elaboración de piezas informativas y de  comunicación para las comunidades en el marco de las acciones institucionales </t>
  </si>
  <si>
    <t xml:space="preserve"> 9.3.5 Formación en temas ambientales y corporativos a periodistas locales y fortalecimiento a voceros institucionales </t>
  </si>
  <si>
    <t>9.4 GESTIÓN DEL TALENTO HUMANO</t>
  </si>
  <si>
    <t>9.4.1 Ejecución del Plan de previsión de los recursos humanos</t>
  </si>
  <si>
    <t>9.4.2 Ejecución del Plan estratégico de Talento Humano</t>
  </si>
  <si>
    <t>9.4.3 Ejecución del Plan anual de vacantes</t>
  </si>
  <si>
    <t>9.4.4 Ejecución del Plan anual de capacitaciones</t>
  </si>
  <si>
    <t>9.4.5 Ejecución del Plan de Bienestar Social Laboral</t>
  </si>
  <si>
    <t>9.4.6 Ejecución del Plan de trabajo anual de seguridad y salud en el trabajo</t>
  </si>
  <si>
    <t>9.4.7 Implementación del código de integridad</t>
  </si>
  <si>
    <t>PASIVO VIGENCIAS EXPIRADAS -INVERSIÓN</t>
  </si>
  <si>
    <t>INVERSION - PLAN DE ACCIÓN CORPORATIVO AMBIENTAL 2016-2019 - VIGENCIA 2020</t>
  </si>
  <si>
    <t>INVERSION - PAI REGALIAS 2020-2023</t>
  </si>
  <si>
    <t>Sobretasa ambiental - Urbano-REcuperación de Cartera</t>
  </si>
  <si>
    <t>Sobretasa ambiental -  Rural- REcuperación de Cartera</t>
  </si>
  <si>
    <t>Sobretasa Ambiental Áreas Metropolitanas -REcuperación de Cartera</t>
  </si>
  <si>
    <t>Contribución sector eléctrico - Generadores de energía convencional -REcuperación de Cartera</t>
  </si>
  <si>
    <t>Contribución sector eléctrico - Generadores de energía no convencional - Recuperación de Cartera</t>
  </si>
  <si>
    <t>Certificaciones y constancias - Recuperación de Cartera</t>
  </si>
  <si>
    <t>Evaluación de licencias y trámites ambientales -Recuperación de Cartera</t>
  </si>
  <si>
    <t>Tasa por el uso del agua - Recuperación de Cartera</t>
  </si>
  <si>
    <t>Tasa retributiva - Recuperación de Cartera</t>
  </si>
  <si>
    <t>Tasa por aprovechamiento forestal - Recuperación de Cartera</t>
  </si>
  <si>
    <t>Tasa compensatoria por caza de fauna silvestre - Recuperación de Cartera</t>
  </si>
  <si>
    <t>Sobretasa ambiental - Peajes - Recuperación de Cartera</t>
  </si>
  <si>
    <t>Tasa Compensatoria por la utilización permanente de la reserva forestal protectora Bosque Oriental de Bogotá - Recuperación de Cartera</t>
  </si>
  <si>
    <t>Salvoconducto Unico Nacional - Recuperación de Cartera</t>
  </si>
  <si>
    <t>Sanciones disciplinarias - Recuperación de Cartera</t>
  </si>
  <si>
    <t>Sanciones contractuales - Recuperación de Cartera</t>
  </si>
  <si>
    <t>Sanciones administrativas - Recuperación de Cartera</t>
  </si>
  <si>
    <t>Sanciones sanitarias - Recuperación de Cartera</t>
  </si>
  <si>
    <t>Multas ambientales - Recuperación de Cartera</t>
  </si>
  <si>
    <t>Intereses de mora - Multas Ambientales</t>
  </si>
  <si>
    <t>Intereses de mora - Participaciòn ambiental del recaudo del impuesto predial</t>
  </si>
  <si>
    <t>Agricultura, silvicultura y productos de la pesca - Recuperación de Cartera</t>
  </si>
  <si>
    <t>Minerales; electricidad, gas y agua - Recuperación de Cartera</t>
  </si>
  <si>
    <t>Productos alimenticios, bebidas y tabaco; textiles, prendas de vestir y productos de cuero - Recuperación de Cartera</t>
  </si>
  <si>
    <t>Otros bienes transportables (excepto productos metálicos, maquinaria y equipo) - Recuperación de Cartera</t>
  </si>
  <si>
    <t>Productos metálicos, maquinaria y equipo - Recuperación de Cartera</t>
  </si>
  <si>
    <t>Servicios de la construcción - Recuperación de Cartera</t>
  </si>
  <si>
    <t>Servicios de alojamiento; servicios de suministro de comidas y bebidas; servicios de transporte; y servicios de distribución de electricidad, gas y agua - Recuperación de Cartera</t>
  </si>
  <si>
    <t>Servicios financieros y servicios conexos, servicios inmobiliarios y servicios de leasing - Recuperación de Cartera</t>
  </si>
  <si>
    <t>Servicios prestados a las empresas y servicios de producción  - Recuperación de Cartera</t>
  </si>
  <si>
    <t>Servicios para la comunidad, sociales y personales - Recuperación de Cartera</t>
  </si>
  <si>
    <t>Elementos militares de un solo uso - Recuperación de Cartera</t>
  </si>
  <si>
    <t>Servicios prestados a las empresas y servicios de producción - Recuperación de Cartera</t>
  </si>
  <si>
    <t>Participación ambiental en el porcentaje de recaudo del impuesto predial - Recuperación de Cartera</t>
  </si>
  <si>
    <t>Participación de intereses de mora al porcentaje de recaudo del impuesto predial - Recuperación de Cartera</t>
  </si>
  <si>
    <t>Transferencias de otras entidades del gobierno general</t>
  </si>
  <si>
    <t>Concurrencia pasivo pensional - Recuperación de Cartera</t>
  </si>
  <si>
    <t>Sentencias - Recuperación de Cartera</t>
  </si>
  <si>
    <t>Conciliaciones - Recuperación de Cartera</t>
  </si>
  <si>
    <t>Laudos arbitrales - Recuperación de Cartera</t>
  </si>
  <si>
    <t>Indemnizaciones relacionadas con seguros no de vida - Recuperación de Cartera</t>
  </si>
  <si>
    <t>Devoluciones seguridad social - pensiones - Recuperación de Cartera</t>
  </si>
  <si>
    <t>Acciones - Recuperación de Cartera</t>
  </si>
  <si>
    <t>Reducciones de capital - Recuperación de Cartera</t>
  </si>
  <si>
    <t>Reembolso de participaciones en fondos de inversión - Recuperación de Cartera</t>
  </si>
  <si>
    <t>Títulos de devolución de impuestos-TIDIS - Recuperación de Cartera</t>
  </si>
  <si>
    <t>Disposición de edificaciones y estructuras - Recuperación de Cartera</t>
  </si>
  <si>
    <t>Disposición de maquinaria y equipo - Recuperación de Cartera</t>
  </si>
  <si>
    <t>Disposición de recursos biológicos cultivados - Recuperación de Cartera</t>
  </si>
  <si>
    <t>Disposición de productos de la propiedad intelectual - Recuperación de Cartera</t>
  </si>
  <si>
    <t>Disposición de joyas y artículos conexos - Recuperación de Cartera</t>
  </si>
  <si>
    <t>Disposición de antigüedades u otros objetos de arte - Recuperación de Cartera</t>
  </si>
  <si>
    <t>Disposición de otros objetos valiosos - Recuperación de Cartera</t>
  </si>
  <si>
    <t>Disposición de  tierras y terrenos - Recuperación de Cartera</t>
  </si>
  <si>
    <t>Disposición de recursos biológicos no cultivados - Recuperación de Cartera</t>
  </si>
  <si>
    <t>Empresas industriales y comerciales del Estado societarias - Recuperación de Cartera</t>
  </si>
  <si>
    <t>Sociedades de economía mixta - Recuperación de Cartera</t>
  </si>
  <si>
    <t>Inversiones patrimoniales no controladas - Recuperación de Cartera</t>
  </si>
  <si>
    <t>Inversiones en entidades controladas - entidades en el exterior - Recuperación de Cartera</t>
  </si>
  <si>
    <t>Inversiones en entidades controladas - sociedades públicas - Recuperación de Cartera</t>
  </si>
  <si>
    <t>Cancelacion Reservas - R.B Recursos de Crédito Interno</t>
  </si>
  <si>
    <t>Cancelacion Reservas - R.B Convenio INVIAS</t>
  </si>
  <si>
    <t xml:space="preserve">Cancelacion Reservas - </t>
  </si>
  <si>
    <t>Mayores ingresos no aforados de la vigencia Anterior - R.B. Otras Transferencias De Capital</t>
  </si>
  <si>
    <t>Mayores ingresos no aforados de la vigencia Anterior - De otras entidades de gobierno</t>
  </si>
  <si>
    <t>32</t>
  </si>
  <si>
    <t>Mayores ingresos no aforados de la vigencia Anterior -  Recuperación de Cartera</t>
  </si>
  <si>
    <t>Excedentes de apropiación de gastos vigencia anterior</t>
  </si>
  <si>
    <t>Excedentes de apropiación de gastos vigencia anterior - Sobretasa Ambiental Urbano</t>
  </si>
  <si>
    <t>Excedentes de apropiación de gastos vigencia anterior - Sobretasa Ambiental Rural</t>
  </si>
  <si>
    <t>Excedentes de apropiación de gastos vigencia anterior - Sobretasa Ambiental Areas Metropolitanas</t>
  </si>
  <si>
    <t>Excedentes de apropiación de gastos vigencia anterior - Contribución sector eléctrico - Generadores de energía convencional</t>
  </si>
  <si>
    <t>Excedentes de apropiación de gastos vigencia anterior - Contribución sector eléctrico - Generadores de energía no convencional</t>
  </si>
  <si>
    <t>Excedentes de apropiación de gastos vigencia anterior - Certificaciones y constancias</t>
  </si>
  <si>
    <t xml:space="preserve">Excedentes de apropiación de gastos vigencia anterior - Evaluación de licencias y trámites ambientales </t>
  </si>
  <si>
    <t xml:space="preserve">Excedentes de apropiación de gastos vigencia anterior - Seguimiento de licencias y trámites ambientales </t>
  </si>
  <si>
    <t>Excedentes de apropiación de gastos vigencia anterior -  Tasa por el Uso del Agua</t>
  </si>
  <si>
    <t>Excedentes de apropiación de gastos vigencia anterior - Tasa Retributiba</t>
  </si>
  <si>
    <t>Excedentes de apropiación de gastos vigencia anterior - Tasa de Aprovechamiento Forestal</t>
  </si>
  <si>
    <t>Excedentes de apropiación de gastos vigencia anterior - Tasa compensatoria por caza de fauna silvestre</t>
  </si>
  <si>
    <t>Excedentes de apropiación de gastos vigencia anterior -  Sobretasa ambiental - Peajes</t>
  </si>
  <si>
    <t>Excedentes de apropiación de gastos vigencia anterior - Tasa Compensatoria por la utilización permanente de la reserva forestal protectora Bosque Oriental de Bogotá</t>
  </si>
  <si>
    <t>Excedentes de apropiación de gastos vigencia anterior - Salvoconducto Unico Nacional</t>
  </si>
  <si>
    <t>Excedentes de apropiación de gastos vigencia anterior - Multas ambientales</t>
  </si>
  <si>
    <t>Excedentes de apropiación de gastos vigencia anterior - Intereses de mora multas y sanciones</t>
  </si>
  <si>
    <t>Excedentes de apropiación de gastos vigencia anterior - Venta de bienes y servicios</t>
  </si>
  <si>
    <t>Excedentes de apropiación de gastos vigencia anterior - Participación ambiental en el porcentaje de recaudo del impuesto predial</t>
  </si>
  <si>
    <t>Excedentes de apropiación de gastos vigencia anterior - Participación de intereses de mora al porcentaje de recaudo del impuesto predial.</t>
  </si>
  <si>
    <t>Excedentes de apropiación de gastos vigencia anterior - Concurrencia pasivo pensional</t>
  </si>
  <si>
    <t>Excedentes de apropiación de gastos vigencia anterior - Fallos Nacionales Sentencias</t>
  </si>
  <si>
    <t>Excedentes de apropiación de gastos vigencia anterior - Fallos Nacionales Conciliaciones</t>
  </si>
  <si>
    <t>Excedentes de apropiación de gastos vigencia anterior - Fallos Nacionales Laudos arbitrales</t>
  </si>
  <si>
    <t>Excedentes de apropiación de gastos vigencia anterior - Indemnizaciones relacionadas con seguros no de vida</t>
  </si>
  <si>
    <t>Excedentes de apropiación de gastos vigencia anterior -  Devoluciones seguridad Social Pensiones</t>
  </si>
  <si>
    <t>Excedentes de apropiación de gastos vigencia anterior - Disposición de activos financieros</t>
  </si>
  <si>
    <t>Excedentes de apropiación de gastos vigencia anterior - Disposición de activos no financieros</t>
  </si>
  <si>
    <t>Excedentes de apropiación de gastos vigencia anterior - Sociedades de economía mixta</t>
  </si>
  <si>
    <t>Excedentes de apropiación de gastos vigencia anterior - Dividendos y utilidades por otras inversiones de capital</t>
  </si>
  <si>
    <t>Excedentes de apropiación de gastos vigencia anterior -  Rendimientos Financieros</t>
  </si>
  <si>
    <t>Aportes de la Nación para Gastos por tributo, multas, sanciones e intereses de mora.</t>
  </si>
  <si>
    <t>2025</t>
  </si>
  <si>
    <t>Intereses de mora - Tasa por aprovechamiento forestal</t>
  </si>
  <si>
    <t>Contribución sector eléctrico - Generadores de energía convencional-anterior</t>
  </si>
  <si>
    <t>Tasa por aprovechamiento forestal - vigenica anterior</t>
  </si>
  <si>
    <t>Sobretasa ambiental - Peajes - vigencia actual</t>
  </si>
  <si>
    <t>Sobretasa ambiental - Peajes - vigencia anterior</t>
  </si>
  <si>
    <t>RECURSOS VIGENCIA :  2025</t>
  </si>
  <si>
    <t xml:space="preserve">Depósitos - Contribución sector eléctrico - Generadores de energía convencional </t>
  </si>
  <si>
    <t xml:space="preserve">Donaciones Del sector privado No condicionadas a la adquisición de un activo </t>
  </si>
  <si>
    <t>Stephany Zuñiga Padilla</t>
  </si>
  <si>
    <t>Secretaria General</t>
  </si>
  <si>
    <t>Profesional Especializado</t>
  </si>
  <si>
    <t xml:space="preserve">presupuesto@corpamag.gov.co </t>
  </si>
  <si>
    <t xml:space="preserve"> (57 - 5) 4380200 - 4380300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</si>
</sst>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_-;\-* #,##0_-;_-* &quot;-&quot;_-;_-@_-"/>
    <numFmt numFmtId="43" formatCode="_-* #,##0.00_-;\-* #,##0.00_-;_-* &quot;-&quot;??_-;_-@_-"/>
    <numFmt numFmtId="164" formatCode="_(* #,##0.00_);_(* \(#,##0.00\);_(* &quot;-&quot;??_);_(@_)"/>
    <numFmt numFmtId="165" formatCode="_-* #,##0_-;\-* #,##0_-;_-* &quot;-&quot;??_-;_-@_-"/>
    <numFmt numFmtId="166" formatCode="_(* #,##0_);_(* \(#,##0\);_(* &quot;-&quot;??_);_(@_)"/>
    <numFmt numFmtId="167" formatCode="_(* #,##0.000_);_(* \(#,##0.000\);_(* &quot;-&quot;???_);_(@_)"/>
    <numFmt numFmtId="168" formatCode="_(* #,##0.000_);_(* \(#,##0.000\);_(* &quot;-&quot;??_);_(@_)"/>
    <numFmt numFmtId="169" formatCode="_-* #,##0.00\ _€_-;\-* #,##0.00\ _€_-;_-* &quot;-&quot;??\ _€_-;_-@_-"/>
    <numFmt numFmtId="170" formatCode="[$$-240A]\ #,##0.00"/>
    <numFmt numFmtId="171" formatCode="[$$-240A]\ #,##0"/>
    <numFmt numFmtId="172" formatCode="_(* #,##0.00_);_(* \(#,##0.00\);_(* &quot;-&quot;???_);_(@_)"/>
    <numFmt numFmtId="173" formatCode="#,##0.00_ ;\-#,##0.00\ "/>
    <numFmt numFmtId="174" formatCode="_-* #,##0.000_-;\-* #,##0.000_-;_-* &quot;-&quot;??_-;_-@_-"/>
    <numFmt numFmtId="175" formatCode="#,##0.00;[Red]#,##0.00"/>
    <numFmt numFmtId="176" formatCode="_ * #,##0_ ;_ * \-#,##0_ ;_ * &quot;-&quot;??_ ;_ @_ "/>
    <numFmt numFmtId="177" formatCode="_-* #,##0.00_-;\-* #,##0.00_-;_-* &quot;-&quot;_-;_-@_-"/>
    <numFmt numFmtId="178" formatCode="&quot;$&quot;\ #,##0.0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name val="Arial Narrow"/>
      <family val="2"/>
    </font>
    <font>
      <b/>
      <sz val="12"/>
      <name val="Arial Narrow"/>
      <family val="2"/>
    </font>
    <font>
      <sz val="10"/>
      <name val="Arial"/>
      <family val="2"/>
    </font>
    <font>
      <b/>
      <sz val="10"/>
      <name val="Arial Narrow"/>
      <family val="2"/>
    </font>
    <font>
      <b/>
      <sz val="10"/>
      <name val="Arial"/>
      <family val="2"/>
    </font>
    <font>
      <b/>
      <sz val="11"/>
      <color theme="1"/>
      <name val="Arial Narrow"/>
      <family val="2"/>
    </font>
    <font>
      <b/>
      <sz val="9"/>
      <color theme="1"/>
      <name val="Verdana"/>
      <family val="2"/>
    </font>
    <font>
      <b/>
      <sz val="9"/>
      <name val="Verdana"/>
      <family val="2"/>
    </font>
    <font>
      <sz val="9"/>
      <color theme="1"/>
      <name val="Verdana"/>
      <family val="2"/>
    </font>
    <font>
      <b/>
      <sz val="9"/>
      <color rgb="FF000000"/>
      <name val="Verdana"/>
      <family val="2"/>
    </font>
    <font>
      <sz val="11"/>
      <name val="Calibri"/>
      <family val="2"/>
    </font>
    <font>
      <sz val="11"/>
      <color rgb="FF000000"/>
      <name val="Calibri"/>
      <family val="2"/>
    </font>
    <font>
      <sz val="9"/>
      <name val="Verdana"/>
      <family val="2"/>
    </font>
    <font>
      <sz val="9"/>
      <color rgb="FF000000"/>
      <name val="Verdana"/>
      <family val="2"/>
    </font>
    <font>
      <b/>
      <sz val="11"/>
      <color rgb="FF000000"/>
      <name val="Calibri"/>
      <family val="2"/>
    </font>
    <font>
      <sz val="10"/>
      <color theme="1"/>
      <name val="Arial Narrow"/>
      <family val="2"/>
    </font>
    <font>
      <sz val="9"/>
      <color indexed="81"/>
      <name val="Tahoma"/>
      <family val="2"/>
    </font>
    <font>
      <b/>
      <sz val="9"/>
      <color indexed="81"/>
      <name val="Tahoma"/>
      <family val="2"/>
    </font>
    <font>
      <b/>
      <sz val="10"/>
      <color rgb="FF000000"/>
      <name val="Arial Narrow"/>
      <family val="2"/>
    </font>
    <font>
      <b/>
      <sz val="14"/>
      <color theme="1"/>
      <name val="Arial Narrow"/>
      <family val="2"/>
    </font>
    <font>
      <sz val="14"/>
      <color theme="1"/>
      <name val="Arial Narrow"/>
      <family val="2"/>
    </font>
    <font>
      <b/>
      <sz val="9"/>
      <color theme="0"/>
      <name val="Verdana"/>
      <family val="2"/>
    </font>
    <font>
      <b/>
      <sz val="10"/>
      <color rgb="FFFFFFFF"/>
      <name val="Arial Narrow"/>
      <family val="2"/>
    </font>
    <font>
      <b/>
      <sz val="10"/>
      <color theme="1"/>
      <name val="Arial Narrow"/>
      <family val="2"/>
    </font>
    <font>
      <sz val="10"/>
      <color rgb="FF000000"/>
      <name val="Arial Narrow"/>
      <family val="2"/>
    </font>
    <font>
      <sz val="11"/>
      <name val="Calibri"/>
      <family val="2"/>
      <scheme val="minor"/>
    </font>
    <font>
      <i/>
      <sz val="10"/>
      <name val="Arial Narrow"/>
      <family val="2"/>
    </font>
    <font>
      <sz val="10"/>
      <color rgb="FF000000"/>
      <name val="Verdana"/>
      <family val="2"/>
    </font>
    <font>
      <b/>
      <sz val="10"/>
      <color rgb="FF000000"/>
      <name val="Verdana"/>
      <family val="2"/>
    </font>
    <font>
      <b/>
      <sz val="10"/>
      <color indexed="10"/>
      <name val="Arial Narrow"/>
      <family val="2"/>
    </font>
    <font>
      <b/>
      <sz val="9"/>
      <name val="Arial Narrow"/>
      <family val="2"/>
    </font>
    <font>
      <b/>
      <sz val="8"/>
      <name val="Arial Narrow"/>
      <family val="2"/>
    </font>
    <font>
      <sz val="8"/>
      <name val="Arial Narrow"/>
      <family val="2"/>
    </font>
    <font>
      <sz val="8"/>
      <color theme="1"/>
      <name val="Calibri"/>
      <family val="2"/>
      <scheme val="minor"/>
    </font>
    <font>
      <sz val="9"/>
      <color theme="1"/>
      <name val="Arial Narrow"/>
      <family val="2"/>
    </font>
    <font>
      <b/>
      <sz val="9"/>
      <color rgb="FFFF0000"/>
      <name val="Verdana"/>
      <family val="2"/>
    </font>
    <font>
      <sz val="9"/>
      <name val="Arial"/>
      <family val="2"/>
    </font>
  </fonts>
  <fills count="31">
    <fill>
      <patternFill patternType="none"/>
    </fill>
    <fill>
      <patternFill patternType="gray125"/>
    </fill>
    <fill>
      <patternFill patternType="solid">
        <fgColor theme="0"/>
        <bgColor indexed="64"/>
      </patternFill>
    </fill>
    <fill>
      <patternFill patternType="solid">
        <fgColor rgb="FF92D050"/>
        <bgColor rgb="FF92D050"/>
      </patternFill>
    </fill>
    <fill>
      <patternFill patternType="solid">
        <fgColor rgb="FFE2EFD9"/>
        <bgColor rgb="FFE2EFD9"/>
      </patternFill>
    </fill>
    <fill>
      <patternFill patternType="solid">
        <fgColor rgb="FFA8D08D"/>
        <bgColor rgb="FFA8D08D"/>
      </patternFill>
    </fill>
    <fill>
      <patternFill patternType="solid">
        <fgColor rgb="FFC5E0B3"/>
        <bgColor rgb="FFC5E0B3"/>
      </patternFill>
    </fill>
    <fill>
      <patternFill patternType="solid">
        <fgColor rgb="FF70AD47"/>
        <bgColor rgb="FF70AD47"/>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1FFE1"/>
        <bgColor indexed="64"/>
      </patternFill>
    </fill>
    <fill>
      <patternFill patternType="solid">
        <fgColor rgb="FFE1FFE1"/>
        <bgColor rgb="FF92D050"/>
      </patternFill>
    </fill>
    <fill>
      <patternFill patternType="solid">
        <fgColor indexed="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39997558519241921"/>
        <bgColor rgb="FFC5E0B3"/>
      </patternFill>
    </fill>
    <fill>
      <patternFill patternType="solid">
        <fgColor theme="0"/>
        <bgColor rgb="FFC5E0B3"/>
      </patternFill>
    </fill>
    <fill>
      <patternFill patternType="solid">
        <fgColor theme="9" tint="0.59999389629810485"/>
        <bgColor rgb="FFC5E0B3"/>
      </patternFill>
    </fill>
    <fill>
      <patternFill patternType="solid">
        <fgColor theme="9" tint="0.79998168889431442"/>
        <bgColor rgb="FFA8D08D"/>
      </patternFill>
    </fill>
    <fill>
      <patternFill patternType="solid">
        <fgColor theme="9" tint="0.39997558519241921"/>
        <bgColor rgb="FFE2EFD9"/>
      </patternFill>
    </fill>
    <fill>
      <patternFill patternType="solid">
        <fgColor theme="9" tint="0.79998168889431442"/>
        <bgColor rgb="FFE2EFD9"/>
      </patternFill>
    </fill>
    <fill>
      <patternFill patternType="solid">
        <fgColor theme="9" tint="0.39997558519241921"/>
        <bgColor rgb="FFA8D08D"/>
      </patternFill>
    </fill>
    <fill>
      <patternFill patternType="solid">
        <fgColor rgb="FF92D050"/>
        <bgColor indexed="64"/>
      </patternFill>
    </fill>
    <fill>
      <patternFill patternType="solid">
        <fgColor rgb="FFFFFF00"/>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rgb="FFC5E0B3"/>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medium">
        <color indexed="64"/>
      </left>
      <right style="medium">
        <color indexed="64"/>
      </right>
      <top style="medium">
        <color indexed="64"/>
      </top>
      <bottom style="medium">
        <color indexed="64"/>
      </bottom>
      <diagonal/>
    </border>
    <border>
      <left/>
      <right/>
      <top/>
      <bottom style="double">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double">
        <color rgb="FF000000"/>
      </left>
      <right style="double">
        <color rgb="FF000000"/>
      </right>
      <top/>
      <bottom/>
      <diagonal/>
    </border>
    <border>
      <left style="medium">
        <color indexed="64"/>
      </left>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0" fontId="5"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321">
    <xf numFmtId="0" fontId="0" fillId="0" borderId="0" xfId="0"/>
    <xf numFmtId="0" fontId="3" fillId="0" borderId="0" xfId="0" applyFont="1" applyAlignment="1">
      <alignment vertical="center"/>
    </xf>
    <xf numFmtId="0" fontId="0" fillId="0" borderId="0" xfId="0" applyAlignment="1">
      <alignment vertical="center"/>
    </xf>
    <xf numFmtId="0" fontId="2" fillId="0" borderId="13" xfId="0" applyFont="1" applyBorder="1" applyAlignment="1">
      <alignment vertical="center"/>
    </xf>
    <xf numFmtId="0" fontId="0" fillId="0" borderId="14" xfId="0" applyBorder="1" applyAlignment="1">
      <alignment vertical="center"/>
    </xf>
    <xf numFmtId="0" fontId="2" fillId="0" borderId="15" xfId="0" applyFont="1" applyBorder="1" applyAlignment="1">
      <alignment vertical="center"/>
    </xf>
    <xf numFmtId="0" fontId="0" fillId="0" borderId="16" xfId="0" applyBorder="1" applyAlignment="1">
      <alignment vertical="center"/>
    </xf>
    <xf numFmtId="0" fontId="2" fillId="0" borderId="17" xfId="0" applyFont="1" applyBorder="1" applyAlignment="1">
      <alignment vertical="center"/>
    </xf>
    <xf numFmtId="0" fontId="0" fillId="0" borderId="18" xfId="0" applyBorder="1" applyAlignment="1">
      <alignment vertical="center"/>
    </xf>
    <xf numFmtId="49" fontId="10" fillId="0" borderId="24" xfId="2" applyNumberFormat="1" applyFont="1" applyBorder="1" applyAlignment="1">
      <alignment horizontal="center" vertical="center" wrapText="1"/>
    </xf>
    <xf numFmtId="49" fontId="9" fillId="2" borderId="24" xfId="2" applyNumberFormat="1" applyFont="1" applyFill="1" applyBorder="1" applyAlignment="1">
      <alignment horizontal="center" vertical="center" wrapText="1"/>
    </xf>
    <xf numFmtId="0" fontId="9" fillId="0" borderId="24" xfId="2" applyFont="1" applyBorder="1" applyAlignment="1">
      <alignment horizontal="center" vertical="center"/>
    </xf>
    <xf numFmtId="0" fontId="11" fillId="0" borderId="24" xfId="2" applyFont="1" applyBorder="1" applyAlignment="1">
      <alignment horizontal="center" vertical="center"/>
    </xf>
    <xf numFmtId="166" fontId="9" fillId="0" borderId="24" xfId="1" applyNumberFormat="1" applyFont="1" applyFill="1" applyBorder="1" applyAlignment="1">
      <alignment horizontal="right" vertical="center"/>
    </xf>
    <xf numFmtId="166" fontId="11" fillId="0" borderId="24" xfId="1" applyNumberFormat="1" applyFont="1" applyFill="1" applyBorder="1" applyAlignment="1">
      <alignment horizontal="right" vertical="center"/>
    </xf>
    <xf numFmtId="164" fontId="0" fillId="0" borderId="0" xfId="0" applyNumberFormat="1"/>
    <xf numFmtId="0" fontId="10" fillId="0" borderId="28" xfId="0" applyFont="1" applyBorder="1" applyAlignment="1">
      <alignment horizontal="center" vertical="center"/>
    </xf>
    <xf numFmtId="49" fontId="12" fillId="4" borderId="30" xfId="0" applyNumberFormat="1" applyFont="1" applyFill="1" applyBorder="1" applyAlignment="1">
      <alignment horizontal="center" vertical="center"/>
    </xf>
    <xf numFmtId="0" fontId="6" fillId="4" borderId="30" xfId="0" applyFont="1" applyFill="1" applyBorder="1"/>
    <xf numFmtId="164" fontId="6" fillId="4" borderId="30" xfId="1" applyNumberFormat="1" applyFont="1" applyFill="1" applyBorder="1" applyAlignment="1">
      <alignment horizontal="center"/>
    </xf>
    <xf numFmtId="167" fontId="6" fillId="4" borderId="30" xfId="1" applyNumberFormat="1" applyFont="1" applyFill="1" applyBorder="1" applyAlignment="1">
      <alignment horizontal="center"/>
    </xf>
    <xf numFmtId="0" fontId="15" fillId="0" borderId="28" xfId="0" applyFont="1" applyBorder="1" applyAlignment="1">
      <alignment horizontal="left" vertical="center"/>
    </xf>
    <xf numFmtId="49" fontId="12" fillId="5" borderId="30" xfId="0" applyNumberFormat="1" applyFont="1" applyFill="1" applyBorder="1" applyAlignment="1">
      <alignment horizontal="center" vertical="center"/>
    </xf>
    <xf numFmtId="0" fontId="6" fillId="5" borderId="30" xfId="0" applyFont="1" applyFill="1" applyBorder="1"/>
    <xf numFmtId="164" fontId="6" fillId="5" borderId="30" xfId="1" applyNumberFormat="1" applyFont="1" applyFill="1" applyBorder="1" applyAlignment="1">
      <alignment horizontal="center"/>
    </xf>
    <xf numFmtId="168" fontId="6" fillId="5" borderId="30" xfId="1" applyNumberFormat="1" applyFont="1" applyFill="1" applyBorder="1" applyAlignment="1">
      <alignment horizontal="center"/>
    </xf>
    <xf numFmtId="0" fontId="12" fillId="5" borderId="30" xfId="0" applyFont="1" applyFill="1" applyBorder="1" applyAlignment="1">
      <alignment horizontal="center" vertical="center"/>
    </xf>
    <xf numFmtId="0" fontId="16" fillId="0" borderId="30" xfId="0" applyFont="1" applyBorder="1" applyAlignment="1">
      <alignment horizontal="center" vertical="center"/>
    </xf>
    <xf numFmtId="49" fontId="16" fillId="0" borderId="30" xfId="0" applyNumberFormat="1" applyFont="1" applyBorder="1" applyAlignment="1">
      <alignment horizontal="center" vertical="center"/>
    </xf>
    <xf numFmtId="49" fontId="12" fillId="0" borderId="30" xfId="0" applyNumberFormat="1" applyFont="1" applyBorder="1" applyAlignment="1">
      <alignment horizontal="center" vertical="center"/>
    </xf>
    <xf numFmtId="0" fontId="3" fillId="0" borderId="30" xfId="0" applyFont="1" applyBorder="1"/>
    <xf numFmtId="164" fontId="3" fillId="0" borderId="30" xfId="1" applyNumberFormat="1" applyFont="1" applyBorder="1" applyAlignment="1">
      <alignment horizontal="center"/>
    </xf>
    <xf numFmtId="168" fontId="3" fillId="0" borderId="30" xfId="1" applyNumberFormat="1" applyFont="1" applyBorder="1" applyAlignment="1">
      <alignment horizontal="center"/>
    </xf>
    <xf numFmtId="0" fontId="17" fillId="0" borderId="0" xfId="0" applyFont="1"/>
    <xf numFmtId="0" fontId="12" fillId="6" borderId="30" xfId="0" applyFont="1" applyFill="1" applyBorder="1" applyAlignment="1">
      <alignment horizontal="center" vertical="center"/>
    </xf>
    <xf numFmtId="49" fontId="12" fillId="6" borderId="30" xfId="0" applyNumberFormat="1" applyFont="1" applyFill="1" applyBorder="1" applyAlignment="1">
      <alignment horizontal="center" vertical="center"/>
    </xf>
    <xf numFmtId="0" fontId="6" fillId="6" borderId="30" xfId="0" applyFont="1" applyFill="1" applyBorder="1"/>
    <xf numFmtId="164" fontId="6" fillId="6" borderId="30" xfId="1" applyNumberFormat="1" applyFont="1" applyFill="1" applyBorder="1" applyAlignment="1">
      <alignment horizontal="center"/>
    </xf>
    <xf numFmtId="164" fontId="3" fillId="0" borderId="30" xfId="1" applyNumberFormat="1" applyFont="1" applyFill="1" applyBorder="1" applyAlignment="1">
      <alignment horizontal="center"/>
    </xf>
    <xf numFmtId="168" fontId="3" fillId="0" borderId="30" xfId="1" applyNumberFormat="1" applyFont="1" applyFill="1" applyBorder="1" applyAlignment="1">
      <alignment horizontal="center"/>
    </xf>
    <xf numFmtId="0" fontId="14" fillId="0" borderId="0" xfId="0" applyFont="1"/>
    <xf numFmtId="164" fontId="6" fillId="0" borderId="30" xfId="1" applyNumberFormat="1" applyFont="1" applyFill="1" applyBorder="1" applyAlignment="1">
      <alignment horizontal="center"/>
    </xf>
    <xf numFmtId="0" fontId="16" fillId="6" borderId="30" xfId="0" applyFont="1" applyFill="1" applyBorder="1" applyAlignment="1">
      <alignment horizontal="center" vertical="center"/>
    </xf>
    <xf numFmtId="164" fontId="3" fillId="6" borderId="30" xfId="1" applyNumberFormat="1" applyFont="1" applyFill="1" applyBorder="1" applyAlignment="1">
      <alignment horizontal="center"/>
    </xf>
    <xf numFmtId="164" fontId="3" fillId="0" borderId="30" xfId="1" applyNumberFormat="1" applyFont="1" applyBorder="1"/>
    <xf numFmtId="168" fontId="3" fillId="0" borderId="30" xfId="1" applyNumberFormat="1" applyFont="1" applyBorder="1"/>
    <xf numFmtId="0" fontId="16" fillId="5" borderId="30" xfId="0" applyFont="1" applyFill="1" applyBorder="1" applyAlignment="1">
      <alignment horizontal="center" vertical="center"/>
    </xf>
    <xf numFmtId="0" fontId="3" fillId="5" borderId="30" xfId="0" applyFont="1" applyFill="1" applyBorder="1"/>
    <xf numFmtId="164" fontId="3" fillId="5" borderId="30" xfId="1" applyNumberFormat="1" applyFont="1" applyFill="1" applyBorder="1" applyAlignment="1">
      <alignment horizontal="center"/>
    </xf>
    <xf numFmtId="0" fontId="3" fillId="6" borderId="30" xfId="0" quotePrefix="1" applyFont="1" applyFill="1" applyBorder="1" applyAlignment="1">
      <alignment horizontal="left"/>
    </xf>
    <xf numFmtId="0" fontId="3" fillId="0" borderId="30" xfId="0" quotePrefix="1" applyFont="1" applyBorder="1" applyAlignment="1">
      <alignment horizontal="left"/>
    </xf>
    <xf numFmtId="0" fontId="3" fillId="6" borderId="30" xfId="0" quotePrefix="1" applyFont="1" applyFill="1" applyBorder="1" applyAlignment="1">
      <alignment horizontal="center"/>
    </xf>
    <xf numFmtId="164" fontId="3" fillId="6" borderId="30" xfId="1" quotePrefix="1" applyNumberFormat="1" applyFont="1" applyFill="1" applyBorder="1" applyAlignment="1">
      <alignment horizontal="left"/>
    </xf>
    <xf numFmtId="0" fontId="9" fillId="0" borderId="24" xfId="2" applyFont="1" applyBorder="1" applyAlignment="1">
      <alignment horizontal="left" vertical="center"/>
    </xf>
    <xf numFmtId="0" fontId="11" fillId="0" borderId="24" xfId="2" applyFont="1" applyBorder="1" applyAlignment="1">
      <alignment horizontal="left" vertical="center"/>
    </xf>
    <xf numFmtId="49" fontId="11" fillId="0" borderId="24" xfId="2" applyNumberFormat="1" applyFont="1" applyBorder="1" applyAlignment="1">
      <alignment horizontal="center" vertical="center"/>
    </xf>
    <xf numFmtId="49" fontId="9" fillId="0" borderId="24" xfId="2" applyNumberFormat="1" applyFont="1" applyBorder="1" applyAlignment="1">
      <alignment horizontal="center" vertical="center"/>
    </xf>
    <xf numFmtId="49" fontId="9" fillId="0" borderId="24" xfId="2" applyNumberFormat="1" applyFont="1" applyBorder="1" applyAlignment="1">
      <alignment horizontal="left" vertical="center"/>
    </xf>
    <xf numFmtId="1" fontId="11" fillId="0" borderId="24" xfId="2" applyNumberFormat="1" applyFont="1" applyBorder="1" applyAlignment="1">
      <alignment horizontal="center" vertical="center"/>
    </xf>
    <xf numFmtId="0" fontId="1" fillId="0" borderId="0" xfId="8" applyAlignment="1">
      <alignment vertical="center"/>
    </xf>
    <xf numFmtId="170" fontId="1" fillId="0" borderId="0" xfId="8" applyNumberFormat="1" applyAlignment="1">
      <alignment vertical="center"/>
    </xf>
    <xf numFmtId="0" fontId="23" fillId="0" borderId="0" xfId="8" applyFont="1" applyAlignment="1">
      <alignment vertical="center"/>
    </xf>
    <xf numFmtId="0" fontId="1" fillId="0" borderId="0" xfId="8" applyAlignment="1">
      <alignment vertical="center" wrapText="1"/>
    </xf>
    <xf numFmtId="169" fontId="1" fillId="0" borderId="0" xfId="8" applyNumberFormat="1" applyAlignment="1">
      <alignment vertical="center"/>
    </xf>
    <xf numFmtId="169" fontId="1" fillId="0" borderId="0" xfId="8" applyNumberFormat="1" applyAlignment="1">
      <alignment horizontal="right" vertical="center"/>
    </xf>
    <xf numFmtId="43" fontId="1" fillId="0" borderId="0" xfId="1" applyAlignment="1">
      <alignment vertical="center"/>
    </xf>
    <xf numFmtId="43" fontId="1" fillId="0" borderId="0" xfId="8" applyNumberFormat="1" applyAlignment="1">
      <alignment vertical="center"/>
    </xf>
    <xf numFmtId="169" fontId="1" fillId="0" borderId="0" xfId="8" applyNumberForma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49" fontId="9" fillId="0" borderId="25" xfId="2" applyNumberFormat="1" applyFont="1" applyBorder="1" applyAlignment="1">
      <alignment horizontal="center" vertical="center" wrapText="1"/>
    </xf>
    <xf numFmtId="49" fontId="9" fillId="0" borderId="25" xfId="2" quotePrefix="1" applyNumberFormat="1" applyFont="1" applyBorder="1" applyAlignment="1">
      <alignment horizontal="center" vertical="center" wrapText="1"/>
    </xf>
    <xf numFmtId="0" fontId="11" fillId="8" borderId="24" xfId="2" applyFont="1" applyFill="1" applyBorder="1" applyAlignment="1">
      <alignment horizontal="center" vertical="center"/>
    </xf>
    <xf numFmtId="49" fontId="11" fillId="8" borderId="24" xfId="2" applyNumberFormat="1" applyFont="1" applyFill="1" applyBorder="1" applyAlignment="1">
      <alignment horizontal="center" vertical="center"/>
    </xf>
    <xf numFmtId="49" fontId="9" fillId="8" borderId="24" xfId="2" applyNumberFormat="1" applyFont="1" applyFill="1" applyBorder="1" applyAlignment="1">
      <alignment horizontal="center" vertical="center"/>
    </xf>
    <xf numFmtId="0" fontId="9" fillId="8" borderId="24" xfId="2" applyFont="1" applyFill="1" applyBorder="1" applyAlignment="1">
      <alignment horizontal="left" vertical="center"/>
    </xf>
    <xf numFmtId="166" fontId="9" fillId="8" borderId="24" xfId="1" applyNumberFormat="1" applyFont="1" applyFill="1" applyBorder="1" applyAlignment="1">
      <alignment horizontal="right" vertical="center"/>
    </xf>
    <xf numFmtId="0" fontId="9" fillId="9" borderId="24" xfId="2" applyFont="1" applyFill="1" applyBorder="1" applyAlignment="1">
      <alignment horizontal="center" vertical="center"/>
    </xf>
    <xf numFmtId="49" fontId="9" fillId="9" borderId="24" xfId="2" applyNumberFormat="1" applyFont="1" applyFill="1" applyBorder="1" applyAlignment="1">
      <alignment horizontal="center" vertical="center"/>
    </xf>
    <xf numFmtId="0" fontId="9" fillId="9" borderId="24" xfId="2" applyFont="1" applyFill="1" applyBorder="1" applyAlignment="1">
      <alignment horizontal="left" vertical="center"/>
    </xf>
    <xf numFmtId="166" fontId="9" fillId="9" borderId="24" xfId="1" applyNumberFormat="1" applyFont="1" applyFill="1" applyBorder="1" applyAlignment="1">
      <alignment horizontal="right" vertical="center"/>
    </xf>
    <xf numFmtId="1" fontId="9" fillId="9" borderId="24" xfId="2" applyNumberFormat="1" applyFont="1" applyFill="1" applyBorder="1" applyAlignment="1">
      <alignment horizontal="center" vertical="center"/>
    </xf>
    <xf numFmtId="0" fontId="10" fillId="10" borderId="28" xfId="8" applyFont="1" applyFill="1" applyBorder="1" applyAlignment="1">
      <alignment horizontal="center" vertical="center"/>
    </xf>
    <xf numFmtId="0" fontId="15" fillId="0" borderId="28" xfId="8" applyFont="1" applyBorder="1" applyAlignment="1">
      <alignment horizontal="left" vertical="center"/>
    </xf>
    <xf numFmtId="0" fontId="12" fillId="0" borderId="30" xfId="0" applyFont="1" applyBorder="1" applyAlignment="1">
      <alignment horizontal="center" vertical="center"/>
    </xf>
    <xf numFmtId="0" fontId="6" fillId="0" borderId="30" xfId="0" applyFont="1" applyBorder="1"/>
    <xf numFmtId="0" fontId="18" fillId="0" borderId="0" xfId="0" applyFont="1" applyAlignment="1">
      <alignment horizontal="left" vertical="center"/>
    </xf>
    <xf numFmtId="0" fontId="6" fillId="12" borderId="32" xfId="2" applyFont="1" applyFill="1" applyBorder="1" applyAlignment="1">
      <alignment horizontal="center" vertical="center" wrapText="1"/>
    </xf>
    <xf numFmtId="49" fontId="26" fillId="0" borderId="21" xfId="2" quotePrefix="1" applyNumberFormat="1" applyFont="1" applyBorder="1" applyAlignment="1">
      <alignment horizontal="left" vertical="center" wrapText="1"/>
    </xf>
    <xf numFmtId="0" fontId="27" fillId="0" borderId="21" xfId="0" quotePrefix="1" applyFont="1" applyBorder="1" applyAlignment="1">
      <alignment horizontal="left" vertical="center" wrapText="1"/>
    </xf>
    <xf numFmtId="49" fontId="26" fillId="0" borderId="24" xfId="2" applyNumberFormat="1" applyFont="1" applyBorder="1" applyAlignment="1">
      <alignment horizontal="left" vertical="center" wrapText="1"/>
    </xf>
    <xf numFmtId="0" fontId="27" fillId="0" borderId="21" xfId="0" applyFont="1" applyBorder="1" applyAlignment="1">
      <alignment vertical="center" wrapText="1"/>
    </xf>
    <xf numFmtId="49" fontId="6" fillId="0" borderId="24" xfId="2" applyNumberFormat="1" applyFont="1" applyBorder="1" applyAlignment="1">
      <alignment horizontal="left" vertical="center" wrapText="1"/>
    </xf>
    <xf numFmtId="49" fontId="26" fillId="2" borderId="24" xfId="2" applyNumberFormat="1" applyFont="1" applyFill="1" applyBorder="1" applyAlignment="1">
      <alignment horizontal="left" vertical="center" wrapText="1"/>
    </xf>
    <xf numFmtId="49" fontId="26" fillId="2" borderId="25" xfId="2" applyNumberFormat="1" applyFont="1" applyFill="1" applyBorder="1" applyAlignment="1">
      <alignment horizontal="left" vertical="center" wrapText="1"/>
    </xf>
    <xf numFmtId="49" fontId="26" fillId="0" borderId="25" xfId="2" applyNumberFormat="1" applyFont="1" applyBorder="1" applyAlignment="1">
      <alignment horizontal="left" vertical="center" wrapText="1"/>
    </xf>
    <xf numFmtId="49" fontId="18" fillId="0" borderId="24" xfId="2" quotePrefix="1" applyNumberFormat="1" applyFont="1" applyBorder="1" applyAlignment="1">
      <alignment horizontal="left" vertical="center" wrapText="1"/>
    </xf>
    <xf numFmtId="49" fontId="10" fillId="3" borderId="29" xfId="0" applyNumberFormat="1" applyFont="1" applyFill="1" applyBorder="1" applyAlignment="1">
      <alignment horizontal="center" vertical="center" wrapText="1"/>
    </xf>
    <xf numFmtId="0" fontId="28" fillId="0" borderId="0" xfId="0" applyFont="1"/>
    <xf numFmtId="164" fontId="10" fillId="3" borderId="29" xfId="0" applyNumberFormat="1" applyFont="1" applyFill="1" applyBorder="1" applyAlignment="1">
      <alignment horizontal="center" vertical="center" wrapText="1"/>
    </xf>
    <xf numFmtId="0" fontId="3" fillId="0" borderId="0" xfId="0" applyFont="1" applyAlignment="1">
      <alignment horizontal="left" vertical="center"/>
    </xf>
    <xf numFmtId="49" fontId="3" fillId="0" borderId="24" xfId="2" quotePrefix="1" applyNumberFormat="1" applyFont="1" applyBorder="1" applyAlignment="1">
      <alignment horizontal="left" vertical="center" wrapText="1"/>
    </xf>
    <xf numFmtId="0" fontId="6" fillId="13" borderId="32" xfId="2" applyFont="1" applyFill="1" applyBorder="1" applyAlignment="1">
      <alignment horizontal="center" vertical="center" wrapText="1"/>
    </xf>
    <xf numFmtId="49" fontId="26" fillId="0" borderId="24" xfId="2" quotePrefix="1" applyNumberFormat="1" applyFont="1" applyBorder="1" applyAlignment="1">
      <alignment horizontal="left" vertical="center" wrapText="1"/>
    </xf>
    <xf numFmtId="164" fontId="16" fillId="0" borderId="29" xfId="8" applyNumberFormat="1" applyFont="1" applyBorder="1" applyAlignment="1">
      <alignment horizontal="left" vertical="center" wrapText="1"/>
    </xf>
    <xf numFmtId="49" fontId="16" fillId="0" borderId="29" xfId="8" applyNumberFormat="1" applyFont="1" applyBorder="1" applyAlignment="1">
      <alignment horizontal="left" vertical="center" wrapText="1"/>
    </xf>
    <xf numFmtId="172" fontId="3" fillId="0" borderId="30" xfId="1" applyNumberFormat="1" applyFont="1" applyFill="1" applyBorder="1" applyAlignment="1">
      <alignment horizontal="center"/>
    </xf>
    <xf numFmtId="172" fontId="3" fillId="5" borderId="30" xfId="1" applyNumberFormat="1" applyFont="1" applyFill="1" applyBorder="1" applyAlignment="1">
      <alignment horizontal="center"/>
    </xf>
    <xf numFmtId="0" fontId="1" fillId="0" borderId="0" xfId="8"/>
    <xf numFmtId="172" fontId="3" fillId="6" borderId="30" xfId="1" applyNumberFormat="1" applyFont="1" applyFill="1" applyBorder="1" applyAlignment="1">
      <alignment horizontal="center"/>
    </xf>
    <xf numFmtId="172" fontId="3" fillId="0" borderId="30" xfId="1" applyNumberFormat="1" applyFont="1" applyBorder="1" applyAlignment="1">
      <alignment horizontal="center"/>
    </xf>
    <xf numFmtId="164" fontId="27" fillId="5" borderId="30" xfId="1" applyNumberFormat="1" applyFont="1" applyFill="1" applyBorder="1" applyAlignment="1">
      <alignment horizontal="center" vertical="center"/>
    </xf>
    <xf numFmtId="172" fontId="27" fillId="5" borderId="30" xfId="1" applyNumberFormat="1" applyFont="1" applyFill="1" applyBorder="1" applyAlignment="1">
      <alignment horizontal="center" vertical="center"/>
    </xf>
    <xf numFmtId="164" fontId="3" fillId="16" borderId="30" xfId="1" applyNumberFormat="1" applyFont="1" applyFill="1" applyBorder="1" applyAlignment="1">
      <alignment horizontal="center"/>
    </xf>
    <xf numFmtId="164" fontId="3" fillId="2" borderId="30" xfId="1" applyNumberFormat="1" applyFont="1" applyFill="1" applyBorder="1" applyAlignment="1">
      <alignment horizontal="center"/>
    </xf>
    <xf numFmtId="164" fontId="3" fillId="16" borderId="30" xfId="1" quotePrefix="1" applyNumberFormat="1" applyFont="1" applyFill="1" applyBorder="1" applyAlignment="1">
      <alignment horizontal="left"/>
    </xf>
    <xf numFmtId="172" fontId="3" fillId="6" borderId="30" xfId="1" quotePrefix="1" applyNumberFormat="1" applyFont="1" applyFill="1" applyBorder="1" applyAlignment="1">
      <alignment horizontal="left"/>
    </xf>
    <xf numFmtId="41" fontId="3" fillId="0" borderId="35" xfId="10" applyFont="1" applyBorder="1" applyAlignment="1" applyProtection="1">
      <alignment vertical="center" wrapText="1"/>
    </xf>
    <xf numFmtId="164" fontId="3" fillId="17" borderId="30" xfId="1" applyNumberFormat="1" applyFont="1" applyFill="1" applyBorder="1" applyAlignment="1">
      <alignment horizontal="center"/>
    </xf>
    <xf numFmtId="41" fontId="3" fillId="2" borderId="36" xfId="10" applyFont="1" applyFill="1" applyBorder="1" applyAlignment="1" applyProtection="1">
      <alignment vertical="center" wrapText="1"/>
    </xf>
    <xf numFmtId="0" fontId="16" fillId="6" borderId="30" xfId="0" quotePrefix="1" applyFont="1" applyFill="1" applyBorder="1" applyAlignment="1">
      <alignment horizontal="center" vertical="center"/>
    </xf>
    <xf numFmtId="49" fontId="16" fillId="0" borderId="30" xfId="0" quotePrefix="1" applyNumberFormat="1" applyFont="1" applyBorder="1" applyAlignment="1">
      <alignment horizontal="center" vertical="center"/>
    </xf>
    <xf numFmtId="0" fontId="16" fillId="2" borderId="30" xfId="0" applyFont="1" applyFill="1" applyBorder="1" applyAlignment="1">
      <alignment horizontal="center" vertical="center"/>
    </xf>
    <xf numFmtId="49" fontId="16" fillId="2" borderId="30" xfId="0" applyNumberFormat="1" applyFont="1" applyFill="1" applyBorder="1" applyAlignment="1">
      <alignment horizontal="center" vertical="center"/>
    </xf>
    <xf numFmtId="0" fontId="3" fillId="2" borderId="30" xfId="0" quotePrefix="1" applyFont="1" applyFill="1" applyBorder="1" applyAlignment="1">
      <alignment horizontal="left"/>
    </xf>
    <xf numFmtId="41" fontId="3" fillId="2" borderId="34" xfId="10" applyFont="1" applyFill="1" applyBorder="1" applyAlignment="1" applyProtection="1">
      <alignment vertical="center" wrapText="1"/>
    </xf>
    <xf numFmtId="172" fontId="3" fillId="2" borderId="30" xfId="1" applyNumberFormat="1" applyFont="1" applyFill="1" applyBorder="1" applyAlignment="1">
      <alignment horizontal="center"/>
    </xf>
    <xf numFmtId="0" fontId="15" fillId="2" borderId="28" xfId="0" applyFont="1" applyFill="1" applyBorder="1" applyAlignment="1">
      <alignment horizontal="left" vertical="center"/>
    </xf>
    <xf numFmtId="0" fontId="1" fillId="2" borderId="0" xfId="8" applyFill="1"/>
    <xf numFmtId="164" fontId="3" fillId="18" borderId="30" xfId="1" quotePrefix="1" applyNumberFormat="1" applyFont="1" applyFill="1" applyBorder="1" applyAlignment="1">
      <alignment horizontal="left"/>
    </xf>
    <xf numFmtId="0" fontId="16" fillId="17" borderId="30" xfId="0" applyFont="1" applyFill="1" applyBorder="1" applyAlignment="1">
      <alignment horizontal="center" vertical="center"/>
    </xf>
    <xf numFmtId="41" fontId="3" fillId="0" borderId="36" xfId="10" applyFont="1" applyBorder="1" applyAlignment="1" applyProtection="1">
      <alignment vertical="center" wrapText="1"/>
    </xf>
    <xf numFmtId="0" fontId="16" fillId="17" borderId="30" xfId="0" quotePrefix="1" applyFont="1" applyFill="1" applyBorder="1" applyAlignment="1">
      <alignment horizontal="center" vertical="center"/>
    </xf>
    <xf numFmtId="0" fontId="16" fillId="0" borderId="30" xfId="0" quotePrefix="1" applyFont="1" applyBorder="1" applyAlignment="1">
      <alignment horizontal="center" vertical="center"/>
    </xf>
    <xf numFmtId="0" fontId="30" fillId="13" borderId="30" xfId="0" applyFont="1" applyFill="1" applyBorder="1" applyAlignment="1">
      <alignment horizontal="center" vertical="center"/>
    </xf>
    <xf numFmtId="49" fontId="30" fillId="13" borderId="30" xfId="0" applyNumberFormat="1" applyFont="1" applyFill="1" applyBorder="1" applyAlignment="1">
      <alignment horizontal="center" vertical="center"/>
    </xf>
    <xf numFmtId="49" fontId="31" fillId="13" borderId="30" xfId="0" applyNumberFormat="1" applyFont="1" applyFill="1" applyBorder="1" applyAlignment="1">
      <alignment horizontal="center" vertical="center"/>
    </xf>
    <xf numFmtId="0" fontId="6" fillId="19" borderId="12" xfId="0" applyFont="1" applyFill="1" applyBorder="1" applyAlignment="1">
      <alignment horizontal="justify" vertical="center" wrapText="1"/>
    </xf>
    <xf numFmtId="0" fontId="3" fillId="0" borderId="30" xfId="0" quotePrefix="1" applyFont="1" applyBorder="1" applyAlignment="1">
      <alignment horizontal="left" wrapText="1"/>
    </xf>
    <xf numFmtId="49" fontId="12" fillId="7" borderId="30" xfId="8" applyNumberFormat="1" applyFont="1" applyFill="1" applyBorder="1" applyAlignment="1">
      <alignment horizontal="center" vertical="center"/>
    </xf>
    <xf numFmtId="0" fontId="16" fillId="7" borderId="30" xfId="8" applyFont="1" applyFill="1" applyBorder="1" applyAlignment="1">
      <alignment horizontal="center" vertical="center"/>
    </xf>
    <xf numFmtId="0" fontId="21" fillId="7" borderId="30" xfId="8" applyFont="1" applyFill="1" applyBorder="1" applyAlignment="1">
      <alignment vertical="center" wrapText="1"/>
    </xf>
    <xf numFmtId="164" fontId="25" fillId="7" borderId="30" xfId="4" applyNumberFormat="1" applyFont="1" applyFill="1" applyBorder="1" applyAlignment="1">
      <alignment vertical="center" wrapText="1"/>
    </xf>
    <xf numFmtId="0" fontId="16" fillId="13" borderId="30" xfId="8" applyFont="1" applyFill="1" applyBorder="1" applyAlignment="1">
      <alignment horizontal="center" vertical="center"/>
    </xf>
    <xf numFmtId="49" fontId="16" fillId="13" borderId="30" xfId="8" applyNumberFormat="1" applyFont="1" applyFill="1" applyBorder="1" applyAlignment="1">
      <alignment horizontal="center" vertical="center"/>
    </xf>
    <xf numFmtId="164" fontId="3" fillId="13" borderId="30" xfId="4" applyNumberFormat="1" applyFont="1" applyFill="1" applyBorder="1" applyAlignment="1">
      <alignment horizontal="center"/>
    </xf>
    <xf numFmtId="43" fontId="15" fillId="0" borderId="28" xfId="1" applyFont="1" applyFill="1" applyBorder="1" applyAlignment="1">
      <alignment horizontal="right" vertical="center"/>
    </xf>
    <xf numFmtId="0" fontId="16" fillId="14" borderId="30" xfId="8" applyFont="1" applyFill="1" applyBorder="1" applyAlignment="1">
      <alignment horizontal="center" vertical="center"/>
    </xf>
    <xf numFmtId="49" fontId="16" fillId="14" borderId="30" xfId="8" applyNumberFormat="1" applyFont="1" applyFill="1" applyBorder="1" applyAlignment="1">
      <alignment horizontal="center" vertical="center"/>
    </xf>
    <xf numFmtId="164" fontId="3" fillId="14" borderId="30" xfId="4" applyNumberFormat="1" applyFont="1" applyFill="1" applyBorder="1" applyAlignment="1">
      <alignment horizontal="center"/>
    </xf>
    <xf numFmtId="0" fontId="6" fillId="20" borderId="30" xfId="0" applyFont="1" applyFill="1" applyBorder="1" applyAlignment="1">
      <alignment wrapText="1"/>
    </xf>
    <xf numFmtId="0" fontId="6" fillId="20" borderId="30" xfId="0" applyFont="1" applyFill="1" applyBorder="1" applyAlignment="1">
      <alignment vertical="top" wrapText="1"/>
    </xf>
    <xf numFmtId="0" fontId="9" fillId="0" borderId="25" xfId="2" applyFont="1" applyBorder="1" applyAlignment="1">
      <alignment horizontal="center" vertical="center" wrapText="1"/>
    </xf>
    <xf numFmtId="0" fontId="8" fillId="0" borderId="20" xfId="0" applyFont="1" applyBorder="1" applyAlignment="1">
      <alignment horizontal="center" vertical="center"/>
    </xf>
    <xf numFmtId="49" fontId="9" fillId="0" borderId="24" xfId="2" applyNumberFormat="1" applyFont="1" applyBorder="1" applyAlignment="1">
      <alignment horizontal="center" vertical="center" wrapText="1"/>
    </xf>
    <xf numFmtId="164" fontId="1" fillId="0" borderId="0" xfId="8" applyNumberFormat="1"/>
    <xf numFmtId="43" fontId="0" fillId="0" borderId="0" xfId="1" applyFont="1"/>
    <xf numFmtId="49" fontId="12" fillId="11" borderId="37" xfId="8" quotePrefix="1" applyNumberFormat="1" applyFont="1" applyFill="1" applyBorder="1" applyAlignment="1">
      <alignment horizontal="center" vertical="center" wrapText="1"/>
    </xf>
    <xf numFmtId="164" fontId="12" fillId="11" borderId="29" xfId="8" applyNumberFormat="1" applyFont="1" applyFill="1" applyBorder="1" applyAlignment="1">
      <alignment horizontal="center" vertical="center" wrapText="1"/>
    </xf>
    <xf numFmtId="49" fontId="12" fillId="11" borderId="29" xfId="8" applyNumberFormat="1" applyFont="1" applyFill="1" applyBorder="1" applyAlignment="1">
      <alignment horizontal="center" vertical="center" wrapText="1"/>
    </xf>
    <xf numFmtId="0" fontId="6" fillId="4" borderId="30" xfId="8" applyFont="1" applyFill="1" applyBorder="1" applyAlignment="1">
      <alignment vertical="center" wrapText="1"/>
    </xf>
    <xf numFmtId="164" fontId="6" fillId="4" borderId="30" xfId="4" applyNumberFormat="1" applyFont="1" applyFill="1" applyBorder="1" applyAlignment="1">
      <alignment horizontal="center" vertical="center"/>
    </xf>
    <xf numFmtId="164" fontId="6" fillId="21" borderId="30" xfId="4" applyNumberFormat="1" applyFont="1" applyFill="1" applyBorder="1" applyAlignment="1">
      <alignment horizontal="center" vertical="center"/>
    </xf>
    <xf numFmtId="173" fontId="15" fillId="0" borderId="28" xfId="1" applyNumberFormat="1" applyFont="1" applyBorder="1" applyAlignment="1">
      <alignment horizontal="right" vertical="center"/>
    </xf>
    <xf numFmtId="0" fontId="2" fillId="0" borderId="0" xfId="8" applyFont="1" applyAlignment="1">
      <alignment horizontal="center" vertical="center"/>
    </xf>
    <xf numFmtId="0" fontId="33" fillId="22" borderId="12" xfId="8" applyFont="1" applyFill="1" applyBorder="1" applyAlignment="1">
      <alignment horizontal="justify" vertical="center" wrapText="1"/>
    </xf>
    <xf numFmtId="170" fontId="33" fillId="22" borderId="12" xfId="8" applyNumberFormat="1" applyFont="1" applyFill="1" applyBorder="1" applyAlignment="1">
      <alignment horizontal="right" vertical="center" wrapText="1"/>
    </xf>
    <xf numFmtId="0" fontId="33" fillId="15" borderId="12" xfId="2" applyFont="1" applyFill="1" applyBorder="1" applyAlignment="1">
      <alignment horizontal="justify" vertical="center" wrapText="1"/>
    </xf>
    <xf numFmtId="170" fontId="33" fillId="15" borderId="12" xfId="2" applyNumberFormat="1" applyFont="1" applyFill="1" applyBorder="1" applyAlignment="1">
      <alignment horizontal="right" vertical="center" wrapText="1"/>
    </xf>
    <xf numFmtId="0" fontId="34" fillId="19" borderId="12" xfId="8" applyFont="1" applyFill="1" applyBorder="1" applyAlignment="1">
      <alignment horizontal="justify" vertical="center" wrapText="1"/>
    </xf>
    <xf numFmtId="170" fontId="33" fillId="19" borderId="12" xfId="8" applyNumberFormat="1" applyFont="1" applyFill="1" applyBorder="1" applyAlignment="1">
      <alignment horizontal="right" vertical="center" wrapText="1"/>
    </xf>
    <xf numFmtId="0" fontId="35" fillId="0" borderId="12" xfId="2" applyFont="1" applyBorder="1" applyAlignment="1">
      <alignment horizontal="left" vertical="center" wrapText="1"/>
    </xf>
    <xf numFmtId="170" fontId="35" fillId="0" borderId="12" xfId="1" applyNumberFormat="1" applyFont="1" applyFill="1" applyBorder="1" applyAlignment="1">
      <alignment horizontal="right" vertical="center" wrapText="1"/>
    </xf>
    <xf numFmtId="170" fontId="1" fillId="0" borderId="12" xfId="8" applyNumberFormat="1" applyBorder="1" applyAlignment="1">
      <alignment vertical="center"/>
    </xf>
    <xf numFmtId="170" fontId="36" fillId="0" borderId="12" xfId="8" applyNumberFormat="1" applyFont="1" applyBorder="1" applyAlignment="1">
      <alignment vertical="center"/>
    </xf>
    <xf numFmtId="173" fontId="15" fillId="0" borderId="28" xfId="1" applyNumberFormat="1" applyFont="1" applyFill="1" applyBorder="1" applyAlignment="1">
      <alignment horizontal="right" vertical="center"/>
    </xf>
    <xf numFmtId="170" fontId="36" fillId="0" borderId="12" xfId="1" applyNumberFormat="1" applyFont="1" applyFill="1" applyBorder="1" applyAlignment="1">
      <alignment vertical="center"/>
    </xf>
    <xf numFmtId="0" fontId="33" fillId="14" borderId="12" xfId="2" applyFont="1" applyFill="1" applyBorder="1" applyAlignment="1">
      <alignment horizontal="justify" vertical="center" wrapText="1"/>
    </xf>
    <xf numFmtId="170" fontId="33" fillId="14" borderId="12" xfId="2" applyNumberFormat="1" applyFont="1" applyFill="1" applyBorder="1" applyAlignment="1">
      <alignment horizontal="right" vertical="center" wrapText="1"/>
    </xf>
    <xf numFmtId="170" fontId="37" fillId="0" borderId="12" xfId="8" applyNumberFormat="1" applyFont="1" applyBorder="1" applyAlignment="1">
      <alignment vertical="center"/>
    </xf>
    <xf numFmtId="170" fontId="22" fillId="23" borderId="12" xfId="8" applyNumberFormat="1" applyFont="1" applyFill="1" applyBorder="1" applyAlignment="1">
      <alignment horizontal="right" vertical="center"/>
    </xf>
    <xf numFmtId="171" fontId="22" fillId="23" borderId="12" xfId="8" applyNumberFormat="1" applyFont="1" applyFill="1" applyBorder="1" applyAlignment="1">
      <alignment horizontal="right" vertical="center"/>
    </xf>
    <xf numFmtId="0" fontId="1" fillId="0" borderId="0" xfId="8" applyAlignment="1">
      <alignment horizontal="right" vertical="center"/>
    </xf>
    <xf numFmtId="43" fontId="1" fillId="0" borderId="0" xfId="1" applyAlignment="1">
      <alignment horizontal="right" vertical="center"/>
    </xf>
    <xf numFmtId="169" fontId="1" fillId="2" borderId="0" xfId="8" applyNumberFormat="1" applyFill="1" applyAlignment="1">
      <alignment horizontal="right" vertical="center"/>
    </xf>
    <xf numFmtId="43" fontId="1" fillId="2" borderId="0" xfId="1" applyFill="1" applyAlignment="1">
      <alignment vertical="center"/>
    </xf>
    <xf numFmtId="170" fontId="1" fillId="0" borderId="0" xfId="8" applyNumberFormat="1" applyAlignment="1">
      <alignment horizontal="right" vertical="center"/>
    </xf>
    <xf numFmtId="43" fontId="1" fillId="2" borderId="0" xfId="1" applyFill="1" applyAlignment="1">
      <alignment horizontal="right" vertical="center"/>
    </xf>
    <xf numFmtId="43" fontId="1" fillId="0" borderId="0" xfId="1" applyAlignment="1">
      <alignment vertical="center" wrapText="1"/>
    </xf>
    <xf numFmtId="0" fontId="1" fillId="0" borderId="0" xfId="8" applyAlignment="1">
      <alignment horizontal="right" vertical="center" wrapText="1"/>
    </xf>
    <xf numFmtId="170" fontId="1" fillId="0" borderId="0" xfId="8" applyNumberFormat="1" applyAlignment="1">
      <alignment vertical="center" wrapText="1"/>
    </xf>
    <xf numFmtId="170" fontId="1" fillId="24" borderId="0" xfId="8" applyNumberFormat="1" applyFill="1" applyAlignment="1">
      <alignment vertical="center" wrapText="1"/>
    </xf>
    <xf numFmtId="174" fontId="0" fillId="0" borderId="0" xfId="1" applyNumberFormat="1" applyFont="1"/>
    <xf numFmtId="175" fontId="1" fillId="0" borderId="0" xfId="8" applyNumberFormat="1" applyAlignment="1">
      <alignment vertical="center"/>
    </xf>
    <xf numFmtId="175" fontId="1" fillId="0" borderId="0" xfId="1" applyNumberFormat="1" applyAlignment="1">
      <alignment vertical="center"/>
    </xf>
    <xf numFmtId="175" fontId="1" fillId="0" borderId="0" xfId="8" applyNumberFormat="1" applyAlignment="1">
      <alignment vertical="center" wrapText="1"/>
    </xf>
    <xf numFmtId="175" fontId="1" fillId="0" borderId="0" xfId="8" applyNumberFormat="1" applyAlignment="1">
      <alignment horizontal="right" vertical="center"/>
    </xf>
    <xf numFmtId="175" fontId="0" fillId="0" borderId="0" xfId="0" applyNumberFormat="1"/>
    <xf numFmtId="43" fontId="0" fillId="0" borderId="0" xfId="0" applyNumberFormat="1"/>
    <xf numFmtId="166" fontId="0" fillId="0" borderId="0" xfId="0" applyNumberFormat="1" applyAlignment="1">
      <alignment vertical="center"/>
    </xf>
    <xf numFmtId="166" fontId="9" fillId="0" borderId="24" xfId="2" applyNumberFormat="1" applyFont="1" applyBorder="1" applyAlignment="1">
      <alignment horizontal="center" vertical="center" wrapText="1"/>
    </xf>
    <xf numFmtId="49" fontId="24" fillId="26" borderId="24" xfId="2" applyNumberFormat="1" applyFont="1" applyFill="1" applyBorder="1" applyAlignment="1">
      <alignment horizontal="center" vertical="center"/>
    </xf>
    <xf numFmtId="0" fontId="24" fillId="26" borderId="24" xfId="2" applyFont="1" applyFill="1" applyBorder="1" applyAlignment="1">
      <alignment horizontal="left" vertical="center"/>
    </xf>
    <xf numFmtId="164" fontId="24" fillId="26" borderId="24" xfId="1" applyNumberFormat="1" applyFont="1" applyFill="1" applyBorder="1" applyAlignment="1">
      <alignment horizontal="right" vertical="center"/>
    </xf>
    <xf numFmtId="166" fontId="24" fillId="26" borderId="24" xfId="1" applyNumberFormat="1" applyFont="1" applyFill="1" applyBorder="1" applyAlignment="1">
      <alignment horizontal="right" vertical="center"/>
    </xf>
    <xf numFmtId="9" fontId="24" fillId="26" borderId="24" xfId="11" applyFont="1" applyFill="1" applyBorder="1" applyAlignment="1">
      <alignment horizontal="right" vertical="center"/>
    </xf>
    <xf numFmtId="166" fontId="24" fillId="0" borderId="24" xfId="1" applyNumberFormat="1" applyFont="1" applyFill="1" applyBorder="1" applyAlignment="1">
      <alignment horizontal="right" vertical="center"/>
    </xf>
    <xf numFmtId="49" fontId="11" fillId="27" borderId="24" xfId="2" applyNumberFormat="1" applyFont="1" applyFill="1" applyBorder="1" applyAlignment="1">
      <alignment horizontal="center" vertical="center"/>
    </xf>
    <xf numFmtId="49" fontId="9" fillId="27" borderId="24" xfId="2" applyNumberFormat="1" applyFont="1" applyFill="1" applyBorder="1" applyAlignment="1">
      <alignment horizontal="center" vertical="center"/>
    </xf>
    <xf numFmtId="0" fontId="9" fillId="27" borderId="24" xfId="2" applyFont="1" applyFill="1" applyBorder="1" applyAlignment="1">
      <alignment horizontal="left" vertical="center"/>
    </xf>
    <xf numFmtId="166" fontId="9" fillId="27" borderId="24" xfId="1" applyNumberFormat="1" applyFont="1" applyFill="1" applyBorder="1" applyAlignment="1">
      <alignment horizontal="right" vertical="center"/>
    </xf>
    <xf numFmtId="9" fontId="9" fillId="27" borderId="24" xfId="11" applyFont="1" applyFill="1" applyBorder="1" applyAlignment="1">
      <alignment horizontal="right" vertical="center"/>
    </xf>
    <xf numFmtId="0" fontId="11" fillId="28" borderId="24" xfId="2" applyFont="1" applyFill="1" applyBorder="1" applyAlignment="1">
      <alignment horizontal="center" vertical="center"/>
    </xf>
    <xf numFmtId="49" fontId="11" fillId="28" borderId="24" xfId="2" applyNumberFormat="1" applyFont="1" applyFill="1" applyBorder="1" applyAlignment="1">
      <alignment horizontal="center" vertical="center"/>
    </xf>
    <xf numFmtId="49" fontId="9" fillId="28" borderId="24" xfId="2" applyNumberFormat="1" applyFont="1" applyFill="1" applyBorder="1" applyAlignment="1">
      <alignment horizontal="center" vertical="center"/>
    </xf>
    <xf numFmtId="0" fontId="9" fillId="28" borderId="24" xfId="2" applyFont="1" applyFill="1" applyBorder="1" applyAlignment="1">
      <alignment horizontal="left" vertical="center"/>
    </xf>
    <xf numFmtId="166" fontId="9" fillId="28" borderId="24" xfId="1" applyNumberFormat="1" applyFont="1" applyFill="1" applyBorder="1" applyAlignment="1">
      <alignment horizontal="right" vertical="center"/>
    </xf>
    <xf numFmtId="9" fontId="9" fillId="28" borderId="24" xfId="11" applyFont="1" applyFill="1" applyBorder="1" applyAlignment="1">
      <alignment horizontal="right" vertical="center"/>
    </xf>
    <xf numFmtId="0" fontId="11" fillId="29" borderId="24" xfId="2" applyFont="1" applyFill="1" applyBorder="1" applyAlignment="1">
      <alignment horizontal="center" vertical="center"/>
    </xf>
    <xf numFmtId="49" fontId="11" fillId="29" borderId="24" xfId="2" applyNumberFormat="1" applyFont="1" applyFill="1" applyBorder="1" applyAlignment="1">
      <alignment horizontal="center" vertical="center"/>
    </xf>
    <xf numFmtId="49" fontId="9" fillId="29" borderId="24" xfId="2" applyNumberFormat="1" applyFont="1" applyFill="1" applyBorder="1" applyAlignment="1">
      <alignment horizontal="center" vertical="center"/>
    </xf>
    <xf numFmtId="0" fontId="9" fillId="29" borderId="24" xfId="2" applyFont="1" applyFill="1" applyBorder="1" applyAlignment="1">
      <alignment horizontal="left" vertical="center"/>
    </xf>
    <xf numFmtId="166" fontId="9" fillId="29" borderId="24" xfId="1" applyNumberFormat="1" applyFont="1" applyFill="1" applyBorder="1" applyAlignment="1">
      <alignment horizontal="right" vertical="center"/>
    </xf>
    <xf numFmtId="9" fontId="9" fillId="29" borderId="24" xfId="11" applyFont="1" applyFill="1" applyBorder="1" applyAlignment="1">
      <alignment horizontal="right" vertical="center"/>
    </xf>
    <xf numFmtId="9" fontId="9" fillId="8" borderId="24" xfId="11" applyFont="1" applyFill="1" applyBorder="1" applyAlignment="1">
      <alignment horizontal="right" vertical="center"/>
    </xf>
    <xf numFmtId="9" fontId="9" fillId="9" borderId="24" xfId="11" applyFont="1" applyFill="1" applyBorder="1" applyAlignment="1">
      <alignment horizontal="right" vertical="center"/>
    </xf>
    <xf numFmtId="9" fontId="9" fillId="0" borderId="24" xfId="11" applyFont="1" applyFill="1" applyBorder="1" applyAlignment="1">
      <alignment horizontal="right" vertical="center"/>
    </xf>
    <xf numFmtId="176" fontId="39" fillId="2" borderId="12" xfId="12" applyNumberFormat="1" applyFont="1" applyFill="1" applyBorder="1"/>
    <xf numFmtId="176" fontId="39" fillId="0" borderId="12" xfId="12" applyNumberFormat="1" applyFont="1" applyFill="1" applyBorder="1"/>
    <xf numFmtId="166" fontId="39" fillId="2" borderId="12" xfId="12" applyNumberFormat="1" applyFont="1" applyFill="1" applyBorder="1"/>
    <xf numFmtId="9" fontId="11" fillId="0" borderId="24" xfId="11" applyFont="1" applyFill="1" applyBorder="1" applyAlignment="1">
      <alignment horizontal="right" vertical="center"/>
    </xf>
    <xf numFmtId="49" fontId="11" fillId="0" borderId="0" xfId="2" applyNumberFormat="1" applyFont="1" applyAlignment="1">
      <alignment horizontal="center" vertical="center"/>
    </xf>
    <xf numFmtId="0" fontId="11" fillId="0" borderId="0" xfId="2" applyFont="1" applyAlignment="1">
      <alignment horizontal="center" vertical="center"/>
    </xf>
    <xf numFmtId="1" fontId="9" fillId="0" borderId="24" xfId="2" applyNumberFormat="1" applyFont="1" applyBorder="1" applyAlignment="1">
      <alignment horizontal="center" vertical="center"/>
    </xf>
    <xf numFmtId="176" fontId="39" fillId="2" borderId="12" xfId="12" applyNumberFormat="1" applyFont="1" applyFill="1" applyBorder="1" applyProtection="1">
      <protection locked="0"/>
    </xf>
    <xf numFmtId="166" fontId="39" fillId="0" borderId="12" xfId="12" applyNumberFormat="1" applyFont="1" applyBorder="1" applyProtection="1">
      <protection locked="0"/>
    </xf>
    <xf numFmtId="176" fontId="39" fillId="0" borderId="12" xfId="12" applyNumberFormat="1" applyFont="1" applyFill="1" applyBorder="1" applyProtection="1">
      <protection locked="0"/>
    </xf>
    <xf numFmtId="166" fontId="11" fillId="0" borderId="24" xfId="1" applyNumberFormat="1" applyFont="1" applyFill="1" applyBorder="1" applyAlignment="1">
      <alignment horizontal="left" vertical="center"/>
    </xf>
    <xf numFmtId="49" fontId="9" fillId="0" borderId="0" xfId="2" applyNumberFormat="1" applyFont="1" applyAlignment="1">
      <alignment horizontal="left" vertical="center"/>
    </xf>
    <xf numFmtId="0" fontId="39" fillId="0" borderId="12" xfId="0" applyFont="1" applyBorder="1"/>
    <xf numFmtId="166" fontId="39" fillId="0" borderId="38" xfId="12" applyNumberFormat="1" applyFont="1" applyBorder="1"/>
    <xf numFmtId="166" fontId="39" fillId="0" borderId="38" xfId="12" applyNumberFormat="1" applyFont="1" applyFill="1" applyBorder="1"/>
    <xf numFmtId="0" fontId="11" fillId="27" borderId="24" xfId="2" applyFont="1" applyFill="1" applyBorder="1" applyAlignment="1">
      <alignment horizontal="center" vertical="center"/>
    </xf>
    <xf numFmtId="166" fontId="11" fillId="27" borderId="24" xfId="1" applyNumberFormat="1" applyFont="1" applyFill="1" applyBorder="1" applyAlignment="1">
      <alignment horizontal="right" vertical="center"/>
    </xf>
    <xf numFmtId="9" fontId="11" fillId="27" borderId="24" xfId="11" applyFont="1" applyFill="1" applyBorder="1" applyAlignment="1">
      <alignment horizontal="right" vertical="center"/>
    </xf>
    <xf numFmtId="166" fontId="11" fillId="28" borderId="24" xfId="1" applyNumberFormat="1" applyFont="1" applyFill="1" applyBorder="1" applyAlignment="1">
      <alignment horizontal="right" vertical="center"/>
    </xf>
    <xf numFmtId="9" fontId="11" fillId="28" borderId="24" xfId="11" applyFont="1" applyFill="1" applyBorder="1" applyAlignment="1">
      <alignment horizontal="right" vertical="center"/>
    </xf>
    <xf numFmtId="165" fontId="9" fillId="27" borderId="24" xfId="1" applyNumberFormat="1" applyFont="1" applyFill="1" applyBorder="1" applyAlignment="1">
      <alignment horizontal="left" vertical="center"/>
    </xf>
    <xf numFmtId="0" fontId="11" fillId="0" borderId="0" xfId="2" applyFont="1" applyAlignment="1">
      <alignment horizontal="left" vertical="center"/>
    </xf>
    <xf numFmtId="166" fontId="11" fillId="0" borderId="0" xfId="1" applyNumberFormat="1" applyFont="1" applyFill="1" applyBorder="1" applyAlignment="1">
      <alignment horizontal="right" vertical="center"/>
    </xf>
    <xf numFmtId="10" fontId="11" fillId="0" borderId="0" xfId="11" applyNumberFormat="1" applyFont="1" applyFill="1" applyBorder="1" applyAlignment="1">
      <alignment horizontal="right" vertical="center"/>
    </xf>
    <xf numFmtId="177" fontId="3" fillId="0" borderId="36" xfId="10" applyNumberFormat="1" applyFont="1" applyBorder="1" applyAlignment="1" applyProtection="1">
      <alignment vertical="center" wrapText="1"/>
    </xf>
    <xf numFmtId="177" fontId="3" fillId="0" borderId="30" xfId="1" applyNumberFormat="1" applyFont="1" applyFill="1" applyBorder="1" applyAlignment="1">
      <alignment horizontal="center"/>
    </xf>
    <xf numFmtId="177" fontId="3" fillId="2" borderId="34" xfId="10" applyNumberFormat="1" applyFont="1" applyFill="1" applyBorder="1" applyAlignment="1" applyProtection="1">
      <alignment vertical="center" wrapText="1"/>
    </xf>
    <xf numFmtId="164" fontId="3" fillId="30" borderId="30" xfId="1" applyNumberFormat="1" applyFont="1" applyFill="1" applyBorder="1" applyAlignment="1">
      <alignment horizontal="center"/>
    </xf>
    <xf numFmtId="9" fontId="38" fillId="0" borderId="24" xfId="11" applyFont="1" applyFill="1" applyBorder="1" applyAlignment="1">
      <alignment horizontal="right" vertical="center"/>
    </xf>
    <xf numFmtId="9" fontId="10" fillId="0" borderId="24" xfId="11" applyFont="1" applyFill="1" applyBorder="1" applyAlignment="1">
      <alignment horizontal="right" vertical="center"/>
    </xf>
    <xf numFmtId="170" fontId="34" fillId="0" borderId="12" xfId="1" applyNumberFormat="1" applyFont="1" applyFill="1" applyBorder="1" applyAlignment="1">
      <alignment horizontal="right" vertical="center" wrapText="1"/>
    </xf>
    <xf numFmtId="178" fontId="1" fillId="0" borderId="0" xfId="1" applyNumberFormat="1" applyAlignment="1">
      <alignment horizontal="right" vertical="center"/>
    </xf>
    <xf numFmtId="178" fontId="1" fillId="0" borderId="0" xfId="1" applyNumberFormat="1" applyAlignment="1">
      <alignment horizontal="right" vertical="center" wrapText="1"/>
    </xf>
    <xf numFmtId="178" fontId="1" fillId="0" borderId="0" xfId="1" applyNumberFormat="1" applyAlignment="1">
      <alignment vertical="center"/>
    </xf>
    <xf numFmtId="178" fontId="0" fillId="0" borderId="0" xfId="1" applyNumberFormat="1" applyFont="1"/>
    <xf numFmtId="0" fontId="4" fillId="13" borderId="10"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6" fillId="0" borderId="9" xfId="2" applyFont="1" applyBorder="1" applyAlignment="1">
      <alignment horizontal="center" vertical="center"/>
    </xf>
    <xf numFmtId="0" fontId="6" fillId="12" borderId="1" xfId="2" applyFont="1" applyFill="1" applyBorder="1" applyAlignment="1">
      <alignment horizontal="center" vertical="center" wrapText="1"/>
    </xf>
    <xf numFmtId="0" fontId="6" fillId="12" borderId="3" xfId="2" applyFont="1" applyFill="1" applyBorder="1" applyAlignment="1">
      <alignment horizontal="center" vertical="center" wrapText="1"/>
    </xf>
    <xf numFmtId="0" fontId="6" fillId="12" borderId="10" xfId="2" applyFont="1" applyFill="1" applyBorder="1" applyAlignment="1">
      <alignment horizontal="center" vertical="center" wrapText="1"/>
    </xf>
    <xf numFmtId="0" fontId="6" fillId="12" borderId="5" xfId="2" applyFont="1" applyFill="1" applyBorder="1" applyAlignment="1">
      <alignment horizontal="center" vertical="center" wrapText="1"/>
    </xf>
    <xf numFmtId="49" fontId="9" fillId="0" borderId="25" xfId="2" applyNumberFormat="1" applyFont="1" applyBorder="1" applyAlignment="1">
      <alignment horizontal="center" vertical="center"/>
    </xf>
    <xf numFmtId="49" fontId="9" fillId="0" borderId="21" xfId="2" applyNumberFormat="1" applyFont="1" applyBorder="1" applyAlignment="1">
      <alignment horizontal="center" vertical="center"/>
    </xf>
    <xf numFmtId="0" fontId="5" fillId="25" borderId="10" xfId="2" applyFill="1" applyBorder="1" applyAlignment="1">
      <alignment horizontal="center" vertical="center"/>
    </xf>
    <xf numFmtId="0" fontId="5" fillId="25" borderId="11" xfId="2" applyFill="1" applyBorder="1" applyAlignment="1">
      <alignment horizontal="center" vertical="center"/>
    </xf>
    <xf numFmtId="0" fontId="1" fillId="25" borderId="11" xfId="2" applyFont="1" applyFill="1" applyBorder="1" applyAlignment="1">
      <alignment horizontal="center" vertical="center"/>
    </xf>
    <xf numFmtId="0" fontId="5" fillId="25" borderId="5" xfId="2" applyFill="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5" fillId="0" borderId="2" xfId="2"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0" xfId="2" applyFont="1" applyAlignment="1">
      <alignment horizontal="center" vertical="center"/>
    </xf>
    <xf numFmtId="0" fontId="5" fillId="0" borderId="0" xfId="2" applyAlignment="1">
      <alignment horizontal="center" vertical="center"/>
    </xf>
    <xf numFmtId="0" fontId="7" fillId="0" borderId="4"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5" fillId="0" borderId="9" xfId="2" applyBorder="1" applyAlignment="1">
      <alignment horizontal="center" vertical="center"/>
    </xf>
    <xf numFmtId="0" fontId="7" fillId="0" borderId="6" xfId="2" applyFont="1" applyBorder="1" applyAlignment="1">
      <alignment horizontal="center" vertical="center"/>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49" fontId="9" fillId="0" borderId="21" xfId="2" applyNumberFormat="1" applyFont="1" applyBorder="1" applyAlignment="1">
      <alignment horizontal="center" vertical="center" wrapText="1"/>
    </xf>
    <xf numFmtId="49" fontId="9" fillId="0" borderId="24" xfId="2" applyNumberFormat="1" applyFont="1" applyBorder="1" applyAlignment="1">
      <alignment horizontal="center" vertical="center" wrapText="1"/>
    </xf>
    <xf numFmtId="49" fontId="10" fillId="0" borderId="21" xfId="2" applyNumberFormat="1" applyFont="1" applyBorder="1" applyAlignment="1">
      <alignment horizontal="center" vertical="center" wrapText="1"/>
    </xf>
    <xf numFmtId="166" fontId="9" fillId="0" borderId="21" xfId="2" applyNumberFormat="1" applyFont="1" applyBorder="1" applyAlignment="1">
      <alignment horizontal="center" vertical="center" wrapText="1"/>
    </xf>
    <xf numFmtId="166" fontId="9" fillId="0" borderId="24" xfId="2" applyNumberFormat="1" applyFont="1" applyBorder="1" applyAlignment="1">
      <alignment horizontal="center" vertical="center" wrapText="1"/>
    </xf>
    <xf numFmtId="49" fontId="9" fillId="0" borderId="22" xfId="2" applyNumberFormat="1" applyFont="1" applyBorder="1" applyAlignment="1">
      <alignment horizontal="center" vertical="center" wrapText="1"/>
    </xf>
    <xf numFmtId="49" fontId="9" fillId="0" borderId="19" xfId="2" applyNumberFormat="1" applyFont="1" applyBorder="1" applyAlignment="1">
      <alignment horizontal="center" vertical="center" wrapText="1"/>
    </xf>
    <xf numFmtId="49" fontId="9" fillId="0" borderId="20" xfId="2" applyNumberFormat="1" applyFont="1" applyBorder="1" applyAlignment="1">
      <alignment horizontal="center" vertical="center" wrapText="1"/>
    </xf>
    <xf numFmtId="49" fontId="9" fillId="0" borderId="23" xfId="2" applyNumberFormat="1" applyFont="1" applyBorder="1" applyAlignment="1">
      <alignment horizontal="center" vertical="center" wrapText="1"/>
    </xf>
    <xf numFmtId="49" fontId="10" fillId="0" borderId="26" xfId="0" quotePrefix="1" applyNumberFormat="1" applyFont="1" applyBorder="1" applyAlignment="1">
      <alignment horizontal="center" vertical="center" wrapText="1"/>
    </xf>
    <xf numFmtId="0" fontId="13" fillId="0" borderId="27" xfId="0" applyFont="1" applyBorder="1"/>
    <xf numFmtId="0" fontId="13" fillId="0" borderId="28" xfId="0" applyFont="1" applyBorder="1"/>
    <xf numFmtId="0" fontId="0" fillId="0" borderId="33" xfId="0" applyBorder="1" applyAlignment="1">
      <alignment horizontal="center"/>
    </xf>
    <xf numFmtId="49" fontId="10" fillId="3" borderId="29" xfId="0" quotePrefix="1" applyNumberFormat="1" applyFont="1" applyFill="1" applyBorder="1" applyAlignment="1">
      <alignment horizontal="center" vertical="center" wrapText="1"/>
    </xf>
    <xf numFmtId="49" fontId="10" fillId="3" borderId="31" xfId="0" quotePrefix="1"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1" xfId="0" applyNumberFormat="1" applyFont="1" applyFill="1" applyBorder="1" applyAlignment="1">
      <alignment horizontal="center" vertical="center" wrapText="1"/>
    </xf>
    <xf numFmtId="49" fontId="12" fillId="10" borderId="26" xfId="8" quotePrefix="1" applyNumberFormat="1" applyFont="1" applyFill="1" applyBorder="1" applyAlignment="1">
      <alignment horizontal="center" vertical="center" wrapText="1"/>
    </xf>
    <xf numFmtId="49" fontId="12" fillId="10" borderId="27" xfId="8" quotePrefix="1" applyNumberFormat="1" applyFont="1" applyFill="1" applyBorder="1" applyAlignment="1">
      <alignment horizontal="center" vertical="center" wrapText="1"/>
    </xf>
    <xf numFmtId="49" fontId="12" fillId="11" borderId="29" xfId="8" quotePrefix="1" applyNumberFormat="1" applyFont="1" applyFill="1" applyBorder="1" applyAlignment="1">
      <alignment horizontal="center" vertical="center" wrapText="1"/>
    </xf>
    <xf numFmtId="49" fontId="12" fillId="11" borderId="31" xfId="8" quotePrefix="1" applyNumberFormat="1" applyFont="1" applyFill="1" applyBorder="1" applyAlignment="1">
      <alignment horizontal="center" vertical="center" wrapText="1"/>
    </xf>
    <xf numFmtId="49" fontId="12" fillId="10" borderId="28" xfId="8" quotePrefix="1" applyNumberFormat="1" applyFont="1" applyFill="1" applyBorder="1" applyAlignment="1">
      <alignment horizontal="center" vertical="center" wrapText="1"/>
    </xf>
    <xf numFmtId="0" fontId="13" fillId="10" borderId="27" xfId="8" applyFont="1" applyFill="1" applyBorder="1" applyAlignment="1">
      <alignment vertical="center"/>
    </xf>
    <xf numFmtId="0" fontId="13" fillId="10" borderId="28" xfId="8" applyFont="1" applyFill="1" applyBorder="1" applyAlignment="1">
      <alignment vertical="center"/>
    </xf>
    <xf numFmtId="0" fontId="6" fillId="2" borderId="10" xfId="2" applyFont="1" applyFill="1" applyBorder="1" applyAlignment="1">
      <alignment horizontal="center" vertical="center"/>
    </xf>
    <xf numFmtId="0" fontId="6" fillId="2" borderId="5" xfId="2" applyFont="1" applyFill="1" applyBorder="1" applyAlignment="1">
      <alignment horizontal="center" vertical="center"/>
    </xf>
    <xf numFmtId="0" fontId="6" fillId="13" borderId="1" xfId="2" quotePrefix="1" applyFont="1" applyFill="1" applyBorder="1" applyAlignment="1">
      <alignment horizontal="center" vertical="center" wrapText="1"/>
    </xf>
    <xf numFmtId="0" fontId="6" fillId="13" borderId="3" xfId="2" applyFont="1" applyFill="1" applyBorder="1" applyAlignment="1">
      <alignment horizontal="center" vertical="center" wrapText="1"/>
    </xf>
    <xf numFmtId="0" fontId="6" fillId="13" borderId="10" xfId="2" applyFont="1" applyFill="1" applyBorder="1" applyAlignment="1">
      <alignment horizontal="center" vertical="center" wrapText="1"/>
    </xf>
    <xf numFmtId="0" fontId="6" fillId="13" borderId="5" xfId="2" applyFont="1" applyFill="1" applyBorder="1" applyAlignment="1">
      <alignment horizontal="center" vertical="center" wrapText="1"/>
    </xf>
  </cellXfs>
  <cellStyles count="13">
    <cellStyle name="Millares" xfId="1" builtinId="3"/>
    <cellStyle name="Millares [0]" xfId="10" builtinId="6"/>
    <cellStyle name="Millares [0] 2" xfId="3"/>
    <cellStyle name="Millares [0] 2 2" xfId="6"/>
    <cellStyle name="Millares 2" xfId="4"/>
    <cellStyle name="Millares 2 2" xfId="7"/>
    <cellStyle name="Millares 3" xfId="5"/>
    <cellStyle name="Millares 7" xfId="12"/>
    <cellStyle name="Normal" xfId="0" builtinId="0"/>
    <cellStyle name="Normal 2" xfId="2"/>
    <cellStyle name="Normal 3" xfId="8"/>
    <cellStyle name="Normal 3 2" xfId="9"/>
    <cellStyle name="Porcentaje" xfId="11" builtinId="5"/>
  </cellStyles>
  <dxfs count="0"/>
  <tableStyles count="0" defaultTableStyle="TableStyleMedium2" defaultPivotStyle="PivotStyleLight16"/>
  <colors>
    <mruColors>
      <color rgb="FFE1FFE1"/>
      <color rgb="FFCCFFCC"/>
      <color rgb="FF99FF99"/>
      <color rgb="FF66FF66"/>
      <color rgb="FFA8D08D"/>
      <color rgb="FFB4D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2493644</xdr:colOff>
      <xdr:row>0</xdr:row>
      <xdr:rowOff>573405</xdr:rowOff>
    </xdr:from>
    <xdr:to>
      <xdr:col>2</xdr:col>
      <xdr:colOff>4271182</xdr:colOff>
      <xdr:row>0</xdr:row>
      <xdr:rowOff>1396365</xdr:rowOff>
    </xdr:to>
    <xdr:sp macro="" textlink="">
      <xdr:nvSpPr>
        <xdr:cNvPr id="2" name="3 CuadroTexto">
          <a:extLst>
            <a:ext uri="{FF2B5EF4-FFF2-40B4-BE49-F238E27FC236}">
              <a16:creationId xmlns="" xmlns:a16="http://schemas.microsoft.com/office/drawing/2014/main" id="{D15E77FD-9F2F-475A-8BF1-32B7CD5BDDA6}"/>
            </a:ext>
          </a:extLst>
        </xdr:cNvPr>
        <xdr:cNvSpPr txBox="1"/>
      </xdr:nvSpPr>
      <xdr:spPr bwMode="auto">
        <a:xfrm>
          <a:off x="2884169" y="573405"/>
          <a:ext cx="4730288" cy="822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twoCellAnchor editAs="oneCell">
    <xdr:from>
      <xdr:col>0</xdr:col>
      <xdr:colOff>1</xdr:colOff>
      <xdr:row>0</xdr:row>
      <xdr:rowOff>171451</xdr:rowOff>
    </xdr:from>
    <xdr:to>
      <xdr:col>1</xdr:col>
      <xdr:colOff>981076</xdr:colOff>
      <xdr:row>2</xdr:row>
      <xdr:rowOff>69715</xdr:rowOff>
    </xdr:to>
    <xdr:pic>
      <xdr:nvPicPr>
        <xdr:cNvPr id="3" name="Imagen 2">
          <a:extLst>
            <a:ext uri="{FF2B5EF4-FFF2-40B4-BE49-F238E27FC236}">
              <a16:creationId xmlns="" xmlns:a16="http://schemas.microsoft.com/office/drawing/2014/main" id="{37E5F137-20DC-42A9-B74E-B9B085D4BF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71451"/>
          <a:ext cx="1371600" cy="60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2722245</xdr:colOff>
      <xdr:row>0</xdr:row>
      <xdr:rowOff>230505</xdr:rowOff>
    </xdr:from>
    <xdr:to>
      <xdr:col>2</xdr:col>
      <xdr:colOff>226695</xdr:colOff>
      <xdr:row>0</xdr:row>
      <xdr:rowOff>838200</xdr:rowOff>
    </xdr:to>
    <xdr:sp macro="" textlink="">
      <xdr:nvSpPr>
        <xdr:cNvPr id="6" name="3 CuadroTexto">
          <a:extLst>
            <a:ext uri="{FF2B5EF4-FFF2-40B4-BE49-F238E27FC236}">
              <a16:creationId xmlns="" xmlns:a16="http://schemas.microsoft.com/office/drawing/2014/main" id="{AC46B677-D2EA-4BBD-A218-00966E5B6B7F}"/>
            </a:ext>
          </a:extLst>
        </xdr:cNvPr>
        <xdr:cNvSpPr txBox="1"/>
      </xdr:nvSpPr>
      <xdr:spPr bwMode="auto">
        <a:xfrm>
          <a:off x="2722245" y="230505"/>
          <a:ext cx="5905500" cy="607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Sistema Nacional Ambiental</a:t>
          </a:r>
        </a:p>
      </xdr:txBody>
    </xdr:sp>
    <xdr:clientData/>
  </xdr:twoCellAnchor>
  <xdr:twoCellAnchor editAs="oneCell">
    <xdr:from>
      <xdr:col>0</xdr:col>
      <xdr:colOff>0</xdr:colOff>
      <xdr:row>0</xdr:row>
      <xdr:rowOff>0</xdr:rowOff>
    </xdr:from>
    <xdr:to>
      <xdr:col>0</xdr:col>
      <xdr:colOff>2308859</xdr:colOff>
      <xdr:row>1</xdr:row>
      <xdr:rowOff>140974</xdr:rowOff>
    </xdr:to>
    <xdr:pic>
      <xdr:nvPicPr>
        <xdr:cNvPr id="7" name="Imagen 6">
          <a:extLst>
            <a:ext uri="{FF2B5EF4-FFF2-40B4-BE49-F238E27FC236}">
              <a16:creationId xmlns="" xmlns:a16="http://schemas.microsoft.com/office/drawing/2014/main" id="{31F3DF89-B380-4491-BA22-C0ED2B4B76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59" cy="100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119062</xdr:colOff>
      <xdr:row>0</xdr:row>
      <xdr:rowOff>107156</xdr:rowOff>
    </xdr:from>
    <xdr:to>
      <xdr:col>1</xdr:col>
      <xdr:colOff>455083</xdr:colOff>
      <xdr:row>0</xdr:row>
      <xdr:rowOff>1216655</xdr:rowOff>
    </xdr:to>
    <xdr:pic>
      <xdr:nvPicPr>
        <xdr:cNvPr id="2" name="1 Imagen" descr="ESCUDO-transp-lema-blanco.png">
          <a:extLst>
            <a:ext uri="{FF2B5EF4-FFF2-40B4-BE49-F238E27FC236}">
              <a16:creationId xmlns="" xmlns:a16="http://schemas.microsoft.com/office/drawing/2014/main" id="{F1D47FA6-BEA6-46A2-947D-085741ED2E5F}"/>
            </a:ext>
          </a:extLst>
        </xdr:cNvPr>
        <xdr:cNvPicPr>
          <a:picLocks noChangeAspect="1"/>
        </xdr:cNvPicPr>
      </xdr:nvPicPr>
      <xdr:blipFill>
        <a:blip xmlns:r="http://schemas.openxmlformats.org/officeDocument/2006/relationships" r:embed="rId1" cstate="print"/>
        <a:srcRect/>
        <a:stretch>
          <a:fillRect/>
        </a:stretch>
      </xdr:blipFill>
      <xdr:spPr bwMode="auto">
        <a:xfrm>
          <a:off x="119062" y="107156"/>
          <a:ext cx="1002771" cy="1109499"/>
        </a:xfrm>
        <a:prstGeom prst="rect">
          <a:avLst/>
        </a:prstGeom>
        <a:noFill/>
        <a:ln w="9525">
          <a:noFill/>
          <a:miter lim="800000"/>
          <a:headEnd/>
          <a:tailEnd/>
        </a:ln>
      </xdr:spPr>
    </xdr:pic>
    <xdr:clientData/>
  </xdr:twoCellAnchor>
  <xdr:twoCellAnchor>
    <xdr:from>
      <xdr:col>1</xdr:col>
      <xdr:colOff>584199</xdr:colOff>
      <xdr:row>0</xdr:row>
      <xdr:rowOff>328083</xdr:rowOff>
    </xdr:from>
    <xdr:to>
      <xdr:col>7</xdr:col>
      <xdr:colOff>190499</xdr:colOff>
      <xdr:row>0</xdr:row>
      <xdr:rowOff>973667</xdr:rowOff>
    </xdr:to>
    <xdr:sp macro="" textlink="">
      <xdr:nvSpPr>
        <xdr:cNvPr id="3" name="5 CuadroTexto">
          <a:extLst>
            <a:ext uri="{FF2B5EF4-FFF2-40B4-BE49-F238E27FC236}">
              <a16:creationId xmlns="" xmlns:a16="http://schemas.microsoft.com/office/drawing/2014/main" id="{5B7071D5-7FEB-49AA-8FAE-14C487844102}"/>
            </a:ext>
          </a:extLst>
        </xdr:cNvPr>
        <xdr:cNvSpPr txBox="1"/>
      </xdr:nvSpPr>
      <xdr:spPr bwMode="auto">
        <a:xfrm>
          <a:off x="1250949" y="328083"/>
          <a:ext cx="4897967" cy="645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139065</xdr:colOff>
      <xdr:row>1</xdr:row>
      <xdr:rowOff>329565</xdr:rowOff>
    </xdr:from>
    <xdr:to>
      <xdr:col>7</xdr:col>
      <xdr:colOff>1354455</xdr:colOff>
      <xdr:row>1</xdr:row>
      <xdr:rowOff>922020</xdr:rowOff>
    </xdr:to>
    <xdr:sp macro="" textlink="">
      <xdr:nvSpPr>
        <xdr:cNvPr id="3" name="3 CuadroTexto">
          <a:extLst>
            <a:ext uri="{FF2B5EF4-FFF2-40B4-BE49-F238E27FC236}">
              <a16:creationId xmlns="" xmlns:a16="http://schemas.microsoft.com/office/drawing/2014/main" id="{BEE5978B-2B9A-4757-AB5C-95E7AEF73BF1}"/>
            </a:ext>
          </a:extLst>
        </xdr:cNvPr>
        <xdr:cNvSpPr txBox="1"/>
      </xdr:nvSpPr>
      <xdr:spPr bwMode="auto">
        <a:xfrm>
          <a:off x="3110865" y="329565"/>
          <a:ext cx="4320540" cy="59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Sistema Nacional Ambiental</a:t>
          </a:r>
          <a:endParaRPr lang="es-CO" sz="1000">
            <a:solidFill>
              <a:schemeClr val="accent6"/>
            </a:solidFill>
            <a:latin typeface="Arial Narrow" pitchFamily="34" charset="0"/>
          </a:endParaRPr>
        </a:p>
      </xdr:txBody>
    </xdr:sp>
    <xdr:clientData/>
  </xdr:twoCellAnchor>
  <xdr:twoCellAnchor editAs="oneCell">
    <xdr:from>
      <xdr:col>0</xdr:col>
      <xdr:colOff>0</xdr:colOff>
      <xdr:row>1</xdr:row>
      <xdr:rowOff>0</xdr:rowOff>
    </xdr:from>
    <xdr:to>
      <xdr:col>2</xdr:col>
      <xdr:colOff>306705</xdr:colOff>
      <xdr:row>2</xdr:row>
      <xdr:rowOff>20475</xdr:rowOff>
    </xdr:to>
    <xdr:pic>
      <xdr:nvPicPr>
        <xdr:cNvPr id="4" name="Imagen 3">
          <a:extLst>
            <a:ext uri="{FF2B5EF4-FFF2-40B4-BE49-F238E27FC236}">
              <a16:creationId xmlns="" xmlns:a16="http://schemas.microsoft.com/office/drawing/2014/main" id="{198F733E-442C-4CB1-85AA-8DCC894DC2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16480" cy="101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245745</xdr:colOff>
      <xdr:row>0</xdr:row>
      <xdr:rowOff>329565</xdr:rowOff>
    </xdr:from>
    <xdr:to>
      <xdr:col>1</xdr:col>
      <xdr:colOff>4594860</xdr:colOff>
      <xdr:row>0</xdr:row>
      <xdr:rowOff>922020</xdr:rowOff>
    </xdr:to>
    <xdr:sp macro="" textlink="">
      <xdr:nvSpPr>
        <xdr:cNvPr id="2" name="3 CuadroTexto">
          <a:extLst>
            <a:ext uri="{FF2B5EF4-FFF2-40B4-BE49-F238E27FC236}">
              <a16:creationId xmlns="" xmlns:a16="http://schemas.microsoft.com/office/drawing/2014/main" id="{1D224206-FD7E-4107-ADBE-C51C38BACD63}"/>
            </a:ext>
          </a:extLst>
        </xdr:cNvPr>
        <xdr:cNvSpPr txBox="1"/>
      </xdr:nvSpPr>
      <xdr:spPr bwMode="auto">
        <a:xfrm>
          <a:off x="3598545" y="329565"/>
          <a:ext cx="4320540" cy="59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Sistema Nacional Ambiental</a:t>
          </a:r>
          <a:endParaRPr lang="es-CO" sz="1000">
            <a:solidFill>
              <a:schemeClr val="accent6"/>
            </a:solidFill>
            <a:latin typeface="Arial Narrow" pitchFamily="34" charset="0"/>
          </a:endParaRPr>
        </a:p>
      </xdr:txBody>
    </xdr:sp>
    <xdr:clientData/>
  </xdr:twoCellAnchor>
  <xdr:twoCellAnchor editAs="oneCell">
    <xdr:from>
      <xdr:col>0</xdr:col>
      <xdr:colOff>487680</xdr:colOff>
      <xdr:row>0</xdr:row>
      <xdr:rowOff>0</xdr:rowOff>
    </xdr:from>
    <xdr:to>
      <xdr:col>0</xdr:col>
      <xdr:colOff>2804160</xdr:colOff>
      <xdr:row>0</xdr:row>
      <xdr:rowOff>1011075</xdr:rowOff>
    </xdr:to>
    <xdr:pic>
      <xdr:nvPicPr>
        <xdr:cNvPr id="3" name="Imagen 2">
          <a:extLst>
            <a:ext uri="{FF2B5EF4-FFF2-40B4-BE49-F238E27FC236}">
              <a16:creationId xmlns="" xmlns:a16="http://schemas.microsoft.com/office/drawing/2014/main" id="{691E98AC-01C3-4C5F-BD30-CBAB23EDCE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0"/>
          <a:ext cx="2316480" cy="101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3133725</xdr:colOff>
      <xdr:row>0</xdr:row>
      <xdr:rowOff>222885</xdr:rowOff>
    </xdr:from>
    <xdr:to>
      <xdr:col>1</xdr:col>
      <xdr:colOff>4259580</xdr:colOff>
      <xdr:row>0</xdr:row>
      <xdr:rowOff>701040</xdr:rowOff>
    </xdr:to>
    <xdr:sp macro="" textlink="">
      <xdr:nvSpPr>
        <xdr:cNvPr id="2" name="3 CuadroTexto">
          <a:extLst>
            <a:ext uri="{FF2B5EF4-FFF2-40B4-BE49-F238E27FC236}">
              <a16:creationId xmlns="" xmlns:a16="http://schemas.microsoft.com/office/drawing/2014/main" id="{4541ECD3-CE7D-458E-B8C1-A3A6C76C8040}"/>
            </a:ext>
          </a:extLst>
        </xdr:cNvPr>
        <xdr:cNvSpPr txBox="1"/>
      </xdr:nvSpPr>
      <xdr:spPr bwMode="auto">
        <a:xfrm>
          <a:off x="3133725" y="222885"/>
          <a:ext cx="4478655" cy="478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Coordinación del SINA</a:t>
          </a:r>
        </a:p>
        <a:p>
          <a:pPr algn="ctr"/>
          <a:r>
            <a:rPr lang="es-CO" sz="1000" baseline="0">
              <a:solidFill>
                <a:schemeClr val="accent6"/>
              </a:solidFill>
              <a:latin typeface="Arial Narrow" pitchFamily="34" charset="0"/>
            </a:rPr>
            <a:t>República de Colombia</a:t>
          </a:r>
          <a:endParaRPr lang="es-CO" sz="1000">
            <a:solidFill>
              <a:schemeClr val="accent6"/>
            </a:solidFill>
            <a:latin typeface="Arial Narrow" pitchFamily="34" charset="0"/>
          </a:endParaRPr>
        </a:p>
      </xdr:txBody>
    </xdr:sp>
    <xdr:clientData/>
  </xdr:twoCellAnchor>
  <xdr:twoCellAnchor editAs="oneCell">
    <xdr:from>
      <xdr:col>0</xdr:col>
      <xdr:colOff>426720</xdr:colOff>
      <xdr:row>0</xdr:row>
      <xdr:rowOff>0</xdr:rowOff>
    </xdr:from>
    <xdr:to>
      <xdr:col>0</xdr:col>
      <xdr:colOff>2453640</xdr:colOff>
      <xdr:row>0</xdr:row>
      <xdr:rowOff>884691</xdr:rowOff>
    </xdr:to>
    <xdr:pic>
      <xdr:nvPicPr>
        <xdr:cNvPr id="3" name="Imagen 2">
          <a:extLst>
            <a:ext uri="{FF2B5EF4-FFF2-40B4-BE49-F238E27FC236}">
              <a16:creationId xmlns="" xmlns:a16="http://schemas.microsoft.com/office/drawing/2014/main" id="{91A72CAF-A839-4278-B30A-C17D5B9EDE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0"/>
          <a:ext cx="2026920" cy="884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los%20A/Documents/PC%20CARLOS/CORPAMAG/SEGUIMIENTO%20METAS%20PAI%202020-2023/INFORMES%20SEGUIMIENTO%202020%20PAI/SOPORTES%20INFORMES%20SS%202020/MATRIZ%20DE%20SEGUIMIENTO%20II%20SEM%202020%20ney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cminambiente-my.sharepoint.com/Carlos%20A/Documents/PC%20CARLOS/CORPAMAG/SEGUIMIENTO%20METAS%20PAI%202020-2023/INFORMES%20SEGUIMIENTO%202020%20PAI/SOPORTES%20INFORMES%20SS%202020/MATRIZ%20DE%20SEGUIMIENTO%20II%20SEM%202020%20ney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chivos/Descargas/9_feb_Formatos%20SINA%20-%20PAI%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rchivos/Documentos/MADS/2022/INFORMES%20DE%20GESTI&#211;N%202021/5_CORPAMAG/Ajustes%20Gestion_10052022/MATRIZ%20DE%20SEGUIMIENTO%20II%20SEM%202021%20CORPAMAG-MADS%20CARdinal%200405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icminambiente-my.sharepoint.com/archivos/Documentos/MADS/FORMATOS/INFORMES%20DE%20GESTI&#211;N%202021/Formatos%20SINA%20-%20PAI%202021_En%20construcc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ticminambiente-my.sharepoint.com/personal/idramirezb_minambiente_gov_co/Documents/MADS/2021/SEG_CARs/Formatos%20SINA%20-%20PAI%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arlos%20A/Documents/PC%20CARLOS/CORPAMAG/SEGUIMIENTO%20METAS%20PAI%202024-2027/INFORMES%20SEGUIMIENTO%202024%20PAI/PRIMER%20SEMESTRE%202024/CORPAMAG_AVANCEFINANCIERO_3007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Informe Ingreso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Informe Ingreso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2)"/>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33">
          <cell r="D33" t="str">
            <v>SI APLICA</v>
          </cell>
          <cell r="F33" t="str">
            <v>SI SE REPORTA</v>
          </cell>
        </row>
        <row r="34">
          <cell r="D34" t="str">
            <v>NO APLICA</v>
          </cell>
          <cell r="F34" t="str">
            <v>NO SE REPORTA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1 Matriz Inf Gestión CARd"/>
      <sheetName val="Anexo 2 Protocolo Inf Gestión"/>
      <sheetName val="Hoja1"/>
      <sheetName val="Informe Ingresos"/>
      <sheetName val="PROTOCOLO INGRESOS"/>
      <sheetName val="informe Gastos"/>
      <sheetName val="PROTOCOLO GASTOS"/>
      <sheetName val="Anexo 5.2A"/>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GD"/>
      <sheetName val="Hoja1"/>
      <sheetName val="Anexo2 Protocolo Inf Gestión GD"/>
      <sheetName val="Informe Ingresos"/>
      <sheetName val="PROTOCOLO INGRESOS"/>
      <sheetName val="INGRESOS-IDR"/>
      <sheetName val="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5.1 INGRESOS"/>
      <sheetName val="Protocolo Ingresos"/>
      <sheetName val="Anexo 5.2. informe Gastos"/>
      <sheetName val="Protocolo Gastos"/>
      <sheetName val="Anexo 5.2A"/>
      <sheetName val="Hoja1"/>
    </sheetNames>
    <sheetDataSet>
      <sheetData sheetId="0">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row r="7">
          <cell r="O7">
            <v>118101725469</v>
          </cell>
        </row>
      </sheetData>
      <sheetData sheetId="2"/>
      <sheetData sheetId="3">
        <row r="50">
          <cell r="Y50">
            <v>81329224558</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62"/>
  <sheetViews>
    <sheetView tabSelected="1" workbookViewId="0">
      <selection activeCell="B28" sqref="B28"/>
    </sheetView>
  </sheetViews>
  <sheetFormatPr baseColWidth="10" defaultColWidth="10.7109375" defaultRowHeight="15" x14ac:dyDescent="0.25"/>
  <cols>
    <col min="1" max="1" width="5.85546875" customWidth="1"/>
    <col min="2" max="2" width="44.28515625" customWidth="1"/>
    <col min="3" max="3" width="68.42578125" customWidth="1"/>
    <col min="7" max="7" width="10.7109375" hidden="1" customWidth="1"/>
    <col min="8" max="8" width="15.42578125" hidden="1" customWidth="1"/>
    <col min="9" max="9" width="11.42578125" hidden="1" customWidth="1"/>
  </cols>
  <sheetData>
    <row r="1" spans="1:8" ht="15.75" thickBot="1" x14ac:dyDescent="0.3"/>
    <row r="2" spans="1:8" s="1" customFormat="1" ht="39.75" customHeight="1" thickBot="1" x14ac:dyDescent="0.3">
      <c r="A2" s="262" t="s">
        <v>0</v>
      </c>
      <c r="B2" s="263"/>
      <c r="C2" s="264"/>
      <c r="D2"/>
      <c r="E2"/>
      <c r="F2"/>
      <c r="G2"/>
      <c r="H2"/>
    </row>
    <row r="4" spans="1:8" ht="15.75" thickBot="1" x14ac:dyDescent="0.3"/>
    <row r="5" spans="1:8" s="2" customFormat="1" ht="23.25" customHeight="1" x14ac:dyDescent="0.25">
      <c r="B5" s="3" t="s">
        <v>1</v>
      </c>
      <c r="C5" s="4" t="s">
        <v>20</v>
      </c>
      <c r="H5" s="2" t="s">
        <v>2</v>
      </c>
    </row>
    <row r="6" spans="1:8" s="2" customFormat="1" ht="23.25" customHeight="1" x14ac:dyDescent="0.25">
      <c r="B6" s="5" t="s">
        <v>3</v>
      </c>
      <c r="C6" s="6" t="s">
        <v>59</v>
      </c>
      <c r="H6" s="2" t="s">
        <v>4</v>
      </c>
    </row>
    <row r="7" spans="1:8" s="2" customFormat="1" ht="23.25" customHeight="1" x14ac:dyDescent="0.25">
      <c r="B7" s="5" t="s">
        <v>5</v>
      </c>
      <c r="C7" s="6" t="s">
        <v>1105</v>
      </c>
      <c r="H7" s="2" t="s">
        <v>6</v>
      </c>
    </row>
    <row r="8" spans="1:8" s="2" customFormat="1" ht="23.25" customHeight="1" x14ac:dyDescent="0.25">
      <c r="B8" s="5" t="s">
        <v>7</v>
      </c>
      <c r="C8" s="6" t="s">
        <v>1106</v>
      </c>
      <c r="H8" s="2" t="s">
        <v>8</v>
      </c>
    </row>
    <row r="9" spans="1:8" s="2" customFormat="1" ht="23.25" customHeight="1" x14ac:dyDescent="0.25">
      <c r="B9" s="5" t="s">
        <v>9</v>
      </c>
      <c r="C9" s="6" t="s">
        <v>1107</v>
      </c>
      <c r="H9" s="2" t="s">
        <v>10</v>
      </c>
    </row>
    <row r="10" spans="1:8" s="2" customFormat="1" ht="23.25" customHeight="1" x14ac:dyDescent="0.25">
      <c r="B10" s="5" t="s">
        <v>11</v>
      </c>
      <c r="C10" s="6" t="s">
        <v>1108</v>
      </c>
      <c r="H10" s="2" t="s">
        <v>12</v>
      </c>
    </row>
    <row r="11" spans="1:8" s="2" customFormat="1" ht="23.25" customHeight="1" thickBot="1" x14ac:dyDescent="0.3">
      <c r="B11" s="7" t="s">
        <v>13</v>
      </c>
      <c r="C11" s="8" t="s">
        <v>1109</v>
      </c>
      <c r="H11" s="2" t="s">
        <v>14</v>
      </c>
    </row>
    <row r="12" spans="1:8" x14ac:dyDescent="0.25">
      <c r="H12" t="s">
        <v>15</v>
      </c>
    </row>
    <row r="13" spans="1:8" x14ac:dyDescent="0.25">
      <c r="H13" t="s">
        <v>16</v>
      </c>
    </row>
    <row r="14" spans="1:8" x14ac:dyDescent="0.25">
      <c r="H14" t="s">
        <v>17</v>
      </c>
    </row>
    <row r="15" spans="1:8" x14ac:dyDescent="0.25">
      <c r="H15" t="s">
        <v>18</v>
      </c>
    </row>
    <row r="16" spans="1:8" x14ac:dyDescent="0.25">
      <c r="H16" t="s">
        <v>19</v>
      </c>
    </row>
    <row r="17" spans="8:8" x14ac:dyDescent="0.25">
      <c r="H17" t="s">
        <v>20</v>
      </c>
    </row>
    <row r="18" spans="8:8" x14ac:dyDescent="0.25">
      <c r="H18" t="s">
        <v>21</v>
      </c>
    </row>
    <row r="19" spans="8:8" x14ac:dyDescent="0.25">
      <c r="H19" t="s">
        <v>22</v>
      </c>
    </row>
    <row r="20" spans="8:8" x14ac:dyDescent="0.25">
      <c r="H20" t="s">
        <v>23</v>
      </c>
    </row>
    <row r="21" spans="8:8" x14ac:dyDescent="0.25">
      <c r="H21" t="s">
        <v>24</v>
      </c>
    </row>
    <row r="22" spans="8:8" x14ac:dyDescent="0.25">
      <c r="H22" t="s">
        <v>25</v>
      </c>
    </row>
    <row r="23" spans="8:8" x14ac:dyDescent="0.25">
      <c r="H23" t="s">
        <v>26</v>
      </c>
    </row>
    <row r="24" spans="8:8" x14ac:dyDescent="0.25">
      <c r="H24" t="s">
        <v>27</v>
      </c>
    </row>
    <row r="25" spans="8:8" x14ac:dyDescent="0.25">
      <c r="H25" t="s">
        <v>28</v>
      </c>
    </row>
    <row r="26" spans="8:8" x14ac:dyDescent="0.25">
      <c r="H26" t="s">
        <v>29</v>
      </c>
    </row>
    <row r="27" spans="8:8" x14ac:dyDescent="0.25">
      <c r="H27" t="s">
        <v>30</v>
      </c>
    </row>
    <row r="28" spans="8:8" x14ac:dyDescent="0.25">
      <c r="H28" t="s">
        <v>31</v>
      </c>
    </row>
    <row r="29" spans="8:8" x14ac:dyDescent="0.25">
      <c r="H29" t="s">
        <v>32</v>
      </c>
    </row>
    <row r="30" spans="8:8" x14ac:dyDescent="0.25">
      <c r="H30" t="s">
        <v>33</v>
      </c>
    </row>
    <row r="31" spans="8:8" x14ac:dyDescent="0.25">
      <c r="H31" t="s">
        <v>34</v>
      </c>
    </row>
    <row r="32" spans="8:8" x14ac:dyDescent="0.25">
      <c r="H32" t="s">
        <v>35</v>
      </c>
    </row>
    <row r="33" spans="8:8" x14ac:dyDescent="0.25">
      <c r="H33" t="s">
        <v>36</v>
      </c>
    </row>
    <row r="34" spans="8:8" x14ac:dyDescent="0.25">
      <c r="H34" t="s">
        <v>37</v>
      </c>
    </row>
    <row r="35" spans="8:8" x14ac:dyDescent="0.25">
      <c r="H35" t="s">
        <v>38</v>
      </c>
    </row>
    <row r="36" spans="8:8" x14ac:dyDescent="0.25">
      <c r="H36" t="s">
        <v>39</v>
      </c>
    </row>
    <row r="37" spans="8:8" x14ac:dyDescent="0.25">
      <c r="H37" t="s">
        <v>40</v>
      </c>
    </row>
    <row r="39" spans="8:8" x14ac:dyDescent="0.25">
      <c r="H39" t="s">
        <v>41</v>
      </c>
    </row>
    <row r="40" spans="8:8" x14ac:dyDescent="0.25">
      <c r="H40" t="s">
        <v>42</v>
      </c>
    </row>
    <row r="41" spans="8:8" x14ac:dyDescent="0.25">
      <c r="H41" t="s">
        <v>43</v>
      </c>
    </row>
    <row r="42" spans="8:8" x14ac:dyDescent="0.25">
      <c r="H42" t="s">
        <v>44</v>
      </c>
    </row>
    <row r="43" spans="8:8" x14ac:dyDescent="0.25">
      <c r="H43" t="s">
        <v>45</v>
      </c>
    </row>
    <row r="44" spans="8:8" x14ac:dyDescent="0.25">
      <c r="H44" t="s">
        <v>46</v>
      </c>
    </row>
    <row r="45" spans="8:8" x14ac:dyDescent="0.25">
      <c r="H45" t="s">
        <v>47</v>
      </c>
    </row>
    <row r="46" spans="8:8" x14ac:dyDescent="0.25">
      <c r="H46" t="s">
        <v>48</v>
      </c>
    </row>
    <row r="47" spans="8:8" x14ac:dyDescent="0.25">
      <c r="H47" t="s">
        <v>49</v>
      </c>
    </row>
    <row r="48" spans="8:8" x14ac:dyDescent="0.25">
      <c r="H48" t="s">
        <v>50</v>
      </c>
    </row>
    <row r="49" spans="8:8" x14ac:dyDescent="0.25">
      <c r="H49" t="s">
        <v>51</v>
      </c>
    </row>
    <row r="50" spans="8:8" x14ac:dyDescent="0.25">
      <c r="H50" t="s">
        <v>52</v>
      </c>
    </row>
    <row r="51" spans="8:8" x14ac:dyDescent="0.25">
      <c r="H51" t="s">
        <v>53</v>
      </c>
    </row>
    <row r="52" spans="8:8" x14ac:dyDescent="0.25">
      <c r="H52" t="s">
        <v>54</v>
      </c>
    </row>
    <row r="53" spans="8:8" x14ac:dyDescent="0.25">
      <c r="H53" t="s">
        <v>55</v>
      </c>
    </row>
    <row r="54" spans="8:8" x14ac:dyDescent="0.25">
      <c r="H54" t="s">
        <v>56</v>
      </c>
    </row>
    <row r="55" spans="8:8" x14ac:dyDescent="0.25">
      <c r="H55" t="s">
        <v>57</v>
      </c>
    </row>
    <row r="56" spans="8:8" x14ac:dyDescent="0.25">
      <c r="H56" t="s">
        <v>58</v>
      </c>
    </row>
    <row r="57" spans="8:8" x14ac:dyDescent="0.25">
      <c r="H57" t="s">
        <v>59</v>
      </c>
    </row>
    <row r="58" spans="8:8" x14ac:dyDescent="0.25">
      <c r="H58" t="s">
        <v>60</v>
      </c>
    </row>
    <row r="59" spans="8:8" x14ac:dyDescent="0.25">
      <c r="H59" t="s">
        <v>61</v>
      </c>
    </row>
    <row r="60" spans="8:8" x14ac:dyDescent="0.25">
      <c r="H60" t="s">
        <v>62</v>
      </c>
    </row>
    <row r="61" spans="8:8" x14ac:dyDescent="0.25">
      <c r="H61" t="s">
        <v>63</v>
      </c>
    </row>
    <row r="62" spans="8:8" x14ac:dyDescent="0.25">
      <c r="H62" t="s">
        <v>64</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$H$39:$H$62</formula1>
    </dataValidation>
  </dataValidations>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2" sqref="A2:B2"/>
    </sheetView>
  </sheetViews>
  <sheetFormatPr baseColWidth="10" defaultColWidth="11.42578125" defaultRowHeight="12.75" x14ac:dyDescent="0.25"/>
  <cols>
    <col min="1" max="1" width="55.42578125" style="86" customWidth="1"/>
    <col min="2" max="2" width="70.42578125" style="86" customWidth="1"/>
    <col min="3" max="16384" width="11.42578125" style="86"/>
  </cols>
  <sheetData>
    <row r="1" spans="1:2" ht="68.25" customHeight="1" thickBot="1" x14ac:dyDescent="0.3">
      <c r="A1" s="265"/>
      <c r="B1" s="265"/>
    </row>
    <row r="2" spans="1:2" ht="13.5" thickBot="1" x14ac:dyDescent="0.3">
      <c r="A2" s="266" t="s">
        <v>537</v>
      </c>
      <c r="B2" s="267"/>
    </row>
    <row r="3" spans="1:2" ht="13.5" thickBot="1" x14ac:dyDescent="0.3">
      <c r="A3" s="268" t="s">
        <v>538</v>
      </c>
      <c r="B3" s="269"/>
    </row>
    <row r="4" spans="1:2" ht="13.5" thickBot="1" x14ac:dyDescent="0.3">
      <c r="A4" s="87" t="s">
        <v>539</v>
      </c>
      <c r="B4" s="87" t="s">
        <v>540</v>
      </c>
    </row>
    <row r="5" spans="1:2" ht="26.25" thickBot="1" x14ac:dyDescent="0.3">
      <c r="A5" s="88" t="s">
        <v>541</v>
      </c>
      <c r="B5" s="89" t="s">
        <v>542</v>
      </c>
    </row>
    <row r="6" spans="1:2" ht="14.25" thickTop="1" thickBot="1" x14ac:dyDescent="0.3">
      <c r="A6" s="90" t="s">
        <v>543</v>
      </c>
      <c r="B6" s="89" t="s">
        <v>544</v>
      </c>
    </row>
    <row r="7" spans="1:2" ht="27" thickTop="1" thickBot="1" x14ac:dyDescent="0.3">
      <c r="A7" s="90" t="s">
        <v>545</v>
      </c>
      <c r="B7" s="91" t="s">
        <v>546</v>
      </c>
    </row>
    <row r="8" spans="1:2" ht="52.5" thickTop="1" thickBot="1" x14ac:dyDescent="0.3">
      <c r="A8" s="90" t="s">
        <v>547</v>
      </c>
      <c r="B8" s="89" t="s">
        <v>548</v>
      </c>
    </row>
    <row r="9" spans="1:2" ht="52.5" thickTop="1" thickBot="1" x14ac:dyDescent="0.3">
      <c r="A9" s="92" t="s">
        <v>549</v>
      </c>
      <c r="B9" s="89" t="s">
        <v>550</v>
      </c>
    </row>
    <row r="10" spans="1:2" ht="27" thickTop="1" thickBot="1" x14ac:dyDescent="0.3">
      <c r="A10" s="92" t="s">
        <v>551</v>
      </c>
      <c r="B10" s="89" t="s">
        <v>552</v>
      </c>
    </row>
    <row r="11" spans="1:2" ht="27" thickTop="1" thickBot="1" x14ac:dyDescent="0.3">
      <c r="A11" s="93" t="s">
        <v>553</v>
      </c>
      <c r="B11" s="91" t="s">
        <v>554</v>
      </c>
    </row>
    <row r="12" spans="1:2" ht="27" thickTop="1" thickBot="1" x14ac:dyDescent="0.3">
      <c r="A12" s="90" t="s">
        <v>555</v>
      </c>
      <c r="B12" s="91" t="s">
        <v>556</v>
      </c>
    </row>
    <row r="13" spans="1:2" ht="90.75" thickTop="1" thickBot="1" x14ac:dyDescent="0.3">
      <c r="A13" s="93" t="s">
        <v>557</v>
      </c>
      <c r="B13" s="89" t="s">
        <v>558</v>
      </c>
    </row>
    <row r="14" spans="1:2" ht="39.75" thickTop="1" thickBot="1" x14ac:dyDescent="0.3">
      <c r="A14" s="93" t="s">
        <v>559</v>
      </c>
      <c r="B14" s="89" t="s">
        <v>560</v>
      </c>
    </row>
    <row r="15" spans="1:2" ht="116.25" thickTop="1" thickBot="1" x14ac:dyDescent="0.3">
      <c r="A15" s="94" t="s">
        <v>561</v>
      </c>
      <c r="B15" s="91" t="s">
        <v>562</v>
      </c>
    </row>
    <row r="16" spans="1:2" ht="39.75" thickTop="1" thickBot="1" x14ac:dyDescent="0.3">
      <c r="A16" s="90" t="s">
        <v>563</v>
      </c>
      <c r="B16" s="91" t="s">
        <v>564</v>
      </c>
    </row>
    <row r="17" spans="1:2" ht="27" thickTop="1" thickBot="1" x14ac:dyDescent="0.3">
      <c r="A17" s="95" t="s">
        <v>565</v>
      </c>
      <c r="B17" s="91" t="s">
        <v>566</v>
      </c>
    </row>
    <row r="18" spans="1:2" ht="27" thickTop="1" thickBot="1" x14ac:dyDescent="0.3">
      <c r="A18" s="90" t="s">
        <v>567</v>
      </c>
      <c r="B18" s="96" t="s">
        <v>568</v>
      </c>
    </row>
    <row r="19" spans="1:2" s="100" customFormat="1" ht="14.25" thickTop="1" thickBot="1" x14ac:dyDescent="0.3">
      <c r="A19" s="92" t="s">
        <v>95</v>
      </c>
    </row>
    <row r="20" spans="1:2" s="100" customFormat="1" ht="14.25" thickTop="1" thickBot="1" x14ac:dyDescent="0.3">
      <c r="A20" s="92" t="s">
        <v>96</v>
      </c>
    </row>
    <row r="21" spans="1:2" s="100" customFormat="1" ht="14.25" thickTop="1" thickBot="1" x14ac:dyDescent="0.3">
      <c r="A21" s="92" t="s">
        <v>569</v>
      </c>
    </row>
    <row r="22" spans="1:2" s="100" customFormat="1" ht="27" thickTop="1" thickBot="1" x14ac:dyDescent="0.3">
      <c r="A22" s="92" t="s">
        <v>570</v>
      </c>
      <c r="B22" s="101" t="s">
        <v>571</v>
      </c>
    </row>
    <row r="23" spans="1:2" s="100" customFormat="1" ht="78" thickTop="1" thickBot="1" x14ac:dyDescent="0.3">
      <c r="A23" s="92" t="s">
        <v>509</v>
      </c>
      <c r="B23" s="101" t="s">
        <v>572</v>
      </c>
    </row>
    <row r="24" spans="1:2" s="100" customFormat="1" ht="52.5" thickTop="1" thickBot="1" x14ac:dyDescent="0.3">
      <c r="A24" s="92" t="s">
        <v>527</v>
      </c>
      <c r="B24" s="101" t="s">
        <v>573</v>
      </c>
    </row>
    <row r="25" spans="1:2" s="100" customFormat="1" ht="39.75" thickTop="1" thickBot="1" x14ac:dyDescent="0.3">
      <c r="A25" s="92" t="s">
        <v>520</v>
      </c>
      <c r="B25" s="101" t="s">
        <v>574</v>
      </c>
    </row>
    <row r="26" spans="1:2" s="100" customFormat="1" ht="27" thickTop="1" thickBot="1" x14ac:dyDescent="0.3">
      <c r="A26" s="92" t="s">
        <v>522</v>
      </c>
      <c r="B26" s="101" t="s">
        <v>575</v>
      </c>
    </row>
    <row r="27" spans="1:2" s="100" customFormat="1" ht="14.25" thickTop="1" thickBot="1" x14ac:dyDescent="0.3">
      <c r="A27" s="92" t="s">
        <v>523</v>
      </c>
      <c r="B27" s="101"/>
    </row>
    <row r="28" spans="1:2" s="100" customFormat="1" ht="39.75" thickTop="1" thickBot="1" x14ac:dyDescent="0.3">
      <c r="A28" s="92" t="s">
        <v>524</v>
      </c>
      <c r="B28" s="101" t="s">
        <v>576</v>
      </c>
    </row>
    <row r="29" spans="1:2" s="100" customFormat="1" ht="65.25" thickTop="1" thickBot="1" x14ac:dyDescent="0.3">
      <c r="A29" s="92" t="s">
        <v>525</v>
      </c>
      <c r="B29" s="101" t="s">
        <v>577</v>
      </c>
    </row>
    <row r="30" spans="1:2" s="100" customFormat="1" ht="52.5" thickTop="1" thickBot="1" x14ac:dyDescent="0.3">
      <c r="A30" s="92" t="s">
        <v>526</v>
      </c>
      <c r="B30" s="101" t="s">
        <v>578</v>
      </c>
    </row>
  </sheetData>
  <mergeCells count="3">
    <mergeCell ref="A1:B1"/>
    <mergeCell ref="A2:B2"/>
    <mergeCell ref="A3: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44"/>
  <sheetViews>
    <sheetView zoomScale="90" zoomScaleNormal="90" zoomScaleSheetLayoutView="100" workbookViewId="0">
      <selection activeCell="G11" sqref="G11"/>
    </sheetView>
  </sheetViews>
  <sheetFormatPr baseColWidth="10" defaultColWidth="11.42578125" defaultRowHeight="15" x14ac:dyDescent="0.25"/>
  <cols>
    <col min="1" max="1" width="10" style="2" customWidth="1"/>
    <col min="2" max="2" width="14.7109375" style="2" customWidth="1"/>
    <col min="3" max="3" width="14.140625" style="2" customWidth="1"/>
    <col min="4" max="4" width="16.140625" style="2" customWidth="1"/>
    <col min="5" max="10" width="11.42578125" style="2" customWidth="1"/>
    <col min="11" max="11" width="72.5703125" style="2" customWidth="1"/>
    <col min="12" max="12" width="23.85546875" style="2" customWidth="1"/>
    <col min="13" max="13" width="14.7109375" style="199" customWidth="1"/>
    <col min="14" max="14" width="13" style="2" customWidth="1"/>
    <col min="15" max="15" width="23.85546875" style="199" customWidth="1"/>
    <col min="16" max="16" width="25.7109375" style="2" customWidth="1"/>
    <col min="17" max="17" width="23.85546875" style="2" customWidth="1"/>
    <col min="18" max="18" width="18.85546875" style="2" customWidth="1"/>
    <col min="19" max="19" width="21.140625" style="2" customWidth="1"/>
    <col min="20" max="20" width="20.5703125" style="2" customWidth="1"/>
    <col min="21" max="21" width="19.28515625" style="2" bestFit="1" customWidth="1"/>
    <col min="22" max="22" width="10.7109375" style="2" customWidth="1"/>
    <col min="23" max="23" width="26.85546875" style="2" customWidth="1"/>
    <col min="24" max="24" width="29.140625" style="2" customWidth="1"/>
    <col min="25" max="25" width="36.140625" style="2" customWidth="1"/>
    <col min="26" max="16384" width="11.42578125" style="2"/>
  </cols>
  <sheetData>
    <row r="1" spans="1:25" ht="86.25" customHeight="1" thickBot="1" x14ac:dyDescent="0.3">
      <c r="A1" s="272"/>
      <c r="B1" s="273"/>
      <c r="C1" s="273"/>
      <c r="D1" s="273"/>
      <c r="E1" s="273"/>
      <c r="F1" s="274"/>
      <c r="G1" s="274"/>
      <c r="H1" s="274"/>
      <c r="I1" s="273"/>
      <c r="J1" s="273"/>
      <c r="K1" s="273"/>
      <c r="L1" s="273"/>
      <c r="M1" s="273"/>
      <c r="N1" s="273"/>
      <c r="O1" s="273"/>
      <c r="P1" s="273"/>
      <c r="Q1" s="273"/>
      <c r="R1" s="273"/>
      <c r="S1" s="273"/>
      <c r="T1" s="273"/>
      <c r="U1" s="273"/>
      <c r="V1" s="273"/>
      <c r="W1" s="275"/>
    </row>
    <row r="2" spans="1:25" x14ac:dyDescent="0.25">
      <c r="A2" s="276" t="s">
        <v>65</v>
      </c>
      <c r="B2" s="277"/>
      <c r="C2" s="277"/>
      <c r="D2" s="277"/>
      <c r="E2" s="277"/>
      <c r="F2" s="278"/>
      <c r="G2" s="278"/>
      <c r="H2" s="278"/>
      <c r="I2" s="277"/>
      <c r="J2" s="277"/>
      <c r="K2" s="277"/>
      <c r="L2" s="277"/>
      <c r="M2" s="277"/>
      <c r="N2" s="277"/>
      <c r="O2" s="277"/>
      <c r="P2" s="277"/>
      <c r="Q2" s="277"/>
      <c r="R2" s="277"/>
      <c r="S2" s="277"/>
      <c r="T2" s="277"/>
      <c r="U2" s="277"/>
      <c r="V2" s="277"/>
      <c r="W2" s="279"/>
      <c r="X2" s="199"/>
    </row>
    <row r="3" spans="1:25" x14ac:dyDescent="0.25">
      <c r="A3" s="280" t="s">
        <v>20</v>
      </c>
      <c r="B3" s="281"/>
      <c r="C3" s="281"/>
      <c r="D3" s="281"/>
      <c r="E3" s="281"/>
      <c r="F3" s="282"/>
      <c r="G3" s="282"/>
      <c r="H3" s="282"/>
      <c r="I3" s="281"/>
      <c r="J3" s="281"/>
      <c r="K3" s="281"/>
      <c r="L3" s="281"/>
      <c r="M3" s="281"/>
      <c r="N3" s="281"/>
      <c r="O3" s="281"/>
      <c r="P3" s="281"/>
      <c r="Q3" s="281"/>
      <c r="R3" s="281"/>
      <c r="S3" s="281"/>
      <c r="T3" s="281"/>
      <c r="U3" s="281"/>
      <c r="V3" s="281"/>
      <c r="W3" s="283"/>
    </row>
    <row r="4" spans="1:25" ht="15.75" thickBot="1" x14ac:dyDescent="0.3">
      <c r="A4" s="284" t="s">
        <v>1102</v>
      </c>
      <c r="B4" s="285"/>
      <c r="C4" s="285"/>
      <c r="D4" s="285"/>
      <c r="E4" s="285"/>
      <c r="F4" s="286"/>
      <c r="G4" s="286"/>
      <c r="H4" s="286"/>
      <c r="I4" s="285"/>
      <c r="J4" s="285"/>
      <c r="K4" s="285"/>
      <c r="L4" s="285"/>
      <c r="M4" s="285"/>
      <c r="N4" s="285"/>
      <c r="O4" s="285"/>
      <c r="P4" s="285"/>
      <c r="Q4" s="285"/>
      <c r="R4" s="285"/>
      <c r="S4" s="285"/>
      <c r="T4" s="285"/>
      <c r="U4" s="285"/>
      <c r="V4" s="285"/>
      <c r="W4" s="287"/>
    </row>
    <row r="5" spans="1:25" ht="31.5" customHeight="1" thickTop="1" thickBot="1" x14ac:dyDescent="0.3">
      <c r="A5" s="288" t="s">
        <v>66</v>
      </c>
      <c r="B5" s="289"/>
      <c r="C5" s="289"/>
      <c r="D5" s="289"/>
      <c r="E5" s="289"/>
      <c r="F5" s="289"/>
      <c r="G5" s="289"/>
      <c r="H5" s="289"/>
      <c r="I5" s="290"/>
      <c r="J5" s="153"/>
      <c r="K5" s="291" t="s">
        <v>67</v>
      </c>
      <c r="L5" s="291" t="s">
        <v>68</v>
      </c>
      <c r="M5" s="293" t="s">
        <v>69</v>
      </c>
      <c r="N5" s="293"/>
      <c r="O5" s="294" t="s">
        <v>70</v>
      </c>
      <c r="P5" s="296" t="s">
        <v>71</v>
      </c>
      <c r="Q5" s="297"/>
      <c r="R5" s="297"/>
      <c r="S5" s="298"/>
      <c r="T5" s="291" t="s">
        <v>72</v>
      </c>
      <c r="U5" s="291" t="s">
        <v>73</v>
      </c>
      <c r="V5" s="299" t="s">
        <v>74</v>
      </c>
      <c r="W5" s="291" t="s">
        <v>75</v>
      </c>
      <c r="X5" s="270" t="s">
        <v>76</v>
      </c>
      <c r="Y5" s="270" t="s">
        <v>77</v>
      </c>
    </row>
    <row r="6" spans="1:25" s="68" customFormat="1" ht="35.25" thickTop="1" thickBot="1" x14ac:dyDescent="0.3">
      <c r="A6" s="70" t="s">
        <v>78</v>
      </c>
      <c r="B6" s="70" t="s">
        <v>79</v>
      </c>
      <c r="C6" s="71" t="s">
        <v>80</v>
      </c>
      <c r="D6" s="70" t="s">
        <v>81</v>
      </c>
      <c r="E6" s="70" t="s">
        <v>82</v>
      </c>
      <c r="F6" s="70" t="s">
        <v>83</v>
      </c>
      <c r="G6" s="70" t="s">
        <v>84</v>
      </c>
      <c r="H6" s="70" t="s">
        <v>85</v>
      </c>
      <c r="I6" s="152" t="s">
        <v>86</v>
      </c>
      <c r="J6" s="152"/>
      <c r="K6" s="292"/>
      <c r="L6" s="292"/>
      <c r="M6" s="200" t="s">
        <v>87</v>
      </c>
      <c r="N6" s="9" t="s">
        <v>88</v>
      </c>
      <c r="O6" s="295"/>
      <c r="P6" s="10" t="s">
        <v>89</v>
      </c>
      <c r="Q6" s="154" t="s">
        <v>90</v>
      </c>
      <c r="R6" s="10" t="s">
        <v>91</v>
      </c>
      <c r="S6" s="10" t="s">
        <v>92</v>
      </c>
      <c r="T6" s="292"/>
      <c r="U6" s="292"/>
      <c r="V6" s="291"/>
      <c r="W6" s="292"/>
      <c r="X6" s="271"/>
      <c r="Y6" s="271"/>
    </row>
    <row r="7" spans="1:25" s="69" customFormat="1" ht="16.5" thickTop="1" thickBot="1" x14ac:dyDescent="0.3">
      <c r="A7" s="201" t="s">
        <v>93</v>
      </c>
      <c r="B7" s="201"/>
      <c r="C7" s="201"/>
      <c r="D7" s="201"/>
      <c r="E7" s="201"/>
      <c r="F7" s="201"/>
      <c r="G7" s="201"/>
      <c r="H7" s="201"/>
      <c r="I7" s="202"/>
      <c r="J7" s="202"/>
      <c r="K7" s="202" t="s">
        <v>94</v>
      </c>
      <c r="L7" s="203">
        <f>+L8+L518+L525+L531+L532</f>
        <v>143142811020</v>
      </c>
      <c r="M7" s="203">
        <f>+M8+M518+M525+M531+M532</f>
        <v>616105</v>
      </c>
      <c r="N7" s="203">
        <f>+N8+N518+N525+N531+N532</f>
        <v>0</v>
      </c>
      <c r="O7" s="204">
        <f>+L7+M7-N7</f>
        <v>143143427125</v>
      </c>
      <c r="P7" s="203">
        <f>+P8+P518+P525+P531+P532</f>
        <v>32209874000</v>
      </c>
      <c r="Q7" s="204">
        <f>+Q8+Q518+Q525+Q531+Q532</f>
        <v>97331269520</v>
      </c>
      <c r="R7" s="204">
        <f t="shared" ref="R7:S7" si="0">+R8+R518+R525+R531+R532</f>
        <v>1816716605</v>
      </c>
      <c r="S7" s="204">
        <f t="shared" si="0"/>
        <v>11785567000</v>
      </c>
      <c r="T7" s="204">
        <f>+T8+T518+T525+T531+T532</f>
        <v>151208272420</v>
      </c>
      <c r="U7" s="204">
        <f>+U8+U518+U525+U531+U532</f>
        <v>55977652628</v>
      </c>
      <c r="V7" s="205">
        <f>+IFERROR(U7/T7,"")</f>
        <v>0.37020231586612556</v>
      </c>
      <c r="W7" s="255"/>
      <c r="X7" s="206"/>
      <c r="Y7" s="206"/>
    </row>
    <row r="8" spans="1:25" s="69" customFormat="1" ht="16.5" thickTop="1" thickBot="1" x14ac:dyDescent="0.3">
      <c r="A8" s="207" t="s">
        <v>93</v>
      </c>
      <c r="B8" s="207" t="s">
        <v>93</v>
      </c>
      <c r="C8" s="207"/>
      <c r="D8" s="207"/>
      <c r="E8" s="207"/>
      <c r="F8" s="207"/>
      <c r="G8" s="207"/>
      <c r="H8" s="208"/>
      <c r="I8" s="209"/>
      <c r="J8" s="209"/>
      <c r="K8" s="209" t="s">
        <v>95</v>
      </c>
      <c r="L8" s="210">
        <f>+L9+L235</f>
        <v>101340001000</v>
      </c>
      <c r="M8" s="210">
        <f t="shared" ref="M8:T8" si="1">+M9+M235</f>
        <v>616105</v>
      </c>
      <c r="N8" s="210">
        <f t="shared" si="1"/>
        <v>0</v>
      </c>
      <c r="O8" s="210">
        <f t="shared" ref="O8:O71" si="2">+L8+M8-N8</f>
        <v>101340617105</v>
      </c>
      <c r="P8" s="210">
        <f t="shared" si="1"/>
        <v>25559100000</v>
      </c>
      <c r="Q8" s="210">
        <f t="shared" si="1"/>
        <v>62179233500</v>
      </c>
      <c r="R8" s="210">
        <f>+R9+R235</f>
        <v>1816716605</v>
      </c>
      <c r="S8" s="210">
        <f t="shared" si="1"/>
        <v>11785567000</v>
      </c>
      <c r="T8" s="210">
        <f t="shared" si="1"/>
        <v>109405462400</v>
      </c>
      <c r="U8" s="210">
        <f>+U9+U235</f>
        <v>52574287392</v>
      </c>
      <c r="V8" s="211">
        <f t="shared" ref="V8:V71" si="3">+IFERROR(U8/T8,"")</f>
        <v>0.48054536070403736</v>
      </c>
      <c r="W8" s="13"/>
      <c r="X8" s="57"/>
      <c r="Y8" s="206"/>
    </row>
    <row r="9" spans="1:25" s="69" customFormat="1" ht="16.5" thickTop="1" thickBot="1" x14ac:dyDescent="0.3">
      <c r="A9" s="212">
        <v>1</v>
      </c>
      <c r="B9" s="213" t="s">
        <v>93</v>
      </c>
      <c r="C9" s="213" t="s">
        <v>93</v>
      </c>
      <c r="D9" s="213"/>
      <c r="E9" s="213"/>
      <c r="F9" s="213"/>
      <c r="G9" s="213"/>
      <c r="H9" s="214"/>
      <c r="I9" s="214"/>
      <c r="J9" s="214"/>
      <c r="K9" s="215" t="s">
        <v>96</v>
      </c>
      <c r="L9" s="216">
        <f>+L10+L25</f>
        <v>100604184000</v>
      </c>
      <c r="M9" s="216">
        <f t="shared" ref="M9:T9" si="4">+M10+M25</f>
        <v>612889</v>
      </c>
      <c r="N9" s="216">
        <f t="shared" si="4"/>
        <v>0</v>
      </c>
      <c r="O9" s="216">
        <f t="shared" si="2"/>
        <v>100604796889</v>
      </c>
      <c r="P9" s="216">
        <f>+P10+P25</f>
        <v>25559100000</v>
      </c>
      <c r="Q9" s="216">
        <f t="shared" si="4"/>
        <v>61444825500</v>
      </c>
      <c r="R9" s="216">
        <f>+R10+R25</f>
        <v>1815304389</v>
      </c>
      <c r="S9" s="216">
        <f t="shared" si="4"/>
        <v>11785567000</v>
      </c>
      <c r="T9" s="216">
        <f t="shared" si="4"/>
        <v>108669059201</v>
      </c>
      <c r="U9" s="216">
        <f>+U10+U25</f>
        <v>52444298997</v>
      </c>
      <c r="V9" s="217">
        <f t="shared" si="3"/>
        <v>0.48260562282034919</v>
      </c>
      <c r="W9" s="13"/>
      <c r="X9" s="57"/>
      <c r="Y9" s="206"/>
    </row>
    <row r="10" spans="1:25" s="69" customFormat="1" ht="16.5" thickTop="1" thickBot="1" x14ac:dyDescent="0.3">
      <c r="A10" s="218">
        <v>1</v>
      </c>
      <c r="B10" s="219" t="s">
        <v>93</v>
      </c>
      <c r="C10" s="219" t="s">
        <v>93</v>
      </c>
      <c r="D10" s="219" t="s">
        <v>97</v>
      </c>
      <c r="E10" s="219"/>
      <c r="F10" s="219"/>
      <c r="G10" s="219"/>
      <c r="H10" s="220"/>
      <c r="I10" s="220"/>
      <c r="J10" s="220"/>
      <c r="K10" s="221" t="s">
        <v>98</v>
      </c>
      <c r="L10" s="222">
        <f>+L11</f>
        <v>59577062000</v>
      </c>
      <c r="M10" s="222">
        <f t="shared" ref="M10:U10" si="5">+M11</f>
        <v>0</v>
      </c>
      <c r="N10" s="222">
        <f t="shared" si="5"/>
        <v>0</v>
      </c>
      <c r="O10" s="222">
        <f t="shared" si="2"/>
        <v>59577062000</v>
      </c>
      <c r="P10" s="222">
        <f t="shared" si="5"/>
        <v>24632139000</v>
      </c>
      <c r="Q10" s="222">
        <f t="shared" si="5"/>
        <v>23159356000</v>
      </c>
      <c r="R10" s="222">
        <f t="shared" si="5"/>
        <v>0</v>
      </c>
      <c r="S10" s="222">
        <f t="shared" si="5"/>
        <v>11785567000</v>
      </c>
      <c r="T10" s="222">
        <f t="shared" si="5"/>
        <v>67484138459</v>
      </c>
      <c r="U10" s="222">
        <f t="shared" si="5"/>
        <v>34118852172</v>
      </c>
      <c r="V10" s="223">
        <f t="shared" si="3"/>
        <v>0.50558328151034948</v>
      </c>
      <c r="W10" s="13"/>
      <c r="X10" s="57"/>
      <c r="Y10" s="206"/>
    </row>
    <row r="11" spans="1:25" s="69" customFormat="1" ht="16.5" thickTop="1" thickBot="1" x14ac:dyDescent="0.3">
      <c r="A11" s="72">
        <v>1</v>
      </c>
      <c r="B11" s="73" t="s">
        <v>93</v>
      </c>
      <c r="C11" s="73" t="s">
        <v>93</v>
      </c>
      <c r="D11" s="73" t="s">
        <v>97</v>
      </c>
      <c r="E11" s="73" t="s">
        <v>97</v>
      </c>
      <c r="F11" s="73"/>
      <c r="G11" s="73"/>
      <c r="H11" s="74"/>
      <c r="I11" s="74"/>
      <c r="J11" s="74"/>
      <c r="K11" s="75" t="s">
        <v>99</v>
      </c>
      <c r="L11" s="76">
        <f>+L12+L21</f>
        <v>59577062000</v>
      </c>
      <c r="M11" s="76">
        <f t="shared" ref="M11:U11" si="6">+M12+M21</f>
        <v>0</v>
      </c>
      <c r="N11" s="76">
        <f t="shared" si="6"/>
        <v>0</v>
      </c>
      <c r="O11" s="76">
        <f t="shared" si="2"/>
        <v>59577062000</v>
      </c>
      <c r="P11" s="76">
        <f t="shared" si="6"/>
        <v>24632139000</v>
      </c>
      <c r="Q11" s="76">
        <f t="shared" si="6"/>
        <v>23159356000</v>
      </c>
      <c r="R11" s="76">
        <f t="shared" si="6"/>
        <v>0</v>
      </c>
      <c r="S11" s="76">
        <f t="shared" si="6"/>
        <v>11785567000</v>
      </c>
      <c r="T11" s="76">
        <f t="shared" si="6"/>
        <v>67484138459</v>
      </c>
      <c r="U11" s="76">
        <f t="shared" si="6"/>
        <v>34118852172</v>
      </c>
      <c r="V11" s="224">
        <f t="shared" si="3"/>
        <v>0.50558328151034948</v>
      </c>
      <c r="W11" s="13"/>
      <c r="X11" s="57"/>
      <c r="Y11" s="206"/>
    </row>
    <row r="12" spans="1:25" s="69" customFormat="1" ht="16.5" thickTop="1" thickBot="1" x14ac:dyDescent="0.3">
      <c r="A12" s="77">
        <v>1</v>
      </c>
      <c r="B12" s="77">
        <v>1</v>
      </c>
      <c r="C12" s="77">
        <v>1</v>
      </c>
      <c r="D12" s="78" t="s">
        <v>97</v>
      </c>
      <c r="E12" s="78" t="s">
        <v>97</v>
      </c>
      <c r="F12" s="78" t="s">
        <v>100</v>
      </c>
      <c r="G12" s="78"/>
      <c r="H12" s="78"/>
      <c r="I12" s="78"/>
      <c r="J12" s="78"/>
      <c r="K12" s="79" t="s">
        <v>101</v>
      </c>
      <c r="L12" s="80">
        <f>+L13+L17</f>
        <v>59577062000</v>
      </c>
      <c r="M12" s="80">
        <f t="shared" ref="M12:U12" si="7">+M13+M17</f>
        <v>0</v>
      </c>
      <c r="N12" s="80">
        <f t="shared" si="7"/>
        <v>0</v>
      </c>
      <c r="O12" s="80">
        <f t="shared" si="2"/>
        <v>59577062000</v>
      </c>
      <c r="P12" s="80">
        <f t="shared" si="7"/>
        <v>24632139000</v>
      </c>
      <c r="Q12" s="80">
        <f t="shared" si="7"/>
        <v>23159356000</v>
      </c>
      <c r="R12" s="80">
        <f t="shared" si="7"/>
        <v>0</v>
      </c>
      <c r="S12" s="80">
        <f t="shared" si="7"/>
        <v>11785567000</v>
      </c>
      <c r="T12" s="80">
        <f t="shared" si="7"/>
        <v>67484138459</v>
      </c>
      <c r="U12" s="80">
        <f t="shared" si="7"/>
        <v>34118852172</v>
      </c>
      <c r="V12" s="225">
        <f t="shared" si="3"/>
        <v>0.50558328151034948</v>
      </c>
      <c r="W12" s="13"/>
      <c r="X12" s="57"/>
      <c r="Y12" s="206"/>
    </row>
    <row r="13" spans="1:25" s="69" customFormat="1" ht="16.5" thickTop="1" thickBot="1" x14ac:dyDescent="0.3">
      <c r="A13" s="11">
        <v>1</v>
      </c>
      <c r="B13" s="11">
        <v>1</v>
      </c>
      <c r="C13" s="11">
        <v>1</v>
      </c>
      <c r="D13" s="56" t="s">
        <v>97</v>
      </c>
      <c r="E13" s="56" t="s">
        <v>97</v>
      </c>
      <c r="F13" s="56" t="s">
        <v>100</v>
      </c>
      <c r="G13" s="56" t="s">
        <v>97</v>
      </c>
      <c r="H13" s="56"/>
      <c r="I13" s="56"/>
      <c r="J13" s="56"/>
      <c r="K13" s="53" t="s">
        <v>102</v>
      </c>
      <c r="L13" s="13">
        <f>SUBTOTAL(9,L14:L16)</f>
        <v>57183980000</v>
      </c>
      <c r="M13" s="13">
        <f t="shared" ref="M13:U13" si="8">SUBTOTAL(9,M14:M16)</f>
        <v>0</v>
      </c>
      <c r="N13" s="13">
        <f t="shared" si="8"/>
        <v>0</v>
      </c>
      <c r="O13" s="13">
        <f t="shared" si="2"/>
        <v>57183980000</v>
      </c>
      <c r="P13" s="13">
        <f t="shared" si="8"/>
        <v>22239057000</v>
      </c>
      <c r="Q13" s="13">
        <f t="shared" si="8"/>
        <v>23159356000</v>
      </c>
      <c r="R13" s="13">
        <f t="shared" si="8"/>
        <v>0</v>
      </c>
      <c r="S13" s="13">
        <f t="shared" si="8"/>
        <v>11785567000</v>
      </c>
      <c r="T13" s="13">
        <f>SUBTOTAL(9,T14:T16)</f>
        <v>65091056459</v>
      </c>
      <c r="U13" s="13">
        <f t="shared" si="8"/>
        <v>33905176096</v>
      </c>
      <c r="V13" s="226">
        <f t="shared" si="3"/>
        <v>0.52088839758433514</v>
      </c>
      <c r="W13" s="13"/>
      <c r="X13" s="57"/>
      <c r="Y13" s="206"/>
    </row>
    <row r="14" spans="1:25" ht="16.5" thickTop="1" thickBot="1" x14ac:dyDescent="0.25">
      <c r="A14" s="12">
        <v>1</v>
      </c>
      <c r="B14" s="12">
        <v>1</v>
      </c>
      <c r="C14" s="12">
        <v>1</v>
      </c>
      <c r="D14" s="55" t="s">
        <v>97</v>
      </c>
      <c r="E14" s="55" t="s">
        <v>97</v>
      </c>
      <c r="F14" s="55" t="s">
        <v>100</v>
      </c>
      <c r="G14" s="55" t="s">
        <v>97</v>
      </c>
      <c r="H14" s="55" t="s">
        <v>93</v>
      </c>
      <c r="I14" s="55"/>
      <c r="J14" s="55"/>
      <c r="K14" s="54" t="s">
        <v>103</v>
      </c>
      <c r="L14" s="227">
        <v>56553595000</v>
      </c>
      <c r="M14" s="13"/>
      <c r="N14" s="13"/>
      <c r="O14" s="13">
        <f t="shared" si="2"/>
        <v>56553595000</v>
      </c>
      <c r="P14" s="14">
        <v>21608672000</v>
      </c>
      <c r="Q14" s="13">
        <f>+O12-P11-S9</f>
        <v>23159356000</v>
      </c>
      <c r="R14" s="13"/>
      <c r="S14" s="13">
        <v>11785567000</v>
      </c>
      <c r="T14" s="14">
        <v>56553595000</v>
      </c>
      <c r="U14" s="14">
        <v>25367714637</v>
      </c>
      <c r="V14" s="226">
        <f t="shared" si="3"/>
        <v>0.44856060232775652</v>
      </c>
      <c r="W14" s="13"/>
      <c r="X14" s="57"/>
      <c r="Y14" s="206"/>
    </row>
    <row r="15" spans="1:25" ht="16.5" thickTop="1" thickBot="1" x14ac:dyDescent="0.25">
      <c r="A15" s="12">
        <v>1</v>
      </c>
      <c r="B15" s="12">
        <v>1</v>
      </c>
      <c r="C15" s="12">
        <v>1</v>
      </c>
      <c r="D15" s="55" t="s">
        <v>97</v>
      </c>
      <c r="E15" s="55" t="s">
        <v>97</v>
      </c>
      <c r="F15" s="55" t="s">
        <v>100</v>
      </c>
      <c r="G15" s="55" t="s">
        <v>97</v>
      </c>
      <c r="H15" s="55" t="s">
        <v>104</v>
      </c>
      <c r="I15" s="55"/>
      <c r="J15" s="55"/>
      <c r="K15" s="54" t="s">
        <v>846</v>
      </c>
      <c r="L15" s="228">
        <v>630385000</v>
      </c>
      <c r="M15" s="229"/>
      <c r="N15" s="13"/>
      <c r="O15" s="13">
        <f t="shared" si="2"/>
        <v>630385000</v>
      </c>
      <c r="P15" s="14">
        <v>630385000</v>
      </c>
      <c r="Q15" s="13">
        <v>0</v>
      </c>
      <c r="R15" s="13"/>
      <c r="S15" s="13"/>
      <c r="T15" s="14">
        <v>8537461459</v>
      </c>
      <c r="U15" s="14">
        <v>8537461459</v>
      </c>
      <c r="V15" s="226">
        <f t="shared" si="3"/>
        <v>1</v>
      </c>
      <c r="W15" s="13"/>
      <c r="X15" s="57"/>
      <c r="Y15" s="206"/>
    </row>
    <row r="16" spans="1:25" ht="16.5" customHeight="1" thickTop="1" thickBot="1" x14ac:dyDescent="0.3">
      <c r="A16" s="12">
        <v>1</v>
      </c>
      <c r="B16" s="12">
        <v>1</v>
      </c>
      <c r="C16" s="12">
        <v>1</v>
      </c>
      <c r="D16" s="55" t="s">
        <v>97</v>
      </c>
      <c r="E16" s="55" t="s">
        <v>97</v>
      </c>
      <c r="F16" s="55" t="s">
        <v>100</v>
      </c>
      <c r="G16" s="55" t="s">
        <v>97</v>
      </c>
      <c r="H16" s="55" t="s">
        <v>519</v>
      </c>
      <c r="I16" s="55"/>
      <c r="J16" s="55"/>
      <c r="K16" s="54" t="s">
        <v>996</v>
      </c>
      <c r="L16" s="13"/>
      <c r="M16" s="13"/>
      <c r="N16" s="13"/>
      <c r="O16" s="13">
        <f t="shared" si="2"/>
        <v>0</v>
      </c>
      <c r="P16" s="13">
        <v>0</v>
      </c>
      <c r="Q16" s="13">
        <v>0</v>
      </c>
      <c r="R16" s="13">
        <v>0</v>
      </c>
      <c r="S16" s="13">
        <v>0</v>
      </c>
      <c r="T16" s="13">
        <v>0</v>
      </c>
      <c r="U16" s="13">
        <v>0</v>
      </c>
      <c r="V16" s="256" t="str">
        <f t="shared" si="3"/>
        <v/>
      </c>
      <c r="W16" s="13"/>
      <c r="X16" s="57"/>
      <c r="Y16" s="206"/>
    </row>
    <row r="17" spans="1:25" s="69" customFormat="1" ht="16.5" thickTop="1" thickBot="1" x14ac:dyDescent="0.3">
      <c r="A17" s="11">
        <v>1</v>
      </c>
      <c r="B17" s="11">
        <v>1</v>
      </c>
      <c r="C17" s="11">
        <v>1</v>
      </c>
      <c r="D17" s="56" t="s">
        <v>97</v>
      </c>
      <c r="E17" s="56" t="s">
        <v>97</v>
      </c>
      <c r="F17" s="56" t="s">
        <v>100</v>
      </c>
      <c r="G17" s="56" t="s">
        <v>105</v>
      </c>
      <c r="H17" s="56"/>
      <c r="I17" s="56"/>
      <c r="J17" s="56"/>
      <c r="K17" s="53" t="s">
        <v>106</v>
      </c>
      <c r="L17" s="13">
        <f>SUBTOTAL(9,L18:L20)</f>
        <v>2393082000</v>
      </c>
      <c r="M17" s="13">
        <f t="shared" ref="M17:U17" si="9">SUBTOTAL(9,M18:M20)</f>
        <v>0</v>
      </c>
      <c r="N17" s="13">
        <f t="shared" si="9"/>
        <v>0</v>
      </c>
      <c r="O17" s="13">
        <f t="shared" si="2"/>
        <v>2393082000</v>
      </c>
      <c r="P17" s="13">
        <f t="shared" si="9"/>
        <v>2393082000</v>
      </c>
      <c r="Q17" s="13">
        <f t="shared" si="9"/>
        <v>0</v>
      </c>
      <c r="R17" s="13">
        <f t="shared" si="9"/>
        <v>0</v>
      </c>
      <c r="S17" s="13">
        <f t="shared" si="9"/>
        <v>0</v>
      </c>
      <c r="T17" s="13">
        <f t="shared" si="9"/>
        <v>2393082000</v>
      </c>
      <c r="U17" s="13">
        <f t="shared" si="9"/>
        <v>213676076</v>
      </c>
      <c r="V17" s="226">
        <f t="shared" si="3"/>
        <v>8.9289074089396014E-2</v>
      </c>
      <c r="W17" s="13"/>
      <c r="X17" s="57"/>
      <c r="Y17" s="206"/>
    </row>
    <row r="18" spans="1:25" ht="16.5" thickTop="1" thickBot="1" x14ac:dyDescent="0.25">
      <c r="A18" s="12">
        <v>1</v>
      </c>
      <c r="B18" s="12">
        <v>1</v>
      </c>
      <c r="C18" s="12">
        <v>1</v>
      </c>
      <c r="D18" s="55" t="s">
        <v>97</v>
      </c>
      <c r="E18" s="55" t="s">
        <v>97</v>
      </c>
      <c r="F18" s="55" t="s">
        <v>100</v>
      </c>
      <c r="G18" s="55" t="s">
        <v>105</v>
      </c>
      <c r="H18" s="55" t="s">
        <v>93</v>
      </c>
      <c r="I18" s="55"/>
      <c r="J18" s="55"/>
      <c r="K18" s="54" t="s">
        <v>107</v>
      </c>
      <c r="L18" s="227">
        <v>2132632000</v>
      </c>
      <c r="M18" s="14"/>
      <c r="N18" s="14"/>
      <c r="O18" s="13">
        <f t="shared" si="2"/>
        <v>2132632000</v>
      </c>
      <c r="P18" s="14">
        <v>2132632000</v>
      </c>
      <c r="Q18" s="14">
        <v>0</v>
      </c>
      <c r="R18" s="14"/>
      <c r="S18" s="14"/>
      <c r="T18" s="14">
        <v>2132632000</v>
      </c>
      <c r="U18" s="14">
        <v>112846835</v>
      </c>
      <c r="V18" s="230">
        <f t="shared" si="3"/>
        <v>5.2914349498647678E-2</v>
      </c>
      <c r="W18" s="14"/>
      <c r="X18" s="57"/>
      <c r="Y18" s="206"/>
    </row>
    <row r="19" spans="1:25" ht="16.5" thickTop="1" thickBot="1" x14ac:dyDescent="0.25">
      <c r="A19" s="12">
        <v>1</v>
      </c>
      <c r="B19" s="12">
        <v>1</v>
      </c>
      <c r="C19" s="12">
        <v>1</v>
      </c>
      <c r="D19" s="55" t="s">
        <v>97</v>
      </c>
      <c r="E19" s="55" t="s">
        <v>97</v>
      </c>
      <c r="F19" s="55" t="s">
        <v>100</v>
      </c>
      <c r="G19" s="55" t="s">
        <v>105</v>
      </c>
      <c r="H19" s="55" t="s">
        <v>104</v>
      </c>
      <c r="I19" s="55"/>
      <c r="J19" s="55"/>
      <c r="K19" s="54" t="s">
        <v>108</v>
      </c>
      <c r="L19" s="227">
        <v>260450000</v>
      </c>
      <c r="M19" s="14"/>
      <c r="N19" s="14"/>
      <c r="O19" s="13">
        <f t="shared" si="2"/>
        <v>260450000</v>
      </c>
      <c r="P19" s="14">
        <v>260450000</v>
      </c>
      <c r="Q19" s="14">
        <v>0</v>
      </c>
      <c r="R19" s="14"/>
      <c r="S19" s="14"/>
      <c r="T19" s="14">
        <v>260450000</v>
      </c>
      <c r="U19" s="14">
        <v>100829241</v>
      </c>
      <c r="V19" s="230">
        <f t="shared" si="3"/>
        <v>0.38713473219427913</v>
      </c>
      <c r="W19" s="14"/>
      <c r="X19" s="57"/>
      <c r="Y19" s="206"/>
    </row>
    <row r="20" spans="1:25" ht="16.5" customHeight="1" thickTop="1" thickBot="1" x14ac:dyDescent="0.3">
      <c r="A20" s="12">
        <v>1</v>
      </c>
      <c r="B20" s="12">
        <v>1</v>
      </c>
      <c r="C20" s="12">
        <v>1</v>
      </c>
      <c r="D20" s="55" t="s">
        <v>97</v>
      </c>
      <c r="E20" s="55" t="s">
        <v>97</v>
      </c>
      <c r="F20" s="55" t="s">
        <v>100</v>
      </c>
      <c r="G20" s="55" t="s">
        <v>105</v>
      </c>
      <c r="H20" s="55" t="s">
        <v>519</v>
      </c>
      <c r="I20" s="55"/>
      <c r="J20" s="55"/>
      <c r="K20" s="54" t="s">
        <v>997</v>
      </c>
      <c r="L20" s="14"/>
      <c r="M20" s="14"/>
      <c r="N20" s="14"/>
      <c r="O20" s="13">
        <f t="shared" si="2"/>
        <v>0</v>
      </c>
      <c r="P20" s="14"/>
      <c r="Q20" s="14"/>
      <c r="R20" s="14"/>
      <c r="S20" s="14"/>
      <c r="T20" s="14"/>
      <c r="U20" s="14"/>
      <c r="V20" s="230" t="str">
        <f t="shared" si="3"/>
        <v/>
      </c>
      <c r="W20" s="14"/>
      <c r="X20" s="57"/>
      <c r="Y20" s="206"/>
    </row>
    <row r="21" spans="1:25" s="69" customFormat="1" ht="16.5" customHeight="1" thickTop="1" thickBot="1" x14ac:dyDescent="0.3">
      <c r="A21" s="77">
        <v>1</v>
      </c>
      <c r="B21" s="77">
        <v>1</v>
      </c>
      <c r="C21" s="77">
        <v>1</v>
      </c>
      <c r="D21" s="78" t="s">
        <v>97</v>
      </c>
      <c r="E21" s="78" t="s">
        <v>97</v>
      </c>
      <c r="F21" s="78" t="s">
        <v>109</v>
      </c>
      <c r="G21" s="81"/>
      <c r="H21" s="78"/>
      <c r="I21" s="78"/>
      <c r="J21" s="78"/>
      <c r="K21" s="79" t="s">
        <v>110</v>
      </c>
      <c r="L21" s="80">
        <f>SUBTOTAL(9,L22:L24)</f>
        <v>0</v>
      </c>
      <c r="M21" s="80">
        <f t="shared" ref="M21:U21" si="10">SUBTOTAL(9,M22:M24)</f>
        <v>0</v>
      </c>
      <c r="N21" s="80">
        <f t="shared" si="10"/>
        <v>0</v>
      </c>
      <c r="O21" s="80">
        <f t="shared" si="2"/>
        <v>0</v>
      </c>
      <c r="P21" s="80">
        <f t="shared" si="10"/>
        <v>0</v>
      </c>
      <c r="Q21" s="80">
        <f t="shared" si="10"/>
        <v>0</v>
      </c>
      <c r="R21" s="80">
        <f t="shared" si="10"/>
        <v>0</v>
      </c>
      <c r="S21" s="80">
        <f t="shared" si="10"/>
        <v>0</v>
      </c>
      <c r="T21" s="80">
        <f t="shared" si="10"/>
        <v>0</v>
      </c>
      <c r="U21" s="80">
        <f t="shared" si="10"/>
        <v>0</v>
      </c>
      <c r="V21" s="225" t="str">
        <f t="shared" si="3"/>
        <v/>
      </c>
      <c r="W21" s="13"/>
      <c r="X21" s="57"/>
      <c r="Y21" s="206"/>
    </row>
    <row r="22" spans="1:25" ht="16.5" customHeight="1" thickTop="1" thickBot="1" x14ac:dyDescent="0.3">
      <c r="A22" s="12">
        <v>1</v>
      </c>
      <c r="B22" s="12">
        <v>1</v>
      </c>
      <c r="C22" s="12">
        <v>1</v>
      </c>
      <c r="D22" s="55" t="s">
        <v>97</v>
      </c>
      <c r="E22" s="55" t="s">
        <v>97</v>
      </c>
      <c r="F22" s="55" t="s">
        <v>109</v>
      </c>
      <c r="G22" s="58">
        <v>1</v>
      </c>
      <c r="H22" s="55"/>
      <c r="I22" s="55"/>
      <c r="J22" s="55"/>
      <c r="K22" s="54" t="s">
        <v>111</v>
      </c>
      <c r="L22" s="14"/>
      <c r="M22" s="14"/>
      <c r="N22" s="14"/>
      <c r="O22" s="13">
        <f t="shared" si="2"/>
        <v>0</v>
      </c>
      <c r="P22" s="14"/>
      <c r="Q22" s="14"/>
      <c r="R22" s="14"/>
      <c r="S22" s="14"/>
      <c r="T22" s="14"/>
      <c r="U22" s="14"/>
      <c r="V22" s="230" t="str">
        <f t="shared" si="3"/>
        <v/>
      </c>
      <c r="W22" s="14"/>
      <c r="X22" s="57"/>
      <c r="Y22" s="206"/>
    </row>
    <row r="23" spans="1:25" ht="16.5" customHeight="1" thickTop="1" thickBot="1" x14ac:dyDescent="0.3">
      <c r="A23" s="12">
        <v>1</v>
      </c>
      <c r="B23" s="12">
        <v>1</v>
      </c>
      <c r="C23" s="12">
        <v>1</v>
      </c>
      <c r="D23" s="55" t="s">
        <v>97</v>
      </c>
      <c r="E23" s="55" t="s">
        <v>97</v>
      </c>
      <c r="F23" s="55" t="s">
        <v>109</v>
      </c>
      <c r="G23" s="58">
        <v>2</v>
      </c>
      <c r="H23" s="55"/>
      <c r="I23" s="55"/>
      <c r="J23" s="55"/>
      <c r="K23" s="54" t="s">
        <v>112</v>
      </c>
      <c r="L23" s="14"/>
      <c r="M23" s="14"/>
      <c r="N23" s="14"/>
      <c r="O23" s="13">
        <f t="shared" si="2"/>
        <v>0</v>
      </c>
      <c r="P23" s="14"/>
      <c r="Q23" s="14"/>
      <c r="R23" s="14"/>
      <c r="S23" s="14"/>
      <c r="T23" s="14"/>
      <c r="U23" s="14"/>
      <c r="V23" s="230" t="str">
        <f t="shared" si="3"/>
        <v/>
      </c>
      <c r="W23" s="14"/>
      <c r="X23" s="57"/>
      <c r="Y23" s="206"/>
    </row>
    <row r="24" spans="1:25" ht="16.5" customHeight="1" thickTop="1" thickBot="1" x14ac:dyDescent="0.3">
      <c r="A24" s="12">
        <v>1</v>
      </c>
      <c r="B24" s="12">
        <v>1</v>
      </c>
      <c r="C24" s="12">
        <v>1</v>
      </c>
      <c r="D24" s="55" t="s">
        <v>97</v>
      </c>
      <c r="E24" s="55" t="s">
        <v>97</v>
      </c>
      <c r="F24" s="55" t="s">
        <v>109</v>
      </c>
      <c r="G24" s="58">
        <v>3</v>
      </c>
      <c r="H24" s="55"/>
      <c r="I24" s="55"/>
      <c r="J24" s="55"/>
      <c r="K24" s="54" t="s">
        <v>998</v>
      </c>
      <c r="L24" s="14"/>
      <c r="M24" s="14"/>
      <c r="N24" s="14"/>
      <c r="O24" s="13">
        <f t="shared" si="2"/>
        <v>0</v>
      </c>
      <c r="P24" s="14"/>
      <c r="Q24" s="14"/>
      <c r="R24" s="14"/>
      <c r="S24" s="14"/>
      <c r="T24" s="14"/>
      <c r="U24" s="14"/>
      <c r="V24" s="230" t="str">
        <f t="shared" si="3"/>
        <v/>
      </c>
      <c r="W24" s="14"/>
      <c r="X24" s="57"/>
      <c r="Y24" s="206"/>
    </row>
    <row r="25" spans="1:25" s="69" customFormat="1" ht="16.5" thickTop="1" thickBot="1" x14ac:dyDescent="0.3">
      <c r="A25" s="218">
        <v>1</v>
      </c>
      <c r="B25" s="219" t="s">
        <v>93</v>
      </c>
      <c r="C25" s="219" t="s">
        <v>93</v>
      </c>
      <c r="D25" s="219" t="s">
        <v>105</v>
      </c>
      <c r="E25" s="219"/>
      <c r="F25" s="219"/>
      <c r="G25" s="219"/>
      <c r="H25" s="220"/>
      <c r="I25" s="220"/>
      <c r="J25" s="220"/>
      <c r="K25" s="221" t="s">
        <v>113</v>
      </c>
      <c r="L25" s="222">
        <f>+L26+L37+L78+L108+L194</f>
        <v>41027122000</v>
      </c>
      <c r="M25" s="222">
        <f t="shared" ref="M25:U25" si="11">+M26+M37+M78+M108+M194</f>
        <v>612889</v>
      </c>
      <c r="N25" s="222">
        <f t="shared" si="11"/>
        <v>0</v>
      </c>
      <c r="O25" s="222">
        <f t="shared" si="2"/>
        <v>41027734889</v>
      </c>
      <c r="P25" s="222">
        <f t="shared" si="11"/>
        <v>926961000</v>
      </c>
      <c r="Q25" s="222">
        <f t="shared" si="11"/>
        <v>38285469500</v>
      </c>
      <c r="R25" s="222">
        <f>+R26+R37+R78+R108+R194</f>
        <v>1815304389</v>
      </c>
      <c r="S25" s="222">
        <f t="shared" si="11"/>
        <v>0</v>
      </c>
      <c r="T25" s="222">
        <f t="shared" si="11"/>
        <v>41184920742</v>
      </c>
      <c r="U25" s="222">
        <f t="shared" si="11"/>
        <v>18325446825</v>
      </c>
      <c r="V25" s="223">
        <f t="shared" si="3"/>
        <v>0.44495525291400839</v>
      </c>
      <c r="W25" s="13"/>
      <c r="X25" s="12"/>
      <c r="Y25" s="206"/>
    </row>
    <row r="26" spans="1:25" ht="16.5" thickTop="1" thickBot="1" x14ac:dyDescent="0.3">
      <c r="A26" s="72">
        <v>1</v>
      </c>
      <c r="B26" s="73" t="s">
        <v>93</v>
      </c>
      <c r="C26" s="73" t="s">
        <v>93</v>
      </c>
      <c r="D26" s="73" t="s">
        <v>105</v>
      </c>
      <c r="E26" s="73" t="s">
        <v>97</v>
      </c>
      <c r="F26" s="73"/>
      <c r="G26" s="73"/>
      <c r="H26" s="74"/>
      <c r="I26" s="74"/>
      <c r="J26" s="74"/>
      <c r="K26" s="75" t="s">
        <v>114</v>
      </c>
      <c r="L26" s="76">
        <f>+L27</f>
        <v>2336068000</v>
      </c>
      <c r="M26" s="76">
        <f t="shared" ref="M26:U27" si="12">+M27</f>
        <v>0</v>
      </c>
      <c r="N26" s="76">
        <f t="shared" si="12"/>
        <v>0</v>
      </c>
      <c r="O26" s="76">
        <f t="shared" si="2"/>
        <v>2336068000</v>
      </c>
      <c r="P26" s="76">
        <f t="shared" si="12"/>
        <v>0</v>
      </c>
      <c r="Q26" s="76">
        <f t="shared" si="12"/>
        <v>1868854400</v>
      </c>
      <c r="R26" s="76">
        <f t="shared" si="12"/>
        <v>467213600</v>
      </c>
      <c r="S26" s="76">
        <f t="shared" si="12"/>
        <v>0</v>
      </c>
      <c r="T26" s="76">
        <f t="shared" si="12"/>
        <v>2340306575</v>
      </c>
      <c r="U26" s="76">
        <f t="shared" si="12"/>
        <v>1188702156</v>
      </c>
      <c r="V26" s="224">
        <f t="shared" si="3"/>
        <v>0.50792582847826251</v>
      </c>
      <c r="W26" s="13"/>
      <c r="X26" s="12"/>
      <c r="Y26" s="206"/>
    </row>
    <row r="27" spans="1:25" s="69" customFormat="1" ht="16.5" thickTop="1" thickBot="1" x14ac:dyDescent="0.3">
      <c r="A27" s="77">
        <v>1</v>
      </c>
      <c r="B27" s="77" t="s">
        <v>93</v>
      </c>
      <c r="C27" s="77" t="s">
        <v>93</v>
      </c>
      <c r="D27" s="78" t="s">
        <v>105</v>
      </c>
      <c r="E27" s="78" t="s">
        <v>97</v>
      </c>
      <c r="F27" s="78" t="s">
        <v>115</v>
      </c>
      <c r="G27" s="81"/>
      <c r="H27" s="78"/>
      <c r="I27" s="78"/>
      <c r="J27" s="78"/>
      <c r="K27" s="79" t="s">
        <v>116</v>
      </c>
      <c r="L27" s="80">
        <f>+L28</f>
        <v>2336068000</v>
      </c>
      <c r="M27" s="80">
        <f t="shared" si="12"/>
        <v>0</v>
      </c>
      <c r="N27" s="80">
        <f t="shared" si="12"/>
        <v>0</v>
      </c>
      <c r="O27" s="80">
        <f t="shared" si="2"/>
        <v>2336068000</v>
      </c>
      <c r="P27" s="80">
        <f t="shared" si="12"/>
        <v>0</v>
      </c>
      <c r="Q27" s="80">
        <f t="shared" si="12"/>
        <v>1868854400</v>
      </c>
      <c r="R27" s="80">
        <f t="shared" si="12"/>
        <v>467213600</v>
      </c>
      <c r="S27" s="80">
        <f t="shared" si="12"/>
        <v>0</v>
      </c>
      <c r="T27" s="80">
        <f t="shared" si="12"/>
        <v>2340306575</v>
      </c>
      <c r="U27" s="80">
        <f t="shared" si="12"/>
        <v>1188702156</v>
      </c>
      <c r="V27" s="225">
        <f t="shared" si="3"/>
        <v>0.50792582847826251</v>
      </c>
      <c r="W27" s="13"/>
      <c r="X27" s="11"/>
      <c r="Y27" s="206"/>
    </row>
    <row r="28" spans="1:25" s="69" customFormat="1" ht="16.5" thickTop="1" thickBot="1" x14ac:dyDescent="0.3">
      <c r="A28" s="11">
        <v>1</v>
      </c>
      <c r="B28" s="11" t="s">
        <v>93</v>
      </c>
      <c r="C28" s="11" t="s">
        <v>93</v>
      </c>
      <c r="D28" s="56" t="s">
        <v>105</v>
      </c>
      <c r="E28" s="56" t="s">
        <v>97</v>
      </c>
      <c r="F28" s="56" t="s">
        <v>115</v>
      </c>
      <c r="G28" s="56">
        <v>64</v>
      </c>
      <c r="H28" s="56"/>
      <c r="I28" s="56"/>
      <c r="J28" s="56"/>
      <c r="K28" s="53" t="s">
        <v>117</v>
      </c>
      <c r="L28" s="13">
        <f>+L29+L33</f>
        <v>2336068000</v>
      </c>
      <c r="M28" s="13">
        <f t="shared" ref="M28:U28" si="13">+M29+M33</f>
        <v>0</v>
      </c>
      <c r="N28" s="13">
        <f t="shared" si="13"/>
        <v>0</v>
      </c>
      <c r="O28" s="13">
        <f t="shared" si="2"/>
        <v>2336068000</v>
      </c>
      <c r="P28" s="13">
        <f t="shared" si="13"/>
        <v>0</v>
      </c>
      <c r="Q28" s="13">
        <f t="shared" si="13"/>
        <v>1868854400</v>
      </c>
      <c r="R28" s="13">
        <f t="shared" si="13"/>
        <v>467213600</v>
      </c>
      <c r="S28" s="13">
        <f t="shared" si="13"/>
        <v>0</v>
      </c>
      <c r="T28" s="13">
        <f t="shared" si="13"/>
        <v>2340306575</v>
      </c>
      <c r="U28" s="13">
        <f t="shared" si="13"/>
        <v>1188702156</v>
      </c>
      <c r="V28" s="226">
        <f t="shared" si="3"/>
        <v>0.50792582847826251</v>
      </c>
      <c r="W28" s="13"/>
      <c r="X28" s="57"/>
      <c r="Y28" s="206"/>
    </row>
    <row r="29" spans="1:25" ht="16.5" thickTop="1" thickBot="1" x14ac:dyDescent="0.3">
      <c r="A29" s="11">
        <v>1</v>
      </c>
      <c r="B29" s="56" t="s">
        <v>93</v>
      </c>
      <c r="C29" s="56" t="s">
        <v>93</v>
      </c>
      <c r="D29" s="56" t="s">
        <v>105</v>
      </c>
      <c r="E29" s="56" t="s">
        <v>97</v>
      </c>
      <c r="F29" s="56" t="s">
        <v>115</v>
      </c>
      <c r="G29" s="233">
        <v>64</v>
      </c>
      <c r="H29" s="56" t="s">
        <v>97</v>
      </c>
      <c r="I29" s="56"/>
      <c r="J29" s="56"/>
      <c r="K29" s="53" t="s">
        <v>118</v>
      </c>
      <c r="L29" s="13">
        <f>SUBTOTAL(9,L30:L32)</f>
        <v>2336068000</v>
      </c>
      <c r="M29" s="13">
        <f t="shared" ref="M29:U29" si="14">SUBTOTAL(9,M30:M32)</f>
        <v>0</v>
      </c>
      <c r="N29" s="13">
        <f t="shared" si="14"/>
        <v>0</v>
      </c>
      <c r="O29" s="13">
        <f t="shared" si="2"/>
        <v>2336068000</v>
      </c>
      <c r="P29" s="13">
        <f t="shared" si="14"/>
        <v>0</v>
      </c>
      <c r="Q29" s="13">
        <f t="shared" si="14"/>
        <v>1868854400</v>
      </c>
      <c r="R29" s="13">
        <f t="shared" si="14"/>
        <v>467213600</v>
      </c>
      <c r="S29" s="13">
        <f t="shared" si="14"/>
        <v>0</v>
      </c>
      <c r="T29" s="13">
        <f t="shared" si="14"/>
        <v>2340306575</v>
      </c>
      <c r="U29" s="13">
        <f t="shared" si="14"/>
        <v>1188702156</v>
      </c>
      <c r="V29" s="226">
        <f t="shared" si="3"/>
        <v>0.50792582847826251</v>
      </c>
      <c r="W29" s="13"/>
      <c r="X29" s="57"/>
      <c r="Y29" s="206"/>
    </row>
    <row r="30" spans="1:25" ht="16.5" thickTop="1" thickBot="1" x14ac:dyDescent="0.25">
      <c r="A30" s="12">
        <v>1</v>
      </c>
      <c r="B30" s="55" t="s">
        <v>93</v>
      </c>
      <c r="C30" s="55" t="s">
        <v>93</v>
      </c>
      <c r="D30" s="55" t="s">
        <v>105</v>
      </c>
      <c r="E30" s="55" t="s">
        <v>97</v>
      </c>
      <c r="F30" s="55" t="s">
        <v>115</v>
      </c>
      <c r="G30" s="58">
        <v>64</v>
      </c>
      <c r="H30" s="55" t="s">
        <v>97</v>
      </c>
      <c r="I30" s="55" t="s">
        <v>93</v>
      </c>
      <c r="J30" s="55"/>
      <c r="K30" s="54" t="s">
        <v>119</v>
      </c>
      <c r="L30" s="234">
        <v>2157820000</v>
      </c>
      <c r="M30" s="14">
        <v>0</v>
      </c>
      <c r="N30" s="14"/>
      <c r="O30" s="13">
        <f t="shared" si="2"/>
        <v>2157820000</v>
      </c>
      <c r="P30" s="14"/>
      <c r="Q30" s="14">
        <v>1690606400</v>
      </c>
      <c r="R30" s="14">
        <v>431564000</v>
      </c>
      <c r="S30" s="14">
        <v>0</v>
      </c>
      <c r="T30" s="14">
        <v>2157820000</v>
      </c>
      <c r="U30" s="14">
        <v>1006215581</v>
      </c>
      <c r="V30" s="230">
        <f t="shared" si="3"/>
        <v>0.46631117563096086</v>
      </c>
      <c r="W30" s="14"/>
      <c r="X30" s="57"/>
      <c r="Y30" s="206"/>
    </row>
    <row r="31" spans="1:25" ht="16.5" customHeight="1" thickTop="1" thickBot="1" x14ac:dyDescent="0.3">
      <c r="A31" s="12">
        <v>1</v>
      </c>
      <c r="B31" s="55" t="s">
        <v>93</v>
      </c>
      <c r="C31" s="55" t="s">
        <v>93</v>
      </c>
      <c r="D31" s="55" t="s">
        <v>105</v>
      </c>
      <c r="E31" s="55" t="s">
        <v>97</v>
      </c>
      <c r="F31" s="55" t="s">
        <v>115</v>
      </c>
      <c r="G31" s="58">
        <v>64</v>
      </c>
      <c r="H31" s="55" t="s">
        <v>97</v>
      </c>
      <c r="I31" s="55" t="s">
        <v>104</v>
      </c>
      <c r="J31" s="55"/>
      <c r="K31" s="54" t="s">
        <v>120</v>
      </c>
      <c r="L31" s="14">
        <v>178248000</v>
      </c>
      <c r="M31" s="14"/>
      <c r="N31" s="14"/>
      <c r="O31" s="13">
        <f t="shared" si="2"/>
        <v>178248000</v>
      </c>
      <c r="P31" s="14"/>
      <c r="Q31" s="14">
        <v>178248000</v>
      </c>
      <c r="R31" s="14">
        <f>+O31*0.2</f>
        <v>35649600</v>
      </c>
      <c r="S31" s="14">
        <v>0</v>
      </c>
      <c r="T31" s="14">
        <v>182486575</v>
      </c>
      <c r="U31" s="14">
        <v>182486575</v>
      </c>
      <c r="V31" s="230">
        <f t="shared" si="3"/>
        <v>1</v>
      </c>
      <c r="W31" s="14"/>
      <c r="X31" s="57"/>
      <c r="Y31" s="206"/>
    </row>
    <row r="32" spans="1:25" ht="16.5" customHeight="1" thickTop="1" thickBot="1" x14ac:dyDescent="0.3">
      <c r="A32" s="12">
        <v>1</v>
      </c>
      <c r="B32" s="55" t="s">
        <v>93</v>
      </c>
      <c r="C32" s="55" t="s">
        <v>93</v>
      </c>
      <c r="D32" s="55" t="s">
        <v>105</v>
      </c>
      <c r="E32" s="55" t="s">
        <v>97</v>
      </c>
      <c r="F32" s="55" t="s">
        <v>115</v>
      </c>
      <c r="G32" s="58">
        <v>64</v>
      </c>
      <c r="H32" s="55" t="s">
        <v>97</v>
      </c>
      <c r="I32" s="55" t="s">
        <v>519</v>
      </c>
      <c r="J32" s="55"/>
      <c r="K32" s="54" t="s">
        <v>999</v>
      </c>
      <c r="L32" s="14"/>
      <c r="M32" s="14"/>
      <c r="N32" s="14"/>
      <c r="O32" s="13">
        <f t="shared" si="2"/>
        <v>0</v>
      </c>
      <c r="P32" s="14"/>
      <c r="Q32" s="14">
        <v>0</v>
      </c>
      <c r="R32" s="14">
        <v>0</v>
      </c>
      <c r="S32" s="14"/>
      <c r="T32" s="14"/>
      <c r="U32" s="14">
        <v>0</v>
      </c>
      <c r="V32" s="230" t="str">
        <f t="shared" si="3"/>
        <v/>
      </c>
      <c r="W32" s="14"/>
      <c r="X32" s="57"/>
      <c r="Y32" s="206"/>
    </row>
    <row r="33" spans="1:25" ht="16.5" customHeight="1" thickTop="1" thickBot="1" x14ac:dyDescent="0.3">
      <c r="A33" s="11">
        <v>1</v>
      </c>
      <c r="B33" s="56" t="s">
        <v>93</v>
      </c>
      <c r="C33" s="56" t="s">
        <v>93</v>
      </c>
      <c r="D33" s="56" t="s">
        <v>105</v>
      </c>
      <c r="E33" s="56" t="s">
        <v>97</v>
      </c>
      <c r="F33" s="56" t="s">
        <v>115</v>
      </c>
      <c r="G33" s="233">
        <v>64</v>
      </c>
      <c r="H33" s="56" t="s">
        <v>105</v>
      </c>
      <c r="I33" s="56"/>
      <c r="J33" s="56"/>
      <c r="K33" s="53" t="s">
        <v>121</v>
      </c>
      <c r="L33" s="13">
        <f>SUBTOTAL(9,L34:L36)</f>
        <v>0</v>
      </c>
      <c r="M33" s="13">
        <f t="shared" ref="M33:U33" si="15">SUBTOTAL(9,M34:M36)</f>
        <v>0</v>
      </c>
      <c r="N33" s="13">
        <f t="shared" si="15"/>
        <v>0</v>
      </c>
      <c r="O33" s="13">
        <f t="shared" si="2"/>
        <v>0</v>
      </c>
      <c r="P33" s="13">
        <f t="shared" si="15"/>
        <v>0</v>
      </c>
      <c r="Q33" s="13">
        <f t="shared" si="15"/>
        <v>0</v>
      </c>
      <c r="R33" s="13">
        <f t="shared" si="15"/>
        <v>0</v>
      </c>
      <c r="S33" s="13">
        <f t="shared" si="15"/>
        <v>0</v>
      </c>
      <c r="T33" s="13">
        <f t="shared" si="15"/>
        <v>0</v>
      </c>
      <c r="U33" s="13">
        <f t="shared" si="15"/>
        <v>0</v>
      </c>
      <c r="V33" s="226" t="str">
        <f t="shared" si="3"/>
        <v/>
      </c>
      <c r="W33" s="13"/>
      <c r="X33" s="57"/>
      <c r="Y33" s="206"/>
    </row>
    <row r="34" spans="1:25" ht="16.5" customHeight="1" thickTop="1" thickBot="1" x14ac:dyDescent="0.3">
      <c r="A34" s="12">
        <v>1</v>
      </c>
      <c r="B34" s="55" t="s">
        <v>93</v>
      </c>
      <c r="C34" s="55" t="s">
        <v>93</v>
      </c>
      <c r="D34" s="55" t="s">
        <v>105</v>
      </c>
      <c r="E34" s="55" t="s">
        <v>97</v>
      </c>
      <c r="F34" s="55" t="s">
        <v>115</v>
      </c>
      <c r="G34" s="58">
        <v>64</v>
      </c>
      <c r="H34" s="55" t="s">
        <v>105</v>
      </c>
      <c r="I34" s="55" t="s">
        <v>93</v>
      </c>
      <c r="J34" s="55"/>
      <c r="K34" s="54" t="s">
        <v>122</v>
      </c>
      <c r="L34" s="14"/>
      <c r="M34" s="14"/>
      <c r="N34" s="14"/>
      <c r="O34" s="13">
        <f t="shared" si="2"/>
        <v>0</v>
      </c>
      <c r="P34" s="14"/>
      <c r="Q34" s="14">
        <v>0</v>
      </c>
      <c r="R34" s="14">
        <v>0</v>
      </c>
      <c r="S34" s="14"/>
      <c r="T34" s="14"/>
      <c r="U34" s="14">
        <v>0</v>
      </c>
      <c r="V34" s="230" t="str">
        <f t="shared" si="3"/>
        <v/>
      </c>
      <c r="W34" s="14"/>
      <c r="X34" s="57"/>
      <c r="Y34" s="206"/>
    </row>
    <row r="35" spans="1:25" ht="16.5" customHeight="1" thickTop="1" thickBot="1" x14ac:dyDescent="0.3">
      <c r="A35" s="12">
        <v>1</v>
      </c>
      <c r="B35" s="55" t="s">
        <v>93</v>
      </c>
      <c r="C35" s="55" t="s">
        <v>93</v>
      </c>
      <c r="D35" s="55" t="s">
        <v>105</v>
      </c>
      <c r="E35" s="55" t="s">
        <v>97</v>
      </c>
      <c r="F35" s="55" t="s">
        <v>115</v>
      </c>
      <c r="G35" s="58">
        <v>64</v>
      </c>
      <c r="H35" s="55" t="s">
        <v>105</v>
      </c>
      <c r="I35" s="55" t="s">
        <v>104</v>
      </c>
      <c r="J35" s="55"/>
      <c r="K35" s="54" t="s">
        <v>123</v>
      </c>
      <c r="L35" s="14"/>
      <c r="M35" s="14"/>
      <c r="N35" s="14"/>
      <c r="O35" s="13">
        <f t="shared" si="2"/>
        <v>0</v>
      </c>
      <c r="P35" s="14"/>
      <c r="Q35" s="14">
        <v>0</v>
      </c>
      <c r="R35" s="14">
        <v>0</v>
      </c>
      <c r="S35" s="14"/>
      <c r="T35" s="14"/>
      <c r="U35" s="14">
        <v>0</v>
      </c>
      <c r="V35" s="230" t="str">
        <f t="shared" si="3"/>
        <v/>
      </c>
      <c r="W35" s="14"/>
      <c r="X35" s="57"/>
      <c r="Y35" s="206"/>
    </row>
    <row r="36" spans="1:25" ht="16.5" customHeight="1" thickTop="1" thickBot="1" x14ac:dyDescent="0.3">
      <c r="A36" s="12">
        <v>1</v>
      </c>
      <c r="B36" s="55" t="s">
        <v>93</v>
      </c>
      <c r="C36" s="55" t="s">
        <v>93</v>
      </c>
      <c r="D36" s="55" t="s">
        <v>105</v>
      </c>
      <c r="E36" s="55" t="s">
        <v>97</v>
      </c>
      <c r="F36" s="55" t="s">
        <v>115</v>
      </c>
      <c r="G36" s="58">
        <v>64</v>
      </c>
      <c r="H36" s="55" t="s">
        <v>105</v>
      </c>
      <c r="I36" s="55" t="s">
        <v>519</v>
      </c>
      <c r="J36" s="55"/>
      <c r="K36" s="54" t="s">
        <v>1000</v>
      </c>
      <c r="L36" s="14"/>
      <c r="M36" s="14"/>
      <c r="N36" s="14"/>
      <c r="O36" s="13">
        <f t="shared" si="2"/>
        <v>0</v>
      </c>
      <c r="P36" s="14"/>
      <c r="Q36" s="14">
        <v>0</v>
      </c>
      <c r="R36" s="14">
        <v>0</v>
      </c>
      <c r="S36" s="14"/>
      <c r="T36" s="14"/>
      <c r="U36" s="14">
        <v>0</v>
      </c>
      <c r="V36" s="230" t="str">
        <f t="shared" si="3"/>
        <v/>
      </c>
      <c r="W36" s="14"/>
      <c r="X36" s="57"/>
      <c r="Y36" s="206"/>
    </row>
    <row r="37" spans="1:25" ht="16.5" thickTop="1" thickBot="1" x14ac:dyDescent="0.3">
      <c r="A37" s="72">
        <v>1</v>
      </c>
      <c r="B37" s="73" t="s">
        <v>93</v>
      </c>
      <c r="C37" s="73" t="s">
        <v>93</v>
      </c>
      <c r="D37" s="73" t="s">
        <v>105</v>
      </c>
      <c r="E37" s="73" t="s">
        <v>105</v>
      </c>
      <c r="F37" s="73"/>
      <c r="G37" s="73"/>
      <c r="H37" s="74"/>
      <c r="I37" s="74"/>
      <c r="J37" s="74"/>
      <c r="K37" s="75" t="s">
        <v>124</v>
      </c>
      <c r="L37" s="76">
        <f>+L38+L42+L46+L50+L54+L58+L62+L66+L70+L74</f>
        <v>37038805000</v>
      </c>
      <c r="M37" s="76">
        <f t="shared" ref="M37:S37" si="16">+M38+M42+M46+M50+M54+M58+M62+M66+M70+M74</f>
        <v>0</v>
      </c>
      <c r="N37" s="76">
        <f t="shared" si="16"/>
        <v>0</v>
      </c>
      <c r="O37" s="76">
        <f t="shared" si="2"/>
        <v>37038805000</v>
      </c>
      <c r="P37" s="76">
        <f t="shared" si="16"/>
        <v>0</v>
      </c>
      <c r="Q37" s="76">
        <f>+Q38+Q42+Q46+Q50+Q54+Q58+Q62+Q66+Q70+Q74</f>
        <v>35756989600</v>
      </c>
      <c r="R37" s="76">
        <f>+R38+R42+R46+R50+R54+R58+R62+R66+R70+R74</f>
        <v>1281815400</v>
      </c>
      <c r="S37" s="76">
        <f t="shared" si="16"/>
        <v>0</v>
      </c>
      <c r="T37" s="76">
        <f>+T38+T42+T46+T50+T54+T58+T62+T66+T70+T74</f>
        <v>37038805000</v>
      </c>
      <c r="U37" s="76">
        <f>+U38+U42+U46+U50+U54+U58+U62+U66+U70+U74</f>
        <v>16454586651</v>
      </c>
      <c r="V37" s="224">
        <f t="shared" si="3"/>
        <v>0.44425263317755526</v>
      </c>
      <c r="W37" s="13"/>
      <c r="X37" s="12"/>
      <c r="Y37" s="206"/>
    </row>
    <row r="38" spans="1:25" s="69" customFormat="1" ht="16.5" customHeight="1" thickTop="1" thickBot="1" x14ac:dyDescent="0.3">
      <c r="A38" s="77">
        <v>1</v>
      </c>
      <c r="B38" s="77" t="s">
        <v>93</v>
      </c>
      <c r="C38" s="77" t="s">
        <v>93</v>
      </c>
      <c r="D38" s="78" t="s">
        <v>105</v>
      </c>
      <c r="E38" s="78" t="s">
        <v>105</v>
      </c>
      <c r="F38" s="78" t="s">
        <v>125</v>
      </c>
      <c r="G38" s="81"/>
      <c r="H38" s="78"/>
      <c r="I38" s="78"/>
      <c r="J38" s="78"/>
      <c r="K38" s="79" t="s">
        <v>126</v>
      </c>
      <c r="L38" s="80">
        <f>SUBTOTAL(9,L39:L41)</f>
        <v>0</v>
      </c>
      <c r="M38" s="80">
        <f t="shared" ref="M38:U38" si="17">SUBTOTAL(9,M39:M41)</f>
        <v>0</v>
      </c>
      <c r="N38" s="80">
        <f t="shared" si="17"/>
        <v>0</v>
      </c>
      <c r="O38" s="80">
        <f t="shared" si="2"/>
        <v>0</v>
      </c>
      <c r="P38" s="80">
        <f t="shared" si="17"/>
        <v>0</v>
      </c>
      <c r="Q38" s="80">
        <f t="shared" si="17"/>
        <v>0</v>
      </c>
      <c r="R38" s="80">
        <f t="shared" si="17"/>
        <v>0</v>
      </c>
      <c r="S38" s="80">
        <f t="shared" si="17"/>
        <v>0</v>
      </c>
      <c r="T38" s="80">
        <f t="shared" si="17"/>
        <v>0</v>
      </c>
      <c r="U38" s="80">
        <f t="shared" si="17"/>
        <v>0</v>
      </c>
      <c r="V38" s="225" t="str">
        <f t="shared" si="3"/>
        <v/>
      </c>
      <c r="W38" s="13"/>
      <c r="X38" s="11"/>
      <c r="Y38" s="206"/>
    </row>
    <row r="39" spans="1:25" ht="16.5" customHeight="1" thickTop="1" thickBot="1" x14ac:dyDescent="0.3">
      <c r="A39" s="12">
        <v>1</v>
      </c>
      <c r="B39" s="55" t="s">
        <v>93</v>
      </c>
      <c r="C39" s="55" t="s">
        <v>93</v>
      </c>
      <c r="D39" s="55" t="s">
        <v>105</v>
      </c>
      <c r="E39" s="55" t="s">
        <v>105</v>
      </c>
      <c r="F39" s="55" t="s">
        <v>125</v>
      </c>
      <c r="G39" s="58">
        <v>1</v>
      </c>
      <c r="H39" s="55"/>
      <c r="I39" s="55"/>
      <c r="J39" s="55"/>
      <c r="K39" s="54" t="s">
        <v>127</v>
      </c>
      <c r="L39" s="14"/>
      <c r="M39" s="14"/>
      <c r="N39" s="14"/>
      <c r="O39" s="13">
        <f t="shared" si="2"/>
        <v>0</v>
      </c>
      <c r="P39" s="14"/>
      <c r="Q39" s="14"/>
      <c r="R39" s="14"/>
      <c r="S39" s="14"/>
      <c r="T39" s="14"/>
      <c r="U39" s="14">
        <v>0</v>
      </c>
      <c r="V39" s="230" t="str">
        <f t="shared" si="3"/>
        <v/>
      </c>
      <c r="W39" s="14"/>
      <c r="X39" s="57"/>
      <c r="Y39" s="206"/>
    </row>
    <row r="40" spans="1:25" ht="16.5" customHeight="1" thickTop="1" thickBot="1" x14ac:dyDescent="0.3">
      <c r="A40" s="12">
        <v>1</v>
      </c>
      <c r="B40" s="55" t="s">
        <v>93</v>
      </c>
      <c r="C40" s="55" t="s">
        <v>93</v>
      </c>
      <c r="D40" s="55" t="s">
        <v>105</v>
      </c>
      <c r="E40" s="55" t="s">
        <v>105</v>
      </c>
      <c r="F40" s="55" t="s">
        <v>125</v>
      </c>
      <c r="G40" s="58">
        <v>2</v>
      </c>
      <c r="H40" s="55"/>
      <c r="I40" s="55"/>
      <c r="J40" s="55"/>
      <c r="K40" s="54" t="s">
        <v>128</v>
      </c>
      <c r="L40" s="14"/>
      <c r="M40" s="14"/>
      <c r="N40" s="14"/>
      <c r="O40" s="13">
        <f t="shared" si="2"/>
        <v>0</v>
      </c>
      <c r="P40" s="14"/>
      <c r="Q40" s="14"/>
      <c r="R40" s="14"/>
      <c r="S40" s="14"/>
      <c r="T40" s="14"/>
      <c r="U40" s="14">
        <v>0</v>
      </c>
      <c r="V40" s="230" t="str">
        <f t="shared" si="3"/>
        <v/>
      </c>
      <c r="W40" s="14"/>
      <c r="X40" s="57"/>
      <c r="Y40" s="206"/>
    </row>
    <row r="41" spans="1:25" ht="16.5" customHeight="1" thickTop="1" thickBot="1" x14ac:dyDescent="0.3">
      <c r="A41" s="12">
        <v>1</v>
      </c>
      <c r="B41" s="55" t="s">
        <v>93</v>
      </c>
      <c r="C41" s="55" t="s">
        <v>93</v>
      </c>
      <c r="D41" s="55" t="s">
        <v>105</v>
      </c>
      <c r="E41" s="55" t="s">
        <v>105</v>
      </c>
      <c r="F41" s="55" t="s">
        <v>125</v>
      </c>
      <c r="G41" s="58">
        <v>3</v>
      </c>
      <c r="H41" s="55"/>
      <c r="I41" s="55"/>
      <c r="J41" s="55"/>
      <c r="K41" s="54" t="s">
        <v>1001</v>
      </c>
      <c r="L41" s="14"/>
      <c r="M41" s="14"/>
      <c r="N41" s="14"/>
      <c r="O41" s="13">
        <f t="shared" si="2"/>
        <v>0</v>
      </c>
      <c r="P41" s="14"/>
      <c r="Q41" s="14"/>
      <c r="R41" s="14"/>
      <c r="S41" s="14"/>
      <c r="T41" s="14"/>
      <c r="U41" s="14">
        <v>0</v>
      </c>
      <c r="V41" s="230" t="str">
        <f t="shared" si="3"/>
        <v/>
      </c>
      <c r="W41" s="14"/>
      <c r="X41" s="57"/>
      <c r="Y41" s="206"/>
    </row>
    <row r="42" spans="1:25" s="69" customFormat="1" ht="16.5" thickTop="1" thickBot="1" x14ac:dyDescent="0.3">
      <c r="A42" s="77">
        <v>1</v>
      </c>
      <c r="B42" s="77" t="s">
        <v>93</v>
      </c>
      <c r="C42" s="77" t="s">
        <v>93</v>
      </c>
      <c r="D42" s="78" t="s">
        <v>105</v>
      </c>
      <c r="E42" s="78" t="s">
        <v>105</v>
      </c>
      <c r="F42" s="78" t="s">
        <v>129</v>
      </c>
      <c r="G42" s="81"/>
      <c r="H42" s="78"/>
      <c r="I42" s="78"/>
      <c r="J42" s="78"/>
      <c r="K42" s="79" t="s">
        <v>130</v>
      </c>
      <c r="L42" s="80">
        <f>SUBTOTAL(9,L43:L45)</f>
        <v>718974000</v>
      </c>
      <c r="M42" s="80">
        <f t="shared" ref="M42:U42" si="18">SUBTOTAL(9,M43:M45)</f>
        <v>0</v>
      </c>
      <c r="N42" s="80">
        <f t="shared" si="18"/>
        <v>0</v>
      </c>
      <c r="O42" s="80">
        <f t="shared" si="2"/>
        <v>718974000</v>
      </c>
      <c r="P42" s="80">
        <f t="shared" si="18"/>
        <v>0</v>
      </c>
      <c r="Q42" s="80">
        <f t="shared" si="18"/>
        <v>647076600</v>
      </c>
      <c r="R42" s="80">
        <f t="shared" si="18"/>
        <v>71897400</v>
      </c>
      <c r="S42" s="80">
        <f t="shared" si="18"/>
        <v>0</v>
      </c>
      <c r="T42" s="80">
        <f t="shared" si="18"/>
        <v>718974000</v>
      </c>
      <c r="U42" s="80">
        <f t="shared" si="18"/>
        <v>407568365</v>
      </c>
      <c r="V42" s="225">
        <f t="shared" si="3"/>
        <v>0.56687497044399382</v>
      </c>
      <c r="W42" s="13"/>
      <c r="X42" s="11"/>
      <c r="Y42" s="206"/>
    </row>
    <row r="43" spans="1:25" ht="16.5" thickTop="1" thickBot="1" x14ac:dyDescent="0.3">
      <c r="A43" s="12">
        <v>1</v>
      </c>
      <c r="B43" s="55" t="s">
        <v>93</v>
      </c>
      <c r="C43" s="55" t="s">
        <v>93</v>
      </c>
      <c r="D43" s="55" t="s">
        <v>105</v>
      </c>
      <c r="E43" s="55" t="s">
        <v>105</v>
      </c>
      <c r="F43" s="55" t="s">
        <v>129</v>
      </c>
      <c r="G43" s="58">
        <v>1</v>
      </c>
      <c r="H43" s="55"/>
      <c r="I43" s="55"/>
      <c r="J43" s="55"/>
      <c r="K43" s="54" t="s">
        <v>131</v>
      </c>
      <c r="L43" s="14">
        <v>718974000</v>
      </c>
      <c r="M43" s="14"/>
      <c r="N43" s="14"/>
      <c r="O43" s="13">
        <f t="shared" si="2"/>
        <v>718974000</v>
      </c>
      <c r="P43" s="14"/>
      <c r="Q43" s="14">
        <v>647076600</v>
      </c>
      <c r="R43" s="14">
        <v>71897400</v>
      </c>
      <c r="S43" s="14"/>
      <c r="T43" s="14">
        <v>718974000</v>
      </c>
      <c r="U43" s="14">
        <v>407568365</v>
      </c>
      <c r="V43" s="230">
        <f t="shared" si="3"/>
        <v>0.56687497044399382</v>
      </c>
      <c r="W43" s="14"/>
      <c r="X43" s="57"/>
      <c r="Y43" s="206"/>
    </row>
    <row r="44" spans="1:25" ht="16.5" customHeight="1" thickTop="1" thickBot="1" x14ac:dyDescent="0.3">
      <c r="A44" s="12">
        <v>1</v>
      </c>
      <c r="B44" s="55" t="s">
        <v>93</v>
      </c>
      <c r="C44" s="55" t="s">
        <v>93</v>
      </c>
      <c r="D44" s="55" t="s">
        <v>105</v>
      </c>
      <c r="E44" s="55" t="s">
        <v>105</v>
      </c>
      <c r="F44" s="55" t="s">
        <v>129</v>
      </c>
      <c r="G44" s="58">
        <v>2</v>
      </c>
      <c r="H44" s="55"/>
      <c r="I44" s="55"/>
      <c r="J44" s="55"/>
      <c r="K44" s="54" t="s">
        <v>132</v>
      </c>
      <c r="L44" s="14"/>
      <c r="M44" s="14"/>
      <c r="N44" s="14"/>
      <c r="O44" s="13">
        <f t="shared" si="2"/>
        <v>0</v>
      </c>
      <c r="P44" s="14"/>
      <c r="Q44" s="14"/>
      <c r="R44" s="14"/>
      <c r="S44" s="14"/>
      <c r="T44" s="14"/>
      <c r="U44" s="14">
        <v>0</v>
      </c>
      <c r="V44" s="230" t="str">
        <f t="shared" si="3"/>
        <v/>
      </c>
      <c r="W44" s="14"/>
      <c r="X44" s="57"/>
      <c r="Y44" s="206"/>
    </row>
    <row r="45" spans="1:25" ht="16.5" customHeight="1" thickTop="1" thickBot="1" x14ac:dyDescent="0.3">
      <c r="A45" s="12">
        <v>1</v>
      </c>
      <c r="B45" s="55" t="s">
        <v>93</v>
      </c>
      <c r="C45" s="55" t="s">
        <v>93</v>
      </c>
      <c r="D45" s="55" t="s">
        <v>105</v>
      </c>
      <c r="E45" s="55" t="s">
        <v>105</v>
      </c>
      <c r="F45" s="55" t="s">
        <v>129</v>
      </c>
      <c r="G45" s="58">
        <v>3</v>
      </c>
      <c r="H45" s="55"/>
      <c r="I45" s="55"/>
      <c r="J45" s="55"/>
      <c r="K45" s="54" t="s">
        <v>1002</v>
      </c>
      <c r="L45" s="14"/>
      <c r="M45" s="14"/>
      <c r="N45" s="14"/>
      <c r="O45" s="13">
        <f t="shared" si="2"/>
        <v>0</v>
      </c>
      <c r="P45" s="14"/>
      <c r="Q45" s="14"/>
      <c r="R45" s="14"/>
      <c r="S45" s="14"/>
      <c r="T45" s="14"/>
      <c r="U45" s="14">
        <v>0</v>
      </c>
      <c r="V45" s="230" t="str">
        <f t="shared" si="3"/>
        <v/>
      </c>
      <c r="W45" s="14"/>
      <c r="X45" s="57"/>
      <c r="Y45" s="206"/>
    </row>
    <row r="46" spans="1:25" s="69" customFormat="1" ht="16.5" thickTop="1" thickBot="1" x14ac:dyDescent="0.3">
      <c r="A46" s="77">
        <v>1</v>
      </c>
      <c r="B46" s="77" t="s">
        <v>93</v>
      </c>
      <c r="C46" s="77" t="s">
        <v>93</v>
      </c>
      <c r="D46" s="78" t="s">
        <v>105</v>
      </c>
      <c r="E46" s="78" t="s">
        <v>105</v>
      </c>
      <c r="F46" s="78" t="s">
        <v>133</v>
      </c>
      <c r="G46" s="81"/>
      <c r="H46" s="78"/>
      <c r="I46" s="78"/>
      <c r="J46" s="78"/>
      <c r="K46" s="79" t="s">
        <v>134</v>
      </c>
      <c r="L46" s="80">
        <f>SUBTOTAL(9,L47:L49)</f>
        <v>638142000</v>
      </c>
      <c r="M46" s="80">
        <f t="shared" ref="M46:U46" si="19">SUBTOTAL(9,M47:M49)</f>
        <v>0</v>
      </c>
      <c r="N46" s="80">
        <f t="shared" si="19"/>
        <v>0</v>
      </c>
      <c r="O46" s="80">
        <f t="shared" si="2"/>
        <v>638142000</v>
      </c>
      <c r="P46" s="80">
        <f t="shared" si="19"/>
        <v>0</v>
      </c>
      <c r="Q46" s="80">
        <f t="shared" si="19"/>
        <v>574327800</v>
      </c>
      <c r="R46" s="80">
        <f t="shared" si="19"/>
        <v>63814200</v>
      </c>
      <c r="S46" s="80">
        <f t="shared" si="19"/>
        <v>0</v>
      </c>
      <c r="T46" s="80">
        <f t="shared" si="19"/>
        <v>638142000</v>
      </c>
      <c r="U46" s="80">
        <f t="shared" si="19"/>
        <v>194526220</v>
      </c>
      <c r="V46" s="225">
        <f t="shared" si="3"/>
        <v>0.30483218468616702</v>
      </c>
      <c r="W46" s="13"/>
      <c r="X46" s="11"/>
      <c r="Y46" s="206"/>
    </row>
    <row r="47" spans="1:25" ht="16.5" thickTop="1" thickBot="1" x14ac:dyDescent="0.25">
      <c r="A47" s="12">
        <v>1</v>
      </c>
      <c r="B47" s="55" t="s">
        <v>93</v>
      </c>
      <c r="C47" s="55" t="s">
        <v>93</v>
      </c>
      <c r="D47" s="55" t="s">
        <v>105</v>
      </c>
      <c r="E47" s="55" t="s">
        <v>105</v>
      </c>
      <c r="F47" s="55" t="s">
        <v>133</v>
      </c>
      <c r="G47" s="58">
        <v>1</v>
      </c>
      <c r="H47" s="55"/>
      <c r="I47" s="55"/>
      <c r="J47" s="55"/>
      <c r="K47" s="54" t="s">
        <v>135</v>
      </c>
      <c r="L47" s="234">
        <v>378175000</v>
      </c>
      <c r="M47" s="13"/>
      <c r="N47" s="13"/>
      <c r="O47" s="13">
        <f t="shared" si="2"/>
        <v>378175000</v>
      </c>
      <c r="P47" s="13"/>
      <c r="Q47" s="14">
        <v>340357500</v>
      </c>
      <c r="R47" s="14">
        <v>37817500</v>
      </c>
      <c r="S47" s="13">
        <v>0</v>
      </c>
      <c r="T47" s="13">
        <v>378175000</v>
      </c>
      <c r="U47" s="14">
        <v>39510623</v>
      </c>
      <c r="V47" s="226">
        <f t="shared" si="3"/>
        <v>0.10447708864943478</v>
      </c>
      <c r="W47" s="13"/>
      <c r="X47" s="57"/>
      <c r="Y47" s="206"/>
    </row>
    <row r="48" spans="1:25" ht="16.5" thickTop="1" thickBot="1" x14ac:dyDescent="0.3">
      <c r="A48" s="12">
        <v>1</v>
      </c>
      <c r="B48" s="55" t="s">
        <v>93</v>
      </c>
      <c r="C48" s="55" t="s">
        <v>93</v>
      </c>
      <c r="D48" s="55" t="s">
        <v>105</v>
      </c>
      <c r="E48" s="55" t="s">
        <v>105</v>
      </c>
      <c r="F48" s="55" t="s">
        <v>133</v>
      </c>
      <c r="G48" s="58">
        <v>2</v>
      </c>
      <c r="H48" s="55"/>
      <c r="I48" s="55"/>
      <c r="J48" s="55"/>
      <c r="K48" s="54" t="s">
        <v>136</v>
      </c>
      <c r="L48" s="234">
        <v>259967000</v>
      </c>
      <c r="M48" s="13"/>
      <c r="N48" s="13"/>
      <c r="O48" s="13">
        <f t="shared" si="2"/>
        <v>259967000</v>
      </c>
      <c r="P48" s="13"/>
      <c r="Q48" s="14">
        <v>233970300</v>
      </c>
      <c r="R48" s="14">
        <v>25996700</v>
      </c>
      <c r="S48" s="13">
        <v>0</v>
      </c>
      <c r="T48" s="13">
        <v>259967000</v>
      </c>
      <c r="U48" s="14">
        <v>155015597</v>
      </c>
      <c r="V48" s="226">
        <f t="shared" si="3"/>
        <v>0.59628951751568471</v>
      </c>
      <c r="W48"/>
      <c r="X48" s="57"/>
      <c r="Y48" s="206"/>
    </row>
    <row r="49" spans="1:25" ht="16.5" customHeight="1" thickTop="1" thickBot="1" x14ac:dyDescent="0.3">
      <c r="A49" s="12">
        <v>1</v>
      </c>
      <c r="B49" s="55" t="s">
        <v>93</v>
      </c>
      <c r="C49" s="55" t="s">
        <v>93</v>
      </c>
      <c r="D49" s="55" t="s">
        <v>105</v>
      </c>
      <c r="E49" s="55" t="s">
        <v>105</v>
      </c>
      <c r="F49" s="55" t="s">
        <v>133</v>
      </c>
      <c r="G49" s="58">
        <v>3</v>
      </c>
      <c r="H49" s="55"/>
      <c r="I49" s="55"/>
      <c r="J49" s="55"/>
      <c r="K49" s="54" t="s">
        <v>137</v>
      </c>
      <c r="L49" s="13"/>
      <c r="M49" s="13"/>
      <c r="N49" s="13"/>
      <c r="O49" s="13">
        <f t="shared" si="2"/>
        <v>0</v>
      </c>
      <c r="P49" s="13"/>
      <c r="Q49" s="13"/>
      <c r="R49" s="13"/>
      <c r="S49" s="13"/>
      <c r="T49" s="13"/>
      <c r="U49" s="13"/>
      <c r="V49" s="226" t="str">
        <f t="shared" si="3"/>
        <v/>
      </c>
      <c r="W49" s="13"/>
      <c r="X49" s="57"/>
      <c r="Y49" s="206"/>
    </row>
    <row r="50" spans="1:25" s="69" customFormat="1" ht="16.5" thickTop="1" thickBot="1" x14ac:dyDescent="0.3">
      <c r="A50" s="77">
        <v>1</v>
      </c>
      <c r="B50" s="77" t="s">
        <v>93</v>
      </c>
      <c r="C50" s="77" t="s">
        <v>93</v>
      </c>
      <c r="D50" s="78" t="s">
        <v>105</v>
      </c>
      <c r="E50" s="78" t="s">
        <v>105</v>
      </c>
      <c r="F50" s="78" t="s">
        <v>138</v>
      </c>
      <c r="G50" s="81"/>
      <c r="H50" s="78"/>
      <c r="I50" s="78"/>
      <c r="J50" s="78"/>
      <c r="K50" s="79" t="s">
        <v>139</v>
      </c>
      <c r="L50" s="80">
        <f>SUBTOTAL(9,L51:L53)</f>
        <v>2029100000</v>
      </c>
      <c r="M50" s="80">
        <f t="shared" ref="M50:U50" si="20">SUBTOTAL(9,M51:M53)</f>
        <v>0</v>
      </c>
      <c r="N50" s="80">
        <f t="shared" si="20"/>
        <v>0</v>
      </c>
      <c r="O50" s="80">
        <f t="shared" si="2"/>
        <v>2029100000</v>
      </c>
      <c r="P50" s="80">
        <f t="shared" si="20"/>
        <v>0</v>
      </c>
      <c r="Q50" s="80">
        <f t="shared" si="20"/>
        <v>1826190000</v>
      </c>
      <c r="R50" s="80">
        <f t="shared" si="20"/>
        <v>202910000</v>
      </c>
      <c r="S50" s="80">
        <f t="shared" si="20"/>
        <v>0</v>
      </c>
      <c r="T50" s="80">
        <f>SUBTOTAL(9,T51:T53)</f>
        <v>2029100000</v>
      </c>
      <c r="U50" s="80">
        <f t="shared" si="20"/>
        <v>1296436404</v>
      </c>
      <c r="V50" s="225">
        <f t="shared" si="3"/>
        <v>0.63892188852200482</v>
      </c>
      <c r="W50" s="13"/>
      <c r="X50" s="11"/>
      <c r="Y50" s="206"/>
    </row>
    <row r="51" spans="1:25" ht="16.5" thickTop="1" thickBot="1" x14ac:dyDescent="0.3">
      <c r="A51" s="12">
        <v>1</v>
      </c>
      <c r="B51" s="55" t="s">
        <v>93</v>
      </c>
      <c r="C51" s="55" t="s">
        <v>93</v>
      </c>
      <c r="D51" s="55" t="s">
        <v>105</v>
      </c>
      <c r="E51" s="55" t="s">
        <v>105</v>
      </c>
      <c r="F51" s="55" t="s">
        <v>138</v>
      </c>
      <c r="G51" s="58">
        <v>1</v>
      </c>
      <c r="H51" s="55"/>
      <c r="I51" s="55"/>
      <c r="J51" s="55"/>
      <c r="K51" s="54" t="s">
        <v>140</v>
      </c>
      <c r="L51" s="14">
        <v>1510000000</v>
      </c>
      <c r="M51" s="14"/>
      <c r="N51" s="14"/>
      <c r="O51" s="13">
        <f t="shared" si="2"/>
        <v>1510000000</v>
      </c>
      <c r="P51" s="14"/>
      <c r="Q51" s="14">
        <v>1359000000</v>
      </c>
      <c r="R51" s="14">
        <v>151000000</v>
      </c>
      <c r="S51" s="14"/>
      <c r="T51" s="14">
        <v>1510000000</v>
      </c>
      <c r="U51" s="14">
        <v>1020761282</v>
      </c>
      <c r="V51" s="230">
        <f t="shared" si="3"/>
        <v>0.6760008490066225</v>
      </c>
      <c r="W51" s="14"/>
      <c r="X51" s="57"/>
      <c r="Y51" s="206"/>
    </row>
    <row r="52" spans="1:25" ht="16.5" thickTop="1" thickBot="1" x14ac:dyDescent="0.3">
      <c r="A52" s="12">
        <v>1</v>
      </c>
      <c r="B52" s="55" t="s">
        <v>93</v>
      </c>
      <c r="C52" s="55" t="s">
        <v>93</v>
      </c>
      <c r="D52" s="55" t="s">
        <v>105</v>
      </c>
      <c r="E52" s="55" t="s">
        <v>105</v>
      </c>
      <c r="F52" s="55" t="s">
        <v>138</v>
      </c>
      <c r="G52" s="58">
        <v>2</v>
      </c>
      <c r="H52" s="55"/>
      <c r="I52" s="55"/>
      <c r="J52" s="55"/>
      <c r="K52" s="54" t="s">
        <v>141</v>
      </c>
      <c r="L52" s="14">
        <v>519100000</v>
      </c>
      <c r="M52" s="14">
        <v>0</v>
      </c>
      <c r="N52" s="14"/>
      <c r="O52" s="13">
        <f t="shared" si="2"/>
        <v>519100000</v>
      </c>
      <c r="P52" s="14"/>
      <c r="Q52" s="14">
        <v>467190000</v>
      </c>
      <c r="R52" s="14">
        <v>51910000</v>
      </c>
      <c r="S52" s="14"/>
      <c r="T52" s="14">
        <v>519100000</v>
      </c>
      <c r="U52" s="14">
        <v>275675122</v>
      </c>
      <c r="V52" s="230">
        <f t="shared" si="3"/>
        <v>0.53106361394721635</v>
      </c>
      <c r="W52" s="14"/>
      <c r="X52" s="57"/>
      <c r="Y52" s="206"/>
    </row>
    <row r="53" spans="1:25" ht="16.5" customHeight="1" thickTop="1" thickBot="1" x14ac:dyDescent="0.3">
      <c r="A53" s="12">
        <v>1</v>
      </c>
      <c r="B53" s="55" t="s">
        <v>93</v>
      </c>
      <c r="C53" s="55" t="s">
        <v>93</v>
      </c>
      <c r="D53" s="55" t="s">
        <v>105</v>
      </c>
      <c r="E53" s="55" t="s">
        <v>105</v>
      </c>
      <c r="F53" s="55" t="s">
        <v>138</v>
      </c>
      <c r="G53" s="58">
        <v>3</v>
      </c>
      <c r="H53" s="55"/>
      <c r="I53" s="55"/>
      <c r="J53" s="55"/>
      <c r="K53" s="54" t="s">
        <v>1003</v>
      </c>
      <c r="L53" s="14"/>
      <c r="M53" s="14"/>
      <c r="N53" s="14"/>
      <c r="O53" s="13">
        <f t="shared" si="2"/>
        <v>0</v>
      </c>
      <c r="P53" s="14"/>
      <c r="Q53" s="14"/>
      <c r="R53" s="14"/>
      <c r="S53" s="14"/>
      <c r="T53" s="14"/>
      <c r="U53" s="14"/>
      <c r="V53" s="230" t="str">
        <f t="shared" si="3"/>
        <v/>
      </c>
      <c r="W53" s="14"/>
      <c r="X53" s="57"/>
      <c r="Y53" s="206"/>
    </row>
    <row r="54" spans="1:25" s="69" customFormat="1" ht="16.5" thickTop="1" thickBot="1" x14ac:dyDescent="0.3">
      <c r="A54" s="77">
        <v>1</v>
      </c>
      <c r="B54" s="77" t="s">
        <v>93</v>
      </c>
      <c r="C54" s="77" t="s">
        <v>93</v>
      </c>
      <c r="D54" s="78" t="s">
        <v>105</v>
      </c>
      <c r="E54" s="78" t="s">
        <v>105</v>
      </c>
      <c r="F54" s="78" t="s">
        <v>142</v>
      </c>
      <c r="G54" s="81"/>
      <c r="H54" s="78"/>
      <c r="I54" s="78"/>
      <c r="J54" s="78"/>
      <c r="K54" s="79" t="s">
        <v>143</v>
      </c>
      <c r="L54" s="80">
        <f>SUBTOTAL(9,L55:L57)</f>
        <v>8905380000</v>
      </c>
      <c r="M54" s="80">
        <f t="shared" ref="M54:U54" si="21">SUBTOTAL(9,M55:M57)</f>
        <v>0</v>
      </c>
      <c r="N54" s="80">
        <f t="shared" si="21"/>
        <v>0</v>
      </c>
      <c r="O54" s="80">
        <f t="shared" si="2"/>
        <v>8905380000</v>
      </c>
      <c r="P54" s="80">
        <f t="shared" si="21"/>
        <v>0</v>
      </c>
      <c r="Q54" s="80">
        <f t="shared" si="21"/>
        <v>8014842000</v>
      </c>
      <c r="R54" s="80">
        <f t="shared" si="21"/>
        <v>890538000</v>
      </c>
      <c r="S54" s="80">
        <f t="shared" si="21"/>
        <v>0</v>
      </c>
      <c r="T54" s="80">
        <f t="shared" si="21"/>
        <v>8905380000</v>
      </c>
      <c r="U54" s="80">
        <f t="shared" si="21"/>
        <v>4828594165</v>
      </c>
      <c r="V54" s="225">
        <f t="shared" si="3"/>
        <v>0.54221090677770067</v>
      </c>
      <c r="W54" s="13"/>
      <c r="X54" s="11"/>
      <c r="Y54" s="206"/>
    </row>
    <row r="55" spans="1:25" ht="16.5" thickTop="1" thickBot="1" x14ac:dyDescent="0.3">
      <c r="A55" s="12">
        <v>1</v>
      </c>
      <c r="B55" s="55" t="s">
        <v>93</v>
      </c>
      <c r="C55" s="55" t="s">
        <v>93</v>
      </c>
      <c r="D55" s="55" t="s">
        <v>105</v>
      </c>
      <c r="E55" s="55" t="s">
        <v>105</v>
      </c>
      <c r="F55" s="55" t="s">
        <v>142</v>
      </c>
      <c r="G55" s="58">
        <v>1</v>
      </c>
      <c r="H55" s="55"/>
      <c r="I55" s="55"/>
      <c r="J55" s="55"/>
      <c r="K55" s="54" t="s">
        <v>144</v>
      </c>
      <c r="L55" s="14">
        <v>3784000000</v>
      </c>
      <c r="M55" s="14">
        <v>0</v>
      </c>
      <c r="N55" s="14"/>
      <c r="O55" s="13">
        <f t="shared" si="2"/>
        <v>3784000000</v>
      </c>
      <c r="P55" s="14"/>
      <c r="Q55" s="14">
        <v>3405600000</v>
      </c>
      <c r="R55" s="14">
        <v>378400000</v>
      </c>
      <c r="S55" s="14"/>
      <c r="T55" s="14">
        <v>3784000000</v>
      </c>
      <c r="U55" s="14">
        <v>2157416840</v>
      </c>
      <c r="V55" s="230">
        <f t="shared" si="3"/>
        <v>0.57014187103594083</v>
      </c>
      <c r="W55" s="14"/>
      <c r="X55" s="57"/>
      <c r="Y55" s="206"/>
    </row>
    <row r="56" spans="1:25" ht="16.5" thickTop="1" thickBot="1" x14ac:dyDescent="0.3">
      <c r="A56" s="12">
        <v>1</v>
      </c>
      <c r="B56" s="55" t="s">
        <v>93</v>
      </c>
      <c r="C56" s="55" t="s">
        <v>93</v>
      </c>
      <c r="D56" s="55" t="s">
        <v>105</v>
      </c>
      <c r="E56" s="55" t="s">
        <v>105</v>
      </c>
      <c r="F56" s="55" t="s">
        <v>142</v>
      </c>
      <c r="G56" s="58">
        <v>2</v>
      </c>
      <c r="H56" s="55"/>
      <c r="I56" s="55"/>
      <c r="J56" s="55"/>
      <c r="K56" s="54" t="s">
        <v>145</v>
      </c>
      <c r="L56" s="14">
        <v>5121380000</v>
      </c>
      <c r="M56" s="14"/>
      <c r="N56" s="14"/>
      <c r="O56" s="13">
        <f t="shared" si="2"/>
        <v>5121380000</v>
      </c>
      <c r="P56" s="14"/>
      <c r="Q56" s="14">
        <v>4609242000</v>
      </c>
      <c r="R56" s="14">
        <v>512138000</v>
      </c>
      <c r="S56" s="14"/>
      <c r="T56" s="14">
        <v>5121380000</v>
      </c>
      <c r="U56" s="14">
        <v>2671177325</v>
      </c>
      <c r="V56" s="230">
        <f t="shared" si="3"/>
        <v>0.52157374086671948</v>
      </c>
      <c r="W56" s="14"/>
      <c r="X56" s="57"/>
      <c r="Y56" s="206"/>
    </row>
    <row r="57" spans="1:25" ht="16.5" customHeight="1" thickTop="1" thickBot="1" x14ac:dyDescent="0.3">
      <c r="A57" s="12">
        <v>1</v>
      </c>
      <c r="B57" s="55" t="s">
        <v>93</v>
      </c>
      <c r="C57" s="55" t="s">
        <v>93</v>
      </c>
      <c r="D57" s="55" t="s">
        <v>105</v>
      </c>
      <c r="E57" s="55" t="s">
        <v>105</v>
      </c>
      <c r="F57" s="55" t="s">
        <v>142</v>
      </c>
      <c r="G57" s="58">
        <v>3</v>
      </c>
      <c r="H57" s="55"/>
      <c r="I57" s="55"/>
      <c r="J57" s="55"/>
      <c r="K57" s="54" t="s">
        <v>1004</v>
      </c>
      <c r="L57" s="14"/>
      <c r="M57" s="14"/>
      <c r="N57" s="14"/>
      <c r="O57" s="13">
        <f t="shared" si="2"/>
        <v>0</v>
      </c>
      <c r="P57" s="14"/>
      <c r="Q57" s="14"/>
      <c r="R57" s="14"/>
      <c r="S57" s="14"/>
      <c r="T57" s="14"/>
      <c r="U57" s="14"/>
      <c r="V57" s="230" t="str">
        <f t="shared" si="3"/>
        <v/>
      </c>
      <c r="W57" s="14"/>
      <c r="X57" s="57"/>
      <c r="Y57" s="206"/>
    </row>
    <row r="58" spans="1:25" s="69" customFormat="1" ht="16.5" thickTop="1" thickBot="1" x14ac:dyDescent="0.3">
      <c r="A58" s="77">
        <v>1</v>
      </c>
      <c r="B58" s="77" t="s">
        <v>93</v>
      </c>
      <c r="C58" s="77" t="s">
        <v>93</v>
      </c>
      <c r="D58" s="78" t="s">
        <v>105</v>
      </c>
      <c r="E58" s="78" t="s">
        <v>105</v>
      </c>
      <c r="F58" s="78" t="s">
        <v>146</v>
      </c>
      <c r="G58" s="81"/>
      <c r="H58" s="78"/>
      <c r="I58" s="78"/>
      <c r="J58" s="78"/>
      <c r="K58" s="79" t="s">
        <v>147</v>
      </c>
      <c r="L58" s="80">
        <f>SUBTOTAL(9,L59:L61)</f>
        <v>524089000</v>
      </c>
      <c r="M58" s="80">
        <f t="shared" ref="M58:U58" si="22">SUBTOTAL(9,M59:M61)</f>
        <v>0</v>
      </c>
      <c r="N58" s="80">
        <f t="shared" si="22"/>
        <v>0</v>
      </c>
      <c r="O58" s="80">
        <f t="shared" si="2"/>
        <v>524089000</v>
      </c>
      <c r="P58" s="80">
        <f t="shared" si="22"/>
        <v>0</v>
      </c>
      <c r="Q58" s="80">
        <f t="shared" si="22"/>
        <v>471680100</v>
      </c>
      <c r="R58" s="80">
        <f t="shared" si="22"/>
        <v>52408900</v>
      </c>
      <c r="S58" s="80">
        <f t="shared" si="22"/>
        <v>0</v>
      </c>
      <c r="T58" s="80">
        <f t="shared" si="22"/>
        <v>524089000</v>
      </c>
      <c r="U58" s="80">
        <f t="shared" si="22"/>
        <v>36907297</v>
      </c>
      <c r="V58" s="225">
        <f t="shared" si="3"/>
        <v>7.0421811944154519E-2</v>
      </c>
      <c r="W58" s="13"/>
      <c r="X58" s="11"/>
      <c r="Y58" s="206"/>
    </row>
    <row r="59" spans="1:25" ht="16.5" thickTop="1" thickBot="1" x14ac:dyDescent="0.25">
      <c r="A59" s="12">
        <v>1</v>
      </c>
      <c r="B59" s="55" t="s">
        <v>93</v>
      </c>
      <c r="C59" s="55" t="s">
        <v>93</v>
      </c>
      <c r="D59" s="55" t="s">
        <v>105</v>
      </c>
      <c r="E59" s="55" t="s">
        <v>105</v>
      </c>
      <c r="F59" s="55" t="s">
        <v>146</v>
      </c>
      <c r="G59" s="58">
        <v>1</v>
      </c>
      <c r="H59" s="55"/>
      <c r="I59" s="55"/>
      <c r="J59" s="55"/>
      <c r="K59" s="54" t="s">
        <v>148</v>
      </c>
      <c r="L59" s="14">
        <v>324089000</v>
      </c>
      <c r="M59" s="235">
        <v>0</v>
      </c>
      <c r="N59" s="14"/>
      <c r="O59" s="13">
        <f t="shared" si="2"/>
        <v>324089000</v>
      </c>
      <c r="P59" s="14"/>
      <c r="Q59" s="14">
        <v>291680100</v>
      </c>
      <c r="R59" s="14">
        <v>32408900</v>
      </c>
      <c r="S59" s="14"/>
      <c r="T59" s="14">
        <v>324089000</v>
      </c>
      <c r="U59" s="14">
        <v>29997539</v>
      </c>
      <c r="V59" s="230">
        <f t="shared" si="3"/>
        <v>9.2559571599159493E-2</v>
      </c>
      <c r="W59" s="14"/>
      <c r="X59" s="57"/>
      <c r="Y59" s="206"/>
    </row>
    <row r="60" spans="1:25" ht="16.5" customHeight="1" thickTop="1" thickBot="1" x14ac:dyDescent="0.3">
      <c r="A60" s="12">
        <v>1</v>
      </c>
      <c r="B60" s="55" t="s">
        <v>93</v>
      </c>
      <c r="C60" s="55" t="s">
        <v>93</v>
      </c>
      <c r="D60" s="55" t="s">
        <v>105</v>
      </c>
      <c r="E60" s="55" t="s">
        <v>105</v>
      </c>
      <c r="F60" s="55" t="s">
        <v>146</v>
      </c>
      <c r="G60" s="58">
        <v>2</v>
      </c>
      <c r="H60" s="55"/>
      <c r="I60" s="55"/>
      <c r="J60" s="55"/>
      <c r="K60" s="54" t="s">
        <v>149</v>
      </c>
      <c r="L60" s="14">
        <v>200000000</v>
      </c>
      <c r="M60" s="14"/>
      <c r="N60" s="14"/>
      <c r="O60" s="13">
        <f t="shared" si="2"/>
        <v>200000000</v>
      </c>
      <c r="P60" s="14"/>
      <c r="Q60" s="14">
        <v>180000000</v>
      </c>
      <c r="R60" s="14">
        <v>20000000</v>
      </c>
      <c r="S60" s="14"/>
      <c r="T60" s="14">
        <v>200000000</v>
      </c>
      <c r="U60" s="14">
        <v>6909758</v>
      </c>
      <c r="V60" s="230">
        <f t="shared" si="3"/>
        <v>3.4548790000000003E-2</v>
      </c>
      <c r="W60" s="14"/>
      <c r="X60" s="57"/>
      <c r="Y60" s="206"/>
    </row>
    <row r="61" spans="1:25" ht="16.5" customHeight="1" thickTop="1" thickBot="1" x14ac:dyDescent="0.3">
      <c r="A61" s="12">
        <v>1</v>
      </c>
      <c r="B61" s="55" t="s">
        <v>93</v>
      </c>
      <c r="C61" s="55" t="s">
        <v>93</v>
      </c>
      <c r="D61" s="55" t="s">
        <v>105</v>
      </c>
      <c r="E61" s="55" t="s">
        <v>105</v>
      </c>
      <c r="F61" s="55" t="s">
        <v>146</v>
      </c>
      <c r="G61" s="58">
        <v>3</v>
      </c>
      <c r="H61" s="55"/>
      <c r="I61" s="55"/>
      <c r="J61" s="55"/>
      <c r="K61" s="54" t="s">
        <v>1005</v>
      </c>
      <c r="L61" s="14"/>
      <c r="M61" s="14"/>
      <c r="N61" s="14"/>
      <c r="O61" s="13">
        <f t="shared" si="2"/>
        <v>0</v>
      </c>
      <c r="P61" s="14"/>
      <c r="Q61" s="14"/>
      <c r="R61" s="14"/>
      <c r="S61" s="14"/>
      <c r="T61" s="14"/>
      <c r="U61" s="14"/>
      <c r="V61" s="230" t="str">
        <f t="shared" si="3"/>
        <v/>
      </c>
      <c r="W61" s="14"/>
      <c r="X61" s="57"/>
      <c r="Y61" s="206"/>
    </row>
    <row r="62" spans="1:25" s="69" customFormat="1" ht="16.5" customHeight="1" thickTop="1" thickBot="1" x14ac:dyDescent="0.3">
      <c r="A62" s="77">
        <v>1</v>
      </c>
      <c r="B62" s="77" t="s">
        <v>93</v>
      </c>
      <c r="C62" s="77" t="s">
        <v>93</v>
      </c>
      <c r="D62" s="78" t="s">
        <v>105</v>
      </c>
      <c r="E62" s="78" t="s">
        <v>105</v>
      </c>
      <c r="F62" s="78" t="s">
        <v>150</v>
      </c>
      <c r="G62" s="81"/>
      <c r="H62" s="78"/>
      <c r="I62" s="78"/>
      <c r="J62" s="78"/>
      <c r="K62" s="79" t="s">
        <v>151</v>
      </c>
      <c r="L62" s="80">
        <f>SUBTOTAL(9,L63:L65)</f>
        <v>0</v>
      </c>
      <c r="M62" s="80">
        <f t="shared" ref="M62:U62" si="23">SUBTOTAL(9,M63:M65)</f>
        <v>0</v>
      </c>
      <c r="N62" s="80">
        <f t="shared" si="23"/>
        <v>0</v>
      </c>
      <c r="O62" s="80">
        <f t="shared" si="2"/>
        <v>0</v>
      </c>
      <c r="P62" s="80">
        <f t="shared" si="23"/>
        <v>0</v>
      </c>
      <c r="Q62" s="80">
        <f t="shared" si="23"/>
        <v>0</v>
      </c>
      <c r="R62" s="80">
        <f t="shared" si="23"/>
        <v>0</v>
      </c>
      <c r="S62" s="80">
        <f t="shared" si="23"/>
        <v>0</v>
      </c>
      <c r="T62" s="80">
        <f t="shared" si="23"/>
        <v>0</v>
      </c>
      <c r="U62" s="80">
        <f t="shared" si="23"/>
        <v>0</v>
      </c>
      <c r="V62" s="225" t="str">
        <f t="shared" si="3"/>
        <v/>
      </c>
      <c r="W62" s="13"/>
      <c r="X62" s="11"/>
      <c r="Y62" s="206"/>
    </row>
    <row r="63" spans="1:25" ht="16.5" customHeight="1" thickTop="1" thickBot="1" x14ac:dyDescent="0.3">
      <c r="A63" s="12">
        <v>1</v>
      </c>
      <c r="B63" s="55" t="s">
        <v>93</v>
      </c>
      <c r="C63" s="55" t="s">
        <v>93</v>
      </c>
      <c r="D63" s="55" t="s">
        <v>105</v>
      </c>
      <c r="E63" s="55" t="s">
        <v>105</v>
      </c>
      <c r="F63" s="55" t="s">
        <v>150</v>
      </c>
      <c r="G63" s="58">
        <v>1</v>
      </c>
      <c r="H63" s="55"/>
      <c r="I63" s="55"/>
      <c r="J63" s="55"/>
      <c r="K63" s="54" t="s">
        <v>152</v>
      </c>
      <c r="L63" s="14"/>
      <c r="M63" s="14"/>
      <c r="N63" s="14"/>
      <c r="O63" s="13">
        <f t="shared" si="2"/>
        <v>0</v>
      </c>
      <c r="P63" s="14"/>
      <c r="Q63" s="14"/>
      <c r="R63" s="14"/>
      <c r="S63" s="14"/>
      <c r="T63" s="14"/>
      <c r="U63" s="14"/>
      <c r="V63" s="230" t="str">
        <f t="shared" si="3"/>
        <v/>
      </c>
      <c r="W63" s="14"/>
      <c r="X63" s="57"/>
      <c r="Y63" s="206"/>
    </row>
    <row r="64" spans="1:25" ht="16.5" customHeight="1" thickTop="1" thickBot="1" x14ac:dyDescent="0.3">
      <c r="A64" s="12">
        <v>1</v>
      </c>
      <c r="B64" s="55" t="s">
        <v>93</v>
      </c>
      <c r="C64" s="55" t="s">
        <v>93</v>
      </c>
      <c r="D64" s="55" t="s">
        <v>105</v>
      </c>
      <c r="E64" s="55" t="s">
        <v>105</v>
      </c>
      <c r="F64" s="55" t="s">
        <v>150</v>
      </c>
      <c r="G64" s="58">
        <v>2</v>
      </c>
      <c r="H64" s="55"/>
      <c r="I64" s="55"/>
      <c r="J64" s="55"/>
      <c r="K64" s="54" t="s">
        <v>153</v>
      </c>
      <c r="L64" s="14"/>
      <c r="M64" s="14"/>
      <c r="N64" s="14"/>
      <c r="O64" s="13">
        <f t="shared" si="2"/>
        <v>0</v>
      </c>
      <c r="P64" s="14"/>
      <c r="Q64" s="14"/>
      <c r="R64" s="14"/>
      <c r="S64" s="14"/>
      <c r="T64" s="14"/>
      <c r="U64" s="14"/>
      <c r="V64" s="230" t="str">
        <f t="shared" si="3"/>
        <v/>
      </c>
      <c r="W64" s="14"/>
      <c r="X64" s="57"/>
      <c r="Y64" s="206"/>
    </row>
    <row r="65" spans="1:25" ht="16.5" customHeight="1" thickTop="1" thickBot="1" x14ac:dyDescent="0.3">
      <c r="A65" s="12">
        <v>1</v>
      </c>
      <c r="B65" s="55" t="s">
        <v>93</v>
      </c>
      <c r="C65" s="55" t="s">
        <v>93</v>
      </c>
      <c r="D65" s="55" t="s">
        <v>105</v>
      </c>
      <c r="E65" s="55" t="s">
        <v>105</v>
      </c>
      <c r="F65" s="55" t="s">
        <v>150</v>
      </c>
      <c r="G65" s="58">
        <v>3</v>
      </c>
      <c r="H65" s="55"/>
      <c r="I65" s="55"/>
      <c r="J65" s="55"/>
      <c r="K65" s="54" t="s">
        <v>1006</v>
      </c>
      <c r="L65" s="14"/>
      <c r="M65" s="14"/>
      <c r="N65" s="14"/>
      <c r="O65" s="13">
        <f t="shared" si="2"/>
        <v>0</v>
      </c>
      <c r="P65" s="14"/>
      <c r="Q65" s="14"/>
      <c r="R65" s="14"/>
      <c r="S65" s="14"/>
      <c r="T65" s="14"/>
      <c r="U65" s="14"/>
      <c r="V65" s="230" t="str">
        <f t="shared" si="3"/>
        <v/>
      </c>
      <c r="W65" s="14"/>
      <c r="X65" s="57"/>
      <c r="Y65" s="206"/>
    </row>
    <row r="66" spans="1:25" s="69" customFormat="1" ht="16.5" thickTop="1" thickBot="1" x14ac:dyDescent="0.3">
      <c r="A66" s="77">
        <v>1</v>
      </c>
      <c r="B66" s="77" t="s">
        <v>93</v>
      </c>
      <c r="C66" s="77" t="s">
        <v>93</v>
      </c>
      <c r="D66" s="78" t="s">
        <v>105</v>
      </c>
      <c r="E66" s="78" t="s">
        <v>105</v>
      </c>
      <c r="F66" s="78" t="s">
        <v>154</v>
      </c>
      <c r="G66" s="81"/>
      <c r="H66" s="78"/>
      <c r="I66" s="78"/>
      <c r="J66" s="78"/>
      <c r="K66" s="79" t="s">
        <v>155</v>
      </c>
      <c r="L66" s="80">
        <f>SUBTOTAL(9,L67:L69)</f>
        <v>24220651000</v>
      </c>
      <c r="M66" s="80">
        <f t="shared" ref="M66:U66" si="24">SUBTOTAL(9,M67:M69)</f>
        <v>0</v>
      </c>
      <c r="N66" s="80">
        <f t="shared" si="24"/>
        <v>0</v>
      </c>
      <c r="O66" s="80">
        <f t="shared" si="2"/>
        <v>24220651000</v>
      </c>
      <c r="P66" s="80">
        <f t="shared" si="24"/>
        <v>0</v>
      </c>
      <c r="Q66" s="80">
        <f t="shared" si="24"/>
        <v>24220651000</v>
      </c>
      <c r="R66" s="80">
        <f t="shared" si="24"/>
        <v>0</v>
      </c>
      <c r="S66" s="80">
        <f t="shared" si="24"/>
        <v>0</v>
      </c>
      <c r="T66" s="80">
        <f t="shared" si="24"/>
        <v>24220651000</v>
      </c>
      <c r="U66" s="80">
        <f t="shared" si="24"/>
        <v>9690220200</v>
      </c>
      <c r="V66" s="225">
        <f t="shared" si="3"/>
        <v>0.4000809144229856</v>
      </c>
      <c r="W66" s="13"/>
      <c r="X66" s="11"/>
      <c r="Y66" s="206"/>
    </row>
    <row r="67" spans="1:25" ht="16.5" thickTop="1" thickBot="1" x14ac:dyDescent="0.25">
      <c r="A67" s="12">
        <v>1</v>
      </c>
      <c r="B67" s="55" t="s">
        <v>93</v>
      </c>
      <c r="C67" s="55" t="s">
        <v>93</v>
      </c>
      <c r="D67" s="55" t="s">
        <v>105</v>
      </c>
      <c r="E67" s="55" t="s">
        <v>105</v>
      </c>
      <c r="F67" s="55" t="s">
        <v>154</v>
      </c>
      <c r="G67" s="58">
        <v>1</v>
      </c>
      <c r="H67" s="55"/>
      <c r="I67" s="55"/>
      <c r="J67" s="55"/>
      <c r="K67" s="54" t="s">
        <v>156</v>
      </c>
      <c r="L67" s="234">
        <v>22202263000</v>
      </c>
      <c r="M67" s="14"/>
      <c r="N67" s="14"/>
      <c r="O67" s="13">
        <f t="shared" si="2"/>
        <v>22202263000</v>
      </c>
      <c r="P67" s="14"/>
      <c r="Q67" s="14">
        <v>22202263000</v>
      </c>
      <c r="R67" s="14">
        <v>0</v>
      </c>
      <c r="S67" s="14"/>
      <c r="T67" s="14">
        <v>22202263000</v>
      </c>
      <c r="U67" s="14">
        <v>9039146200</v>
      </c>
      <c r="V67" s="230">
        <f t="shared" si="3"/>
        <v>0.40712724644330173</v>
      </c>
      <c r="W67" s="14"/>
      <c r="X67" s="57"/>
      <c r="Y67" s="206"/>
    </row>
    <row r="68" spans="1:25" ht="16.5" customHeight="1" thickTop="1" thickBot="1" x14ac:dyDescent="0.3">
      <c r="A68" s="12">
        <v>1</v>
      </c>
      <c r="B68" s="55" t="s">
        <v>93</v>
      </c>
      <c r="C68" s="55" t="s">
        <v>93</v>
      </c>
      <c r="D68" s="55" t="s">
        <v>105</v>
      </c>
      <c r="E68" s="55" t="s">
        <v>105</v>
      </c>
      <c r="F68" s="55" t="s">
        <v>154</v>
      </c>
      <c r="G68" s="58">
        <v>2</v>
      </c>
      <c r="H68" s="55"/>
      <c r="I68" s="55"/>
      <c r="J68" s="55"/>
      <c r="K68" s="54" t="s">
        <v>157</v>
      </c>
      <c r="L68" s="14">
        <v>2018388000</v>
      </c>
      <c r="M68" s="14"/>
      <c r="N68" s="14"/>
      <c r="O68" s="13">
        <f t="shared" si="2"/>
        <v>2018388000</v>
      </c>
      <c r="P68" s="14"/>
      <c r="Q68" s="14">
        <v>2018388000</v>
      </c>
      <c r="R68" s="14">
        <v>0</v>
      </c>
      <c r="S68" s="14"/>
      <c r="T68" s="14">
        <v>2018388000</v>
      </c>
      <c r="U68" s="14">
        <v>651074000</v>
      </c>
      <c r="V68" s="230">
        <f t="shared" si="3"/>
        <v>0.32257127965485327</v>
      </c>
      <c r="W68" s="14"/>
      <c r="X68" s="57"/>
      <c r="Y68" s="206"/>
    </row>
    <row r="69" spans="1:25" ht="16.5" customHeight="1" thickTop="1" thickBot="1" x14ac:dyDescent="0.3">
      <c r="A69" s="12">
        <v>1</v>
      </c>
      <c r="B69" s="55" t="s">
        <v>93</v>
      </c>
      <c r="C69" s="55" t="s">
        <v>93</v>
      </c>
      <c r="D69" s="55" t="s">
        <v>105</v>
      </c>
      <c r="E69" s="55" t="s">
        <v>105</v>
      </c>
      <c r="F69" s="55" t="s">
        <v>154</v>
      </c>
      <c r="G69" s="58">
        <v>3</v>
      </c>
      <c r="H69" s="55"/>
      <c r="I69" s="55"/>
      <c r="J69" s="55"/>
      <c r="K69" s="54" t="s">
        <v>1007</v>
      </c>
      <c r="L69" s="14"/>
      <c r="M69" s="14"/>
      <c r="N69" s="14"/>
      <c r="O69" s="13">
        <f t="shared" si="2"/>
        <v>0</v>
      </c>
      <c r="P69" s="14"/>
      <c r="Q69" s="14"/>
      <c r="R69" s="14"/>
      <c r="S69" s="14"/>
      <c r="T69" s="14"/>
      <c r="U69" s="14"/>
      <c r="V69" s="230" t="str">
        <f t="shared" si="3"/>
        <v/>
      </c>
      <c r="W69" s="14"/>
      <c r="X69" s="57"/>
      <c r="Y69" s="206"/>
    </row>
    <row r="70" spans="1:25" s="69" customFormat="1" ht="16.5" customHeight="1" thickTop="1" thickBot="1" x14ac:dyDescent="0.3">
      <c r="A70" s="77">
        <v>1</v>
      </c>
      <c r="B70" s="77" t="s">
        <v>93</v>
      </c>
      <c r="C70" s="77" t="s">
        <v>93</v>
      </c>
      <c r="D70" s="78" t="s">
        <v>105</v>
      </c>
      <c r="E70" s="78" t="s">
        <v>105</v>
      </c>
      <c r="F70" s="78" t="s">
        <v>158</v>
      </c>
      <c r="G70" s="81"/>
      <c r="H70" s="78"/>
      <c r="I70" s="78"/>
      <c r="J70" s="78"/>
      <c r="K70" s="79" t="s">
        <v>159</v>
      </c>
      <c r="L70" s="80">
        <f>SUBTOTAL(9,L71:L73)</f>
        <v>0</v>
      </c>
      <c r="M70" s="80">
        <f t="shared" ref="M70:U70" si="25">SUBTOTAL(9,M71:M73)</f>
        <v>0</v>
      </c>
      <c r="N70" s="80">
        <f t="shared" si="25"/>
        <v>0</v>
      </c>
      <c r="O70" s="80">
        <f t="shared" si="2"/>
        <v>0</v>
      </c>
      <c r="P70" s="80">
        <f t="shared" si="25"/>
        <v>0</v>
      </c>
      <c r="Q70" s="80">
        <f t="shared" si="25"/>
        <v>0</v>
      </c>
      <c r="R70" s="80">
        <f t="shared" si="25"/>
        <v>0</v>
      </c>
      <c r="S70" s="80">
        <f t="shared" si="25"/>
        <v>0</v>
      </c>
      <c r="T70" s="80">
        <f t="shared" si="25"/>
        <v>0</v>
      </c>
      <c r="U70" s="80">
        <f t="shared" si="25"/>
        <v>0</v>
      </c>
      <c r="V70" s="225" t="str">
        <f t="shared" si="3"/>
        <v/>
      </c>
      <c r="W70" s="13"/>
      <c r="X70" s="11"/>
      <c r="Y70" s="206"/>
    </row>
    <row r="71" spans="1:25" ht="16.5" customHeight="1" thickTop="1" thickBot="1" x14ac:dyDescent="0.3">
      <c r="A71" s="12">
        <v>1</v>
      </c>
      <c r="B71" s="55" t="s">
        <v>93</v>
      </c>
      <c r="C71" s="55" t="s">
        <v>93</v>
      </c>
      <c r="D71" s="55" t="s">
        <v>105</v>
      </c>
      <c r="E71" s="55" t="s">
        <v>105</v>
      </c>
      <c r="F71" s="55" t="s">
        <v>158</v>
      </c>
      <c r="G71" s="58">
        <v>1</v>
      </c>
      <c r="H71" s="55"/>
      <c r="I71" s="55"/>
      <c r="J71" s="55"/>
      <c r="K71" s="54" t="s">
        <v>160</v>
      </c>
      <c r="L71" s="14"/>
      <c r="M71" s="14"/>
      <c r="N71" s="14"/>
      <c r="O71" s="13">
        <f t="shared" si="2"/>
        <v>0</v>
      </c>
      <c r="P71" s="14"/>
      <c r="Q71" s="14">
        <v>0</v>
      </c>
      <c r="R71" s="14"/>
      <c r="S71" s="14"/>
      <c r="T71" s="14"/>
      <c r="U71" s="14">
        <v>0</v>
      </c>
      <c r="V71" s="230" t="str">
        <f t="shared" si="3"/>
        <v/>
      </c>
      <c r="W71" s="14"/>
      <c r="X71" s="57"/>
      <c r="Y71" s="206"/>
    </row>
    <row r="72" spans="1:25" ht="16.5" customHeight="1" thickTop="1" thickBot="1" x14ac:dyDescent="0.3">
      <c r="A72" s="12">
        <v>1</v>
      </c>
      <c r="B72" s="55" t="s">
        <v>93</v>
      </c>
      <c r="C72" s="55" t="s">
        <v>93</v>
      </c>
      <c r="D72" s="55" t="s">
        <v>105</v>
      </c>
      <c r="E72" s="55" t="s">
        <v>105</v>
      </c>
      <c r="F72" s="55" t="s">
        <v>158</v>
      </c>
      <c r="G72" s="58">
        <v>2</v>
      </c>
      <c r="H72" s="55"/>
      <c r="I72" s="55"/>
      <c r="J72" s="55"/>
      <c r="K72" s="54" t="s">
        <v>161</v>
      </c>
      <c r="L72" s="14"/>
      <c r="M72" s="14"/>
      <c r="N72" s="14"/>
      <c r="O72" s="13">
        <f t="shared" ref="O72:O142" si="26">+L72+M72-N72</f>
        <v>0</v>
      </c>
      <c r="P72" s="14"/>
      <c r="Q72" s="14">
        <v>0</v>
      </c>
      <c r="R72" s="14"/>
      <c r="S72" s="14"/>
      <c r="T72" s="14"/>
      <c r="U72" s="14">
        <v>0</v>
      </c>
      <c r="V72" s="230" t="str">
        <f t="shared" ref="V72:V135" si="27">+IFERROR(U72/T72,"")</f>
        <v/>
      </c>
      <c r="W72" s="14"/>
      <c r="X72" s="57"/>
      <c r="Y72" s="206"/>
    </row>
    <row r="73" spans="1:25" ht="16.5" customHeight="1" thickTop="1" thickBot="1" x14ac:dyDescent="0.3">
      <c r="A73" s="12">
        <v>1</v>
      </c>
      <c r="B73" s="55" t="s">
        <v>93</v>
      </c>
      <c r="C73" s="55" t="s">
        <v>93</v>
      </c>
      <c r="D73" s="55" t="s">
        <v>105</v>
      </c>
      <c r="E73" s="55" t="s">
        <v>105</v>
      </c>
      <c r="F73" s="55" t="s">
        <v>158</v>
      </c>
      <c r="G73" s="58">
        <v>3</v>
      </c>
      <c r="H73" s="55"/>
      <c r="I73" s="55"/>
      <c r="J73" s="55"/>
      <c r="K73" s="54" t="s">
        <v>1008</v>
      </c>
      <c r="L73" s="14"/>
      <c r="M73" s="14"/>
      <c r="N73" s="14"/>
      <c r="O73" s="13">
        <f t="shared" si="26"/>
        <v>0</v>
      </c>
      <c r="P73" s="14"/>
      <c r="Q73" s="14">
        <v>0</v>
      </c>
      <c r="R73" s="14"/>
      <c r="S73" s="14"/>
      <c r="T73" s="14"/>
      <c r="U73" s="14">
        <v>0</v>
      </c>
      <c r="V73" s="230" t="str">
        <f t="shared" si="27"/>
        <v/>
      </c>
      <c r="W73" s="14"/>
      <c r="X73" s="57"/>
      <c r="Y73" s="206"/>
    </row>
    <row r="74" spans="1:25" s="69" customFormat="1" ht="16.5" thickTop="1" thickBot="1" x14ac:dyDescent="0.3">
      <c r="A74" s="77">
        <v>1</v>
      </c>
      <c r="B74" s="77" t="s">
        <v>93</v>
      </c>
      <c r="C74" s="77" t="s">
        <v>93</v>
      </c>
      <c r="D74" s="78" t="s">
        <v>105</v>
      </c>
      <c r="E74" s="78" t="s">
        <v>105</v>
      </c>
      <c r="F74" s="78" t="s">
        <v>162</v>
      </c>
      <c r="G74" s="81"/>
      <c r="H74" s="78"/>
      <c r="I74" s="78"/>
      <c r="J74" s="78"/>
      <c r="K74" s="79" t="s">
        <v>163</v>
      </c>
      <c r="L74" s="80">
        <f>SUM(L75:L77)</f>
        <v>2469000</v>
      </c>
      <c r="M74" s="80">
        <f t="shared" ref="M74:U74" si="28">SUM(M75:M77)</f>
        <v>0</v>
      </c>
      <c r="N74" s="80">
        <f t="shared" si="28"/>
        <v>0</v>
      </c>
      <c r="O74" s="80">
        <f t="shared" si="26"/>
        <v>2469000</v>
      </c>
      <c r="P74" s="80">
        <f t="shared" si="28"/>
        <v>0</v>
      </c>
      <c r="Q74" s="80">
        <f t="shared" si="28"/>
        <v>2222100</v>
      </c>
      <c r="R74" s="80">
        <f t="shared" si="28"/>
        <v>246900</v>
      </c>
      <c r="S74" s="80">
        <f t="shared" si="28"/>
        <v>0</v>
      </c>
      <c r="T74" s="80">
        <f t="shared" si="28"/>
        <v>2469000</v>
      </c>
      <c r="U74" s="80">
        <f t="shared" si="28"/>
        <v>334000</v>
      </c>
      <c r="V74" s="225">
        <f t="shared" si="27"/>
        <v>0.13527744025921426</v>
      </c>
      <c r="W74" s="13"/>
      <c r="X74" s="11"/>
      <c r="Y74" s="206"/>
    </row>
    <row r="75" spans="1:25" ht="16.5" thickTop="1" thickBot="1" x14ac:dyDescent="0.3">
      <c r="A75" s="12">
        <v>1</v>
      </c>
      <c r="B75" s="55" t="s">
        <v>93</v>
      </c>
      <c r="C75" s="55" t="s">
        <v>93</v>
      </c>
      <c r="D75" s="55" t="s">
        <v>105</v>
      </c>
      <c r="E75" s="55" t="s">
        <v>105</v>
      </c>
      <c r="F75" s="55" t="s">
        <v>162</v>
      </c>
      <c r="G75" s="58">
        <v>1</v>
      </c>
      <c r="H75" s="55"/>
      <c r="I75" s="55"/>
      <c r="J75" s="55"/>
      <c r="K75" s="54" t="s">
        <v>164</v>
      </c>
      <c r="L75" s="14">
        <v>2469000</v>
      </c>
      <c r="M75" s="14"/>
      <c r="N75" s="14"/>
      <c r="O75" s="13">
        <f t="shared" si="26"/>
        <v>2469000</v>
      </c>
      <c r="P75" s="14"/>
      <c r="Q75" s="14">
        <v>2222100</v>
      </c>
      <c r="R75" s="14">
        <v>246900</v>
      </c>
      <c r="S75" s="14"/>
      <c r="T75" s="14">
        <v>2469000</v>
      </c>
      <c r="U75" s="14">
        <v>334000</v>
      </c>
      <c r="V75" s="230">
        <f t="shared" si="27"/>
        <v>0.13527744025921426</v>
      </c>
      <c r="W75" s="14"/>
      <c r="X75" s="57"/>
      <c r="Y75" s="206"/>
    </row>
    <row r="76" spans="1:25" ht="16.5" customHeight="1" thickTop="1" thickBot="1" x14ac:dyDescent="0.3">
      <c r="A76" s="12">
        <v>1</v>
      </c>
      <c r="B76" s="55" t="s">
        <v>93</v>
      </c>
      <c r="C76" s="55" t="s">
        <v>93</v>
      </c>
      <c r="D76" s="55" t="s">
        <v>105</v>
      </c>
      <c r="E76" s="55" t="s">
        <v>105</v>
      </c>
      <c r="F76" s="55" t="s">
        <v>162</v>
      </c>
      <c r="G76" s="58">
        <v>2</v>
      </c>
      <c r="H76" s="55"/>
      <c r="I76" s="55"/>
      <c r="J76" s="55"/>
      <c r="K76" s="54" t="s">
        <v>165</v>
      </c>
      <c r="L76" s="14"/>
      <c r="M76" s="14"/>
      <c r="N76" s="14"/>
      <c r="O76" s="13">
        <f t="shared" si="26"/>
        <v>0</v>
      </c>
      <c r="P76" s="14"/>
      <c r="Q76" s="14"/>
      <c r="R76" s="14"/>
      <c r="S76" s="14"/>
      <c r="T76" s="14"/>
      <c r="U76" s="14"/>
      <c r="V76" s="230" t="str">
        <f t="shared" si="27"/>
        <v/>
      </c>
      <c r="W76" s="14"/>
      <c r="X76" s="57"/>
      <c r="Y76" s="206"/>
    </row>
    <row r="77" spans="1:25" ht="16.5" customHeight="1" thickTop="1" thickBot="1" x14ac:dyDescent="0.3">
      <c r="A77" s="12">
        <v>1</v>
      </c>
      <c r="B77" s="55" t="s">
        <v>93</v>
      </c>
      <c r="C77" s="55" t="s">
        <v>93</v>
      </c>
      <c r="D77" s="55" t="s">
        <v>105</v>
      </c>
      <c r="E77" s="55" t="s">
        <v>105</v>
      </c>
      <c r="F77" s="55" t="s">
        <v>162</v>
      </c>
      <c r="G77" s="58">
        <v>3</v>
      </c>
      <c r="H77" s="55"/>
      <c r="I77" s="55"/>
      <c r="J77" s="55"/>
      <c r="K77" s="54" t="s">
        <v>1009</v>
      </c>
      <c r="L77" s="14"/>
      <c r="M77" s="14"/>
      <c r="N77" s="14"/>
      <c r="O77" s="13">
        <f t="shared" si="26"/>
        <v>0</v>
      </c>
      <c r="P77" s="14"/>
      <c r="Q77" s="14"/>
      <c r="R77" s="14"/>
      <c r="S77" s="14"/>
      <c r="T77" s="14"/>
      <c r="U77" s="14"/>
      <c r="V77" s="230" t="str">
        <f t="shared" si="27"/>
        <v/>
      </c>
      <c r="W77" s="14"/>
      <c r="X77" s="57"/>
      <c r="Y77" s="206"/>
    </row>
    <row r="78" spans="1:25" ht="16.5" thickTop="1" thickBot="1" x14ac:dyDescent="0.3">
      <c r="A78" s="72">
        <v>1</v>
      </c>
      <c r="B78" s="73" t="s">
        <v>93</v>
      </c>
      <c r="C78" s="73" t="s">
        <v>93</v>
      </c>
      <c r="D78" s="73" t="s">
        <v>105</v>
      </c>
      <c r="E78" s="73" t="s">
        <v>166</v>
      </c>
      <c r="F78" s="73"/>
      <c r="G78" s="73"/>
      <c r="H78" s="74"/>
      <c r="I78" s="74"/>
      <c r="J78" s="74"/>
      <c r="K78" s="75" t="s">
        <v>167</v>
      </c>
      <c r="L78" s="76">
        <f>+L79+L100</f>
        <v>725288000</v>
      </c>
      <c r="M78" s="76">
        <f t="shared" ref="M78:T78" si="29">+M79+M100</f>
        <v>612889</v>
      </c>
      <c r="N78" s="76">
        <f t="shared" si="29"/>
        <v>0</v>
      </c>
      <c r="O78" s="76">
        <f t="shared" si="26"/>
        <v>725900889</v>
      </c>
      <c r="P78" s="76">
        <f t="shared" si="29"/>
        <v>0</v>
      </c>
      <c r="Q78" s="76">
        <f t="shared" si="29"/>
        <v>659625500</v>
      </c>
      <c r="R78" s="76">
        <f t="shared" si="29"/>
        <v>66275389</v>
      </c>
      <c r="S78" s="76">
        <f t="shared" si="29"/>
        <v>0</v>
      </c>
      <c r="T78" s="76">
        <f t="shared" si="29"/>
        <v>878848167</v>
      </c>
      <c r="U78" s="76">
        <f>+U79+U100</f>
        <v>371409489</v>
      </c>
      <c r="V78" s="224">
        <f t="shared" si="27"/>
        <v>0.42260939141265796</v>
      </c>
      <c r="W78" s="13"/>
      <c r="X78" s="12"/>
      <c r="Y78" s="206"/>
    </row>
    <row r="79" spans="1:25" s="69" customFormat="1" ht="16.5" customHeight="1" thickTop="1" thickBot="1" x14ac:dyDescent="0.3">
      <c r="A79" s="77">
        <v>1</v>
      </c>
      <c r="B79" s="77" t="s">
        <v>93</v>
      </c>
      <c r="C79" s="77" t="s">
        <v>93</v>
      </c>
      <c r="D79" s="78" t="s">
        <v>105</v>
      </c>
      <c r="E79" s="78" t="s">
        <v>166</v>
      </c>
      <c r="F79" s="78" t="s">
        <v>168</v>
      </c>
      <c r="G79" s="81"/>
      <c r="H79" s="78"/>
      <c r="I79" s="78"/>
      <c r="J79" s="78"/>
      <c r="K79" s="79" t="s">
        <v>169</v>
      </c>
      <c r="L79" s="80">
        <f>+L80+L84+L88+L92+L96</f>
        <v>337475000</v>
      </c>
      <c r="M79" s="80">
        <f t="shared" ref="M79:U79" si="30">+M80+M84+M88+M92+M96</f>
        <v>0</v>
      </c>
      <c r="N79" s="80">
        <f t="shared" si="30"/>
        <v>0</v>
      </c>
      <c r="O79" s="80">
        <f t="shared" si="26"/>
        <v>337475000</v>
      </c>
      <c r="P79" s="80">
        <f t="shared" si="30"/>
        <v>0</v>
      </c>
      <c r="Q79" s="80">
        <f t="shared" si="30"/>
        <v>303727500</v>
      </c>
      <c r="R79" s="80">
        <f t="shared" si="30"/>
        <v>33747500</v>
      </c>
      <c r="S79" s="80">
        <f t="shared" si="30"/>
        <v>0</v>
      </c>
      <c r="T79" s="80">
        <f t="shared" si="30"/>
        <v>337475000</v>
      </c>
      <c r="U79" s="80">
        <f t="shared" si="30"/>
        <v>49912489</v>
      </c>
      <c r="V79" s="225">
        <f t="shared" si="27"/>
        <v>0.14789981183791392</v>
      </c>
      <c r="W79" s="13"/>
      <c r="X79" s="11"/>
      <c r="Y79" s="206"/>
    </row>
    <row r="80" spans="1:25" ht="16.5" customHeight="1" thickTop="1" thickBot="1" x14ac:dyDescent="0.3">
      <c r="A80" s="11">
        <v>1</v>
      </c>
      <c r="B80" s="56" t="s">
        <v>93</v>
      </c>
      <c r="C80" s="56" t="s">
        <v>93</v>
      </c>
      <c r="D80" s="56" t="s">
        <v>105</v>
      </c>
      <c r="E80" s="56" t="s">
        <v>166</v>
      </c>
      <c r="F80" s="56" t="s">
        <v>168</v>
      </c>
      <c r="G80" s="56" t="s">
        <v>166</v>
      </c>
      <c r="H80" s="56"/>
      <c r="I80" s="56"/>
      <c r="J80" s="56"/>
      <c r="K80" s="53" t="s">
        <v>170</v>
      </c>
      <c r="L80" s="13">
        <f>SUM(L81:L83)</f>
        <v>0</v>
      </c>
      <c r="M80" s="13">
        <f t="shared" ref="M80:U80" si="31">SUM(M81:M83)</f>
        <v>0</v>
      </c>
      <c r="N80" s="13">
        <f t="shared" si="31"/>
        <v>0</v>
      </c>
      <c r="O80" s="13">
        <f t="shared" si="26"/>
        <v>0</v>
      </c>
      <c r="P80" s="13">
        <f t="shared" si="31"/>
        <v>0</v>
      </c>
      <c r="Q80" s="13">
        <f t="shared" si="31"/>
        <v>0</v>
      </c>
      <c r="R80" s="13">
        <f t="shared" si="31"/>
        <v>0</v>
      </c>
      <c r="S80" s="13">
        <f t="shared" si="31"/>
        <v>0</v>
      </c>
      <c r="T80" s="13">
        <f t="shared" si="31"/>
        <v>0</v>
      </c>
      <c r="U80" s="13">
        <f t="shared" si="31"/>
        <v>0</v>
      </c>
      <c r="V80" s="226" t="str">
        <f t="shared" si="27"/>
        <v/>
      </c>
      <c r="W80" s="13"/>
      <c r="X80" s="57"/>
      <c r="Y80" s="206"/>
    </row>
    <row r="81" spans="1:25" ht="16.5" customHeight="1" thickTop="1" thickBot="1" x14ac:dyDescent="0.3">
      <c r="A81" s="12">
        <v>1</v>
      </c>
      <c r="B81" s="55" t="s">
        <v>93</v>
      </c>
      <c r="C81" s="55" t="s">
        <v>93</v>
      </c>
      <c r="D81" s="55" t="s">
        <v>105</v>
      </c>
      <c r="E81" s="55" t="s">
        <v>166</v>
      </c>
      <c r="F81" s="55" t="s">
        <v>168</v>
      </c>
      <c r="G81" s="55" t="s">
        <v>166</v>
      </c>
      <c r="H81" s="55" t="s">
        <v>93</v>
      </c>
      <c r="I81" s="55"/>
      <c r="J81" s="55"/>
      <c r="K81" s="54" t="s">
        <v>171</v>
      </c>
      <c r="L81" s="14"/>
      <c r="M81" s="14"/>
      <c r="N81" s="14"/>
      <c r="O81" s="13">
        <f t="shared" si="26"/>
        <v>0</v>
      </c>
      <c r="P81" s="14"/>
      <c r="Q81" s="14"/>
      <c r="R81" s="14"/>
      <c r="S81" s="14"/>
      <c r="T81" s="14"/>
      <c r="U81" s="14"/>
      <c r="V81" s="230" t="str">
        <f t="shared" si="27"/>
        <v/>
      </c>
      <c r="W81" s="14"/>
      <c r="X81" s="57"/>
      <c r="Y81" s="206"/>
    </row>
    <row r="82" spans="1:25" ht="16.5" customHeight="1" thickTop="1" thickBot="1" x14ac:dyDescent="0.3">
      <c r="A82" s="12">
        <v>1</v>
      </c>
      <c r="B82" s="55" t="s">
        <v>93</v>
      </c>
      <c r="C82" s="55" t="s">
        <v>93</v>
      </c>
      <c r="D82" s="55" t="s">
        <v>105</v>
      </c>
      <c r="E82" s="55" t="s">
        <v>166</v>
      </c>
      <c r="F82" s="55" t="s">
        <v>168</v>
      </c>
      <c r="G82" s="55" t="s">
        <v>166</v>
      </c>
      <c r="H82" s="55" t="s">
        <v>104</v>
      </c>
      <c r="I82" s="55"/>
      <c r="J82" s="55"/>
      <c r="K82" s="54" t="s">
        <v>172</v>
      </c>
      <c r="L82" s="14"/>
      <c r="M82" s="14"/>
      <c r="N82" s="14"/>
      <c r="O82" s="13">
        <f t="shared" si="26"/>
        <v>0</v>
      </c>
      <c r="P82" s="14"/>
      <c r="Q82" s="14"/>
      <c r="R82" s="14"/>
      <c r="S82" s="14"/>
      <c r="T82" s="14"/>
      <c r="U82" s="14"/>
      <c r="V82" s="230" t="str">
        <f t="shared" si="27"/>
        <v/>
      </c>
      <c r="W82" s="14"/>
      <c r="X82" s="57"/>
      <c r="Y82" s="206"/>
    </row>
    <row r="83" spans="1:25" ht="16.5" customHeight="1" thickTop="1" thickBot="1" x14ac:dyDescent="0.3">
      <c r="A83" s="12">
        <v>1</v>
      </c>
      <c r="B83" s="55" t="s">
        <v>93</v>
      </c>
      <c r="C83" s="55" t="s">
        <v>93</v>
      </c>
      <c r="D83" s="55" t="s">
        <v>105</v>
      </c>
      <c r="E83" s="55" t="s">
        <v>166</v>
      </c>
      <c r="F83" s="55" t="s">
        <v>168</v>
      </c>
      <c r="G83" s="55" t="s">
        <v>166</v>
      </c>
      <c r="H83" s="55" t="s">
        <v>519</v>
      </c>
      <c r="I83" s="55"/>
      <c r="J83" s="55"/>
      <c r="K83" s="54" t="s">
        <v>1010</v>
      </c>
      <c r="L83" s="14"/>
      <c r="M83" s="14"/>
      <c r="N83" s="14"/>
      <c r="O83" s="13">
        <f t="shared" si="26"/>
        <v>0</v>
      </c>
      <c r="P83" s="14"/>
      <c r="Q83" s="14"/>
      <c r="R83" s="14"/>
      <c r="S83" s="14"/>
      <c r="T83" s="14"/>
      <c r="U83" s="14"/>
      <c r="V83" s="230" t="str">
        <f t="shared" si="27"/>
        <v/>
      </c>
      <c r="W83" s="14"/>
      <c r="X83" s="57"/>
      <c r="Y83" s="206"/>
    </row>
    <row r="84" spans="1:25" ht="16.5" customHeight="1" thickTop="1" thickBot="1" x14ac:dyDescent="0.3">
      <c r="A84" s="11">
        <v>1</v>
      </c>
      <c r="B84" s="56" t="s">
        <v>93</v>
      </c>
      <c r="C84" s="56" t="s">
        <v>93</v>
      </c>
      <c r="D84" s="56" t="s">
        <v>105</v>
      </c>
      <c r="E84" s="56" t="s">
        <v>166</v>
      </c>
      <c r="F84" s="56" t="s">
        <v>168</v>
      </c>
      <c r="G84" s="56" t="s">
        <v>173</v>
      </c>
      <c r="H84" s="56"/>
      <c r="I84" s="56"/>
      <c r="J84" s="56"/>
      <c r="K84" s="53" t="s">
        <v>174</v>
      </c>
      <c r="L84" s="13">
        <f>SUM(L85:L87)</f>
        <v>0</v>
      </c>
      <c r="M84" s="13">
        <f t="shared" ref="M84:U84" si="32">SUM(M85:M87)</f>
        <v>0</v>
      </c>
      <c r="N84" s="13">
        <f t="shared" si="32"/>
        <v>0</v>
      </c>
      <c r="O84" s="13">
        <f t="shared" si="26"/>
        <v>0</v>
      </c>
      <c r="P84" s="13">
        <f t="shared" si="32"/>
        <v>0</v>
      </c>
      <c r="Q84" s="13">
        <f t="shared" si="32"/>
        <v>0</v>
      </c>
      <c r="R84" s="13">
        <f t="shared" si="32"/>
        <v>0</v>
      </c>
      <c r="S84" s="13">
        <f t="shared" si="32"/>
        <v>0</v>
      </c>
      <c r="T84" s="13">
        <f t="shared" si="32"/>
        <v>0</v>
      </c>
      <c r="U84" s="13">
        <f t="shared" si="32"/>
        <v>0</v>
      </c>
      <c r="V84" s="226" t="str">
        <f t="shared" si="27"/>
        <v/>
      </c>
      <c r="W84" s="13"/>
      <c r="X84" s="57"/>
      <c r="Y84" s="206"/>
    </row>
    <row r="85" spans="1:25" ht="16.5" customHeight="1" thickTop="1" thickBot="1" x14ac:dyDescent="0.3">
      <c r="A85" s="12">
        <v>1</v>
      </c>
      <c r="B85" s="55" t="s">
        <v>93</v>
      </c>
      <c r="C85" s="55" t="s">
        <v>93</v>
      </c>
      <c r="D85" s="55" t="s">
        <v>105</v>
      </c>
      <c r="E85" s="55" t="s">
        <v>166</v>
      </c>
      <c r="F85" s="55" t="s">
        <v>168</v>
      </c>
      <c r="G85" s="55" t="s">
        <v>173</v>
      </c>
      <c r="H85" s="55" t="s">
        <v>93</v>
      </c>
      <c r="I85" s="55"/>
      <c r="J85" s="55"/>
      <c r="K85" s="54" t="s">
        <v>175</v>
      </c>
      <c r="L85" s="14"/>
      <c r="M85" s="14"/>
      <c r="N85" s="14"/>
      <c r="O85" s="13">
        <f t="shared" si="26"/>
        <v>0</v>
      </c>
      <c r="P85" s="14"/>
      <c r="Q85" s="14"/>
      <c r="R85" s="14"/>
      <c r="S85" s="14"/>
      <c r="T85" s="14"/>
      <c r="U85" s="14"/>
      <c r="V85" s="230" t="str">
        <f t="shared" si="27"/>
        <v/>
      </c>
      <c r="W85" s="14"/>
      <c r="X85" s="57"/>
      <c r="Y85" s="206"/>
    </row>
    <row r="86" spans="1:25" ht="16.5" customHeight="1" thickTop="1" thickBot="1" x14ac:dyDescent="0.3">
      <c r="A86" s="12">
        <v>1</v>
      </c>
      <c r="B86" s="55" t="s">
        <v>93</v>
      </c>
      <c r="C86" s="55" t="s">
        <v>93</v>
      </c>
      <c r="D86" s="55" t="s">
        <v>105</v>
      </c>
      <c r="E86" s="55" t="s">
        <v>166</v>
      </c>
      <c r="F86" s="55" t="s">
        <v>168</v>
      </c>
      <c r="G86" s="55" t="s">
        <v>173</v>
      </c>
      <c r="H86" s="55" t="s">
        <v>104</v>
      </c>
      <c r="I86" s="55"/>
      <c r="J86" s="55"/>
      <c r="K86" s="54" t="s">
        <v>176</v>
      </c>
      <c r="L86" s="14"/>
      <c r="M86" s="14"/>
      <c r="N86" s="14"/>
      <c r="O86" s="13">
        <f t="shared" si="26"/>
        <v>0</v>
      </c>
      <c r="P86" s="14"/>
      <c r="Q86" s="14"/>
      <c r="R86" s="14"/>
      <c r="S86" s="14"/>
      <c r="T86" s="14"/>
      <c r="U86" s="14"/>
      <c r="V86" s="230" t="str">
        <f t="shared" si="27"/>
        <v/>
      </c>
      <c r="W86" s="14"/>
      <c r="X86" s="57"/>
      <c r="Y86" s="206"/>
    </row>
    <row r="87" spans="1:25" ht="16.5" customHeight="1" thickTop="1" thickBot="1" x14ac:dyDescent="0.3">
      <c r="A87" s="12">
        <v>1</v>
      </c>
      <c r="B87" s="55" t="s">
        <v>93</v>
      </c>
      <c r="C87" s="55" t="s">
        <v>93</v>
      </c>
      <c r="D87" s="55" t="s">
        <v>105</v>
      </c>
      <c r="E87" s="55" t="s">
        <v>166</v>
      </c>
      <c r="F87" s="55" t="s">
        <v>168</v>
      </c>
      <c r="G87" s="55" t="s">
        <v>173</v>
      </c>
      <c r="H87" s="55" t="s">
        <v>519</v>
      </c>
      <c r="I87" s="55"/>
      <c r="J87" s="55"/>
      <c r="K87" s="54" t="s">
        <v>1011</v>
      </c>
      <c r="L87" s="14"/>
      <c r="M87" s="14"/>
      <c r="N87" s="14"/>
      <c r="O87" s="13">
        <f t="shared" si="26"/>
        <v>0</v>
      </c>
      <c r="P87" s="14"/>
      <c r="Q87" s="14"/>
      <c r="R87" s="14"/>
      <c r="S87" s="14"/>
      <c r="T87" s="14"/>
      <c r="U87" s="14"/>
      <c r="V87" s="230" t="str">
        <f t="shared" si="27"/>
        <v/>
      </c>
      <c r="W87" s="14"/>
      <c r="X87" s="57"/>
      <c r="Y87" s="206"/>
    </row>
    <row r="88" spans="1:25" ht="16.5" customHeight="1" thickTop="1" thickBot="1" x14ac:dyDescent="0.3">
      <c r="A88" s="11">
        <v>1</v>
      </c>
      <c r="B88" s="56" t="s">
        <v>93</v>
      </c>
      <c r="C88" s="56" t="s">
        <v>93</v>
      </c>
      <c r="D88" s="56" t="s">
        <v>105</v>
      </c>
      <c r="E88" s="56" t="s">
        <v>166</v>
      </c>
      <c r="F88" s="56" t="s">
        <v>168</v>
      </c>
      <c r="G88" s="56" t="s">
        <v>115</v>
      </c>
      <c r="H88" s="56"/>
      <c r="I88" s="56"/>
      <c r="J88" s="56"/>
      <c r="K88" s="53" t="s">
        <v>177</v>
      </c>
      <c r="L88" s="13">
        <f>SUM(L89:L91)</f>
        <v>0</v>
      </c>
      <c r="M88" s="13">
        <f t="shared" ref="M88:U88" si="33">SUM(M89:M91)</f>
        <v>0</v>
      </c>
      <c r="N88" s="13">
        <f t="shared" si="33"/>
        <v>0</v>
      </c>
      <c r="O88" s="13">
        <f t="shared" si="26"/>
        <v>0</v>
      </c>
      <c r="P88" s="13">
        <f t="shared" si="33"/>
        <v>0</v>
      </c>
      <c r="Q88" s="13">
        <f t="shared" si="33"/>
        <v>0</v>
      </c>
      <c r="R88" s="13">
        <f t="shared" si="33"/>
        <v>0</v>
      </c>
      <c r="S88" s="13">
        <f t="shared" si="33"/>
        <v>0</v>
      </c>
      <c r="T88" s="13">
        <f t="shared" si="33"/>
        <v>0</v>
      </c>
      <c r="U88" s="13">
        <f t="shared" si="33"/>
        <v>0</v>
      </c>
      <c r="V88" s="226" t="str">
        <f t="shared" si="27"/>
        <v/>
      </c>
      <c r="W88" s="13"/>
      <c r="X88" s="57"/>
      <c r="Y88" s="206"/>
    </row>
    <row r="89" spans="1:25" s="69" customFormat="1" ht="16.5" customHeight="1" thickTop="1" thickBot="1" x14ac:dyDescent="0.3">
      <c r="A89" s="12">
        <v>1</v>
      </c>
      <c r="B89" s="55" t="s">
        <v>93</v>
      </c>
      <c r="C89" s="55" t="s">
        <v>93</v>
      </c>
      <c r="D89" s="55" t="s">
        <v>105</v>
      </c>
      <c r="E89" s="55" t="s">
        <v>166</v>
      </c>
      <c r="F89" s="55" t="s">
        <v>168</v>
      </c>
      <c r="G89" s="55" t="s">
        <v>115</v>
      </c>
      <c r="H89" s="55" t="s">
        <v>93</v>
      </c>
      <c r="I89" s="56"/>
      <c r="J89" s="56"/>
      <c r="K89" s="54" t="s">
        <v>178</v>
      </c>
      <c r="L89" s="13"/>
      <c r="M89" s="13"/>
      <c r="N89" s="13"/>
      <c r="O89" s="13">
        <f t="shared" si="26"/>
        <v>0</v>
      </c>
      <c r="P89" s="13"/>
      <c r="Q89" s="13"/>
      <c r="R89" s="13"/>
      <c r="S89" s="13"/>
      <c r="T89" s="13"/>
      <c r="U89" s="13"/>
      <c r="V89" s="226" t="str">
        <f t="shared" si="27"/>
        <v/>
      </c>
      <c r="W89" s="13"/>
      <c r="X89" s="57"/>
      <c r="Y89" s="206"/>
    </row>
    <row r="90" spans="1:25" s="69" customFormat="1" ht="16.5" customHeight="1" thickTop="1" thickBot="1" x14ac:dyDescent="0.3">
      <c r="A90" s="12">
        <v>1</v>
      </c>
      <c r="B90" s="55" t="s">
        <v>93</v>
      </c>
      <c r="C90" s="55" t="s">
        <v>93</v>
      </c>
      <c r="D90" s="55" t="s">
        <v>105</v>
      </c>
      <c r="E90" s="55" t="s">
        <v>166</v>
      </c>
      <c r="F90" s="55" t="s">
        <v>168</v>
      </c>
      <c r="G90" s="55" t="s">
        <v>115</v>
      </c>
      <c r="H90" s="55" t="s">
        <v>104</v>
      </c>
      <c r="I90" s="56"/>
      <c r="J90" s="56"/>
      <c r="K90" s="54" t="s">
        <v>179</v>
      </c>
      <c r="L90" s="13"/>
      <c r="M90" s="13"/>
      <c r="N90" s="13"/>
      <c r="O90" s="13">
        <f t="shared" si="26"/>
        <v>0</v>
      </c>
      <c r="P90" s="13"/>
      <c r="Q90" s="13"/>
      <c r="R90" s="13"/>
      <c r="S90" s="13"/>
      <c r="T90" s="13"/>
      <c r="U90" s="13"/>
      <c r="V90" s="226" t="str">
        <f t="shared" si="27"/>
        <v/>
      </c>
      <c r="W90" s="13"/>
      <c r="X90" s="57"/>
      <c r="Y90" s="206"/>
    </row>
    <row r="91" spans="1:25" s="69" customFormat="1" ht="16.5" customHeight="1" thickTop="1" thickBot="1" x14ac:dyDescent="0.3">
      <c r="A91" s="12">
        <v>1</v>
      </c>
      <c r="B91" s="55" t="s">
        <v>93</v>
      </c>
      <c r="C91" s="55" t="s">
        <v>93</v>
      </c>
      <c r="D91" s="55" t="s">
        <v>105</v>
      </c>
      <c r="E91" s="55" t="s">
        <v>166</v>
      </c>
      <c r="F91" s="55" t="s">
        <v>168</v>
      </c>
      <c r="G91" s="55" t="s">
        <v>115</v>
      </c>
      <c r="H91" s="55" t="s">
        <v>519</v>
      </c>
      <c r="I91" s="56"/>
      <c r="J91" s="56"/>
      <c r="K91" s="54" t="s">
        <v>1012</v>
      </c>
      <c r="L91" s="13"/>
      <c r="M91" s="13"/>
      <c r="N91" s="13"/>
      <c r="O91" s="13">
        <f t="shared" si="26"/>
        <v>0</v>
      </c>
      <c r="P91" s="13"/>
      <c r="Q91" s="13"/>
      <c r="R91" s="13"/>
      <c r="S91" s="13"/>
      <c r="T91" s="13"/>
      <c r="U91" s="13"/>
      <c r="V91" s="226" t="str">
        <f t="shared" si="27"/>
        <v/>
      </c>
      <c r="W91" s="13"/>
      <c r="X91" s="57"/>
      <c r="Y91" s="206"/>
    </row>
    <row r="92" spans="1:25" ht="16.5" customHeight="1" thickTop="1" thickBot="1" x14ac:dyDescent="0.3">
      <c r="A92" s="11">
        <v>1</v>
      </c>
      <c r="B92" s="56" t="s">
        <v>93</v>
      </c>
      <c r="C92" s="56" t="s">
        <v>93</v>
      </c>
      <c r="D92" s="56" t="s">
        <v>105</v>
      </c>
      <c r="E92" s="56" t="s">
        <v>166</v>
      </c>
      <c r="F92" s="56" t="s">
        <v>168</v>
      </c>
      <c r="G92" s="56" t="s">
        <v>180</v>
      </c>
      <c r="H92" s="56"/>
      <c r="I92" s="56"/>
      <c r="J92" s="56"/>
      <c r="K92" s="53" t="s">
        <v>181</v>
      </c>
      <c r="L92" s="13">
        <f>SUM(L93:L95)</f>
        <v>0</v>
      </c>
      <c r="M92" s="13">
        <f t="shared" ref="M92:U92" si="34">SUM(M93:M95)</f>
        <v>0</v>
      </c>
      <c r="N92" s="13">
        <f t="shared" si="34"/>
        <v>0</v>
      </c>
      <c r="O92" s="13">
        <f t="shared" si="26"/>
        <v>0</v>
      </c>
      <c r="P92" s="13">
        <f t="shared" si="34"/>
        <v>0</v>
      </c>
      <c r="Q92" s="13">
        <f t="shared" si="34"/>
        <v>0</v>
      </c>
      <c r="R92" s="13">
        <f t="shared" si="34"/>
        <v>0</v>
      </c>
      <c r="S92" s="13">
        <f t="shared" si="34"/>
        <v>0</v>
      </c>
      <c r="T92" s="13">
        <f t="shared" si="34"/>
        <v>0</v>
      </c>
      <c r="U92" s="13">
        <f t="shared" si="34"/>
        <v>0</v>
      </c>
      <c r="V92" s="226" t="str">
        <f t="shared" si="27"/>
        <v/>
      </c>
      <c r="W92" s="13"/>
      <c r="X92" s="57"/>
      <c r="Y92" s="206"/>
    </row>
    <row r="93" spans="1:25" s="69" customFormat="1" ht="16.5" customHeight="1" thickTop="1" thickBot="1" x14ac:dyDescent="0.3">
      <c r="A93" s="12">
        <v>1</v>
      </c>
      <c r="B93" s="55" t="s">
        <v>93</v>
      </c>
      <c r="C93" s="55" t="s">
        <v>93</v>
      </c>
      <c r="D93" s="55" t="s">
        <v>105</v>
      </c>
      <c r="E93" s="55" t="s">
        <v>166</v>
      </c>
      <c r="F93" s="55" t="s">
        <v>168</v>
      </c>
      <c r="G93" s="55" t="s">
        <v>180</v>
      </c>
      <c r="H93" s="55" t="s">
        <v>93</v>
      </c>
      <c r="I93" s="56"/>
      <c r="J93" s="56"/>
      <c r="K93" s="54" t="s">
        <v>182</v>
      </c>
      <c r="L93" s="13"/>
      <c r="M93" s="13"/>
      <c r="N93" s="13"/>
      <c r="O93" s="13">
        <f t="shared" si="26"/>
        <v>0</v>
      </c>
      <c r="P93" s="13"/>
      <c r="Q93" s="13"/>
      <c r="R93" s="13"/>
      <c r="S93" s="13"/>
      <c r="T93" s="13"/>
      <c r="U93" s="13"/>
      <c r="V93" s="226" t="str">
        <f t="shared" si="27"/>
        <v/>
      </c>
      <c r="W93" s="13"/>
      <c r="X93" s="57"/>
      <c r="Y93" s="206"/>
    </row>
    <row r="94" spans="1:25" s="69" customFormat="1" ht="16.5" customHeight="1" thickTop="1" thickBot="1" x14ac:dyDescent="0.3">
      <c r="A94" s="12">
        <v>1</v>
      </c>
      <c r="B94" s="55" t="s">
        <v>93</v>
      </c>
      <c r="C94" s="55" t="s">
        <v>93</v>
      </c>
      <c r="D94" s="55" t="s">
        <v>105</v>
      </c>
      <c r="E94" s="55" t="s">
        <v>166</v>
      </c>
      <c r="F94" s="55" t="s">
        <v>168</v>
      </c>
      <c r="G94" s="55" t="s">
        <v>180</v>
      </c>
      <c r="H94" s="55" t="s">
        <v>104</v>
      </c>
      <c r="I94" s="56"/>
      <c r="J94" s="56"/>
      <c r="K94" s="54" t="s">
        <v>183</v>
      </c>
      <c r="L94" s="13"/>
      <c r="M94" s="13"/>
      <c r="N94" s="13"/>
      <c r="O94" s="13">
        <f t="shared" si="26"/>
        <v>0</v>
      </c>
      <c r="P94" s="13"/>
      <c r="Q94" s="13"/>
      <c r="R94" s="13"/>
      <c r="S94" s="13"/>
      <c r="T94" s="13"/>
      <c r="U94" s="13"/>
      <c r="V94" s="226" t="str">
        <f t="shared" si="27"/>
        <v/>
      </c>
      <c r="W94" s="13"/>
      <c r="X94" s="57"/>
      <c r="Y94" s="206"/>
    </row>
    <row r="95" spans="1:25" s="69" customFormat="1" ht="16.5" customHeight="1" thickTop="1" thickBot="1" x14ac:dyDescent="0.3">
      <c r="A95" s="12">
        <v>1</v>
      </c>
      <c r="B95" s="55" t="s">
        <v>93</v>
      </c>
      <c r="C95" s="55" t="s">
        <v>93</v>
      </c>
      <c r="D95" s="55" t="s">
        <v>105</v>
      </c>
      <c r="E95" s="55" t="s">
        <v>166</v>
      </c>
      <c r="F95" s="55" t="s">
        <v>168</v>
      </c>
      <c r="G95" s="55" t="s">
        <v>180</v>
      </c>
      <c r="H95" s="55" t="s">
        <v>519</v>
      </c>
      <c r="I95" s="56"/>
      <c r="J95" s="56"/>
      <c r="K95" s="54" t="s">
        <v>1013</v>
      </c>
      <c r="L95" s="13"/>
      <c r="M95" s="13"/>
      <c r="N95" s="13"/>
      <c r="O95" s="13">
        <f t="shared" si="26"/>
        <v>0</v>
      </c>
      <c r="P95" s="13"/>
      <c r="Q95" s="13"/>
      <c r="R95" s="13"/>
      <c r="S95" s="13"/>
      <c r="T95" s="13"/>
      <c r="U95" s="13"/>
      <c r="V95" s="226" t="str">
        <f t="shared" si="27"/>
        <v/>
      </c>
      <c r="W95" s="13"/>
      <c r="X95" s="57"/>
      <c r="Y95" s="206"/>
    </row>
    <row r="96" spans="1:25" ht="16.5" customHeight="1" thickTop="1" thickBot="1" x14ac:dyDescent="0.3">
      <c r="A96" s="11">
        <v>1</v>
      </c>
      <c r="B96" s="56" t="s">
        <v>93</v>
      </c>
      <c r="C96" s="56" t="s">
        <v>93</v>
      </c>
      <c r="D96" s="56" t="s">
        <v>105</v>
      </c>
      <c r="E96" s="56" t="s">
        <v>166</v>
      </c>
      <c r="F96" s="56" t="s">
        <v>168</v>
      </c>
      <c r="G96" s="56" t="s">
        <v>184</v>
      </c>
      <c r="H96" s="56"/>
      <c r="I96" s="56"/>
      <c r="J96" s="56"/>
      <c r="K96" s="53" t="s">
        <v>185</v>
      </c>
      <c r="L96" s="13">
        <f>SUM(L97:L99)</f>
        <v>337475000</v>
      </c>
      <c r="M96" s="13">
        <f t="shared" ref="M96:U96" si="35">SUM(M97:M99)</f>
        <v>0</v>
      </c>
      <c r="N96" s="13">
        <f t="shared" si="35"/>
        <v>0</v>
      </c>
      <c r="O96" s="13">
        <f t="shared" si="26"/>
        <v>337475000</v>
      </c>
      <c r="P96" s="13">
        <f t="shared" si="35"/>
        <v>0</v>
      </c>
      <c r="Q96" s="13">
        <f t="shared" si="35"/>
        <v>303727500</v>
      </c>
      <c r="R96" s="13">
        <f t="shared" si="35"/>
        <v>33747500</v>
      </c>
      <c r="S96" s="13">
        <f t="shared" si="35"/>
        <v>0</v>
      </c>
      <c r="T96" s="13">
        <f t="shared" si="35"/>
        <v>337475000</v>
      </c>
      <c r="U96" s="13">
        <f t="shared" si="35"/>
        <v>49912489</v>
      </c>
      <c r="V96" s="226">
        <f t="shared" si="27"/>
        <v>0.14789981183791392</v>
      </c>
      <c r="W96" s="13"/>
      <c r="X96" s="57"/>
      <c r="Y96" s="206"/>
    </row>
    <row r="97" spans="1:25" s="69" customFormat="1" ht="16.5" customHeight="1" thickTop="1" thickBot="1" x14ac:dyDescent="0.3">
      <c r="A97" s="12">
        <v>1</v>
      </c>
      <c r="B97" s="55" t="s">
        <v>93</v>
      </c>
      <c r="C97" s="55" t="s">
        <v>93</v>
      </c>
      <c r="D97" s="55" t="s">
        <v>105</v>
      </c>
      <c r="E97" s="55" t="s">
        <v>166</v>
      </c>
      <c r="F97" s="55" t="s">
        <v>168</v>
      </c>
      <c r="G97" s="55" t="s">
        <v>184</v>
      </c>
      <c r="H97" s="55" t="s">
        <v>93</v>
      </c>
      <c r="I97" s="56"/>
      <c r="J97" s="56"/>
      <c r="K97" s="54" t="s">
        <v>186</v>
      </c>
      <c r="L97" s="14">
        <v>211220000</v>
      </c>
      <c r="M97" s="13"/>
      <c r="N97" s="13"/>
      <c r="O97" s="13">
        <f t="shared" si="26"/>
        <v>211220000</v>
      </c>
      <c r="P97" s="13"/>
      <c r="Q97" s="14">
        <f t="shared" ref="Q97:Q98" si="36">+O97-R97</f>
        <v>190098000</v>
      </c>
      <c r="R97" s="14">
        <f t="shared" ref="R97:R98" si="37">+O97*0.1</f>
        <v>21122000</v>
      </c>
      <c r="S97" s="13"/>
      <c r="T97" s="14">
        <v>211220000</v>
      </c>
      <c r="U97" s="14">
        <v>30191157</v>
      </c>
      <c r="V97" s="226">
        <f t="shared" si="27"/>
        <v>0.14293701827478458</v>
      </c>
      <c r="W97" s="13"/>
      <c r="X97" s="57"/>
      <c r="Y97" s="206"/>
    </row>
    <row r="98" spans="1:25" s="69" customFormat="1" ht="16.5" customHeight="1" thickTop="1" thickBot="1" x14ac:dyDescent="0.3">
      <c r="A98" s="12">
        <v>1</v>
      </c>
      <c r="B98" s="55" t="s">
        <v>93</v>
      </c>
      <c r="C98" s="55" t="s">
        <v>93</v>
      </c>
      <c r="D98" s="55" t="s">
        <v>105</v>
      </c>
      <c r="E98" s="55" t="s">
        <v>166</v>
      </c>
      <c r="F98" s="55" t="s">
        <v>168</v>
      </c>
      <c r="G98" s="55" t="s">
        <v>184</v>
      </c>
      <c r="H98" s="55" t="s">
        <v>104</v>
      </c>
      <c r="I98" s="56"/>
      <c r="J98" s="56"/>
      <c r="K98" s="54" t="s">
        <v>187</v>
      </c>
      <c r="L98" s="14">
        <v>126255000</v>
      </c>
      <c r="M98" s="13"/>
      <c r="N98" s="13"/>
      <c r="O98" s="13">
        <f t="shared" si="26"/>
        <v>126255000</v>
      </c>
      <c r="P98" s="13"/>
      <c r="Q98" s="14">
        <f t="shared" si="36"/>
        <v>113629500</v>
      </c>
      <c r="R98" s="14">
        <f t="shared" si="37"/>
        <v>12625500</v>
      </c>
      <c r="S98" s="13"/>
      <c r="T98" s="14">
        <v>126255000</v>
      </c>
      <c r="U98" s="14">
        <v>19721332</v>
      </c>
      <c r="V98" s="226">
        <f t="shared" si="27"/>
        <v>0.15620238406399747</v>
      </c>
      <c r="W98" s="13"/>
      <c r="X98" s="57"/>
      <c r="Y98" s="206"/>
    </row>
    <row r="99" spans="1:25" s="69" customFormat="1" ht="16.5" customHeight="1" thickTop="1" thickBot="1" x14ac:dyDescent="0.3">
      <c r="A99" s="12">
        <v>1</v>
      </c>
      <c r="B99" s="55" t="s">
        <v>93</v>
      </c>
      <c r="C99" s="55" t="s">
        <v>93</v>
      </c>
      <c r="D99" s="55" t="s">
        <v>105</v>
      </c>
      <c r="E99" s="55" t="s">
        <v>166</v>
      </c>
      <c r="F99" s="55" t="s">
        <v>168</v>
      </c>
      <c r="G99" s="55" t="s">
        <v>184</v>
      </c>
      <c r="H99" s="55" t="s">
        <v>519</v>
      </c>
      <c r="I99" s="56"/>
      <c r="J99" s="56"/>
      <c r="K99" s="54" t="s">
        <v>1014</v>
      </c>
      <c r="L99" s="13"/>
      <c r="M99" s="13"/>
      <c r="N99" s="13"/>
      <c r="O99" s="13">
        <f t="shared" si="26"/>
        <v>0</v>
      </c>
      <c r="P99" s="13"/>
      <c r="Q99" s="13"/>
      <c r="R99" s="13"/>
      <c r="S99" s="13"/>
      <c r="T99" s="13"/>
      <c r="U99" s="13"/>
      <c r="V99" s="226" t="str">
        <f t="shared" si="27"/>
        <v/>
      </c>
      <c r="W99" s="13"/>
      <c r="X99" s="57"/>
      <c r="Y99" s="206"/>
    </row>
    <row r="100" spans="1:25" s="69" customFormat="1" ht="16.5" thickTop="1" thickBot="1" x14ac:dyDescent="0.3">
      <c r="A100" s="77">
        <v>1</v>
      </c>
      <c r="B100" s="77" t="s">
        <v>93</v>
      </c>
      <c r="C100" s="77" t="s">
        <v>93</v>
      </c>
      <c r="D100" s="78" t="s">
        <v>105</v>
      </c>
      <c r="E100" s="78" t="s">
        <v>166</v>
      </c>
      <c r="F100" s="78" t="s">
        <v>188</v>
      </c>
      <c r="G100" s="81"/>
      <c r="H100" s="78"/>
      <c r="I100" s="78"/>
      <c r="J100" s="78"/>
      <c r="K100" s="79" t="s">
        <v>189</v>
      </c>
      <c r="L100" s="80">
        <f t="shared" ref="L100:Q100" si="38">SUM(L101:L107)</f>
        <v>387813000</v>
      </c>
      <c r="M100" s="80">
        <f t="shared" si="38"/>
        <v>612889</v>
      </c>
      <c r="N100" s="80">
        <f t="shared" si="38"/>
        <v>0</v>
      </c>
      <c r="O100" s="80">
        <f t="shared" si="38"/>
        <v>388425889</v>
      </c>
      <c r="P100" s="80">
        <f t="shared" si="38"/>
        <v>0</v>
      </c>
      <c r="Q100" s="80">
        <f t="shared" si="38"/>
        <v>355898000</v>
      </c>
      <c r="R100" s="80">
        <f>SUM(R101:R107)</f>
        <v>32527889</v>
      </c>
      <c r="S100" s="80"/>
      <c r="T100" s="80">
        <f>SUM(T101:T107)</f>
        <v>541373167</v>
      </c>
      <c r="U100" s="80">
        <f>SUM(U101:U107)</f>
        <v>321497000</v>
      </c>
      <c r="V100" s="225">
        <f t="shared" si="27"/>
        <v>0.5938547005969359</v>
      </c>
      <c r="W100" s="13"/>
      <c r="X100" s="11"/>
      <c r="Y100" s="206"/>
    </row>
    <row r="101" spans="1:25" s="69" customFormat="1" ht="16.5" thickTop="1" thickBot="1" x14ac:dyDescent="0.25">
      <c r="A101" s="12">
        <v>1</v>
      </c>
      <c r="B101" s="55" t="s">
        <v>93</v>
      </c>
      <c r="C101" s="55" t="s">
        <v>93</v>
      </c>
      <c r="D101" s="55" t="s">
        <v>105</v>
      </c>
      <c r="E101" s="55" t="s">
        <v>166</v>
      </c>
      <c r="F101" s="55" t="s">
        <v>188</v>
      </c>
      <c r="G101" s="55" t="s">
        <v>97</v>
      </c>
      <c r="H101" s="55"/>
      <c r="I101" s="56"/>
      <c r="J101" s="56"/>
      <c r="K101" s="54" t="s">
        <v>842</v>
      </c>
      <c r="L101" s="14">
        <v>257700000</v>
      </c>
      <c r="M101" s="236">
        <v>0</v>
      </c>
      <c r="N101" s="13"/>
      <c r="O101" s="13">
        <f t="shared" si="26"/>
        <v>257700000</v>
      </c>
      <c r="P101" s="13"/>
      <c r="Q101" s="14">
        <v>231930000</v>
      </c>
      <c r="R101" s="14">
        <v>25770000</v>
      </c>
      <c r="S101" s="13">
        <v>0</v>
      </c>
      <c r="T101" s="14">
        <v>257700000</v>
      </c>
      <c r="U101" s="14">
        <v>54832637</v>
      </c>
      <c r="V101" s="226">
        <f t="shared" si="27"/>
        <v>0.21277701590997283</v>
      </c>
      <c r="W101" s="13"/>
      <c r="X101" s="57"/>
      <c r="Y101" s="206"/>
    </row>
    <row r="102" spans="1:25" s="69" customFormat="1" ht="16.5" thickTop="1" thickBot="1" x14ac:dyDescent="0.25">
      <c r="A102" s="12">
        <v>1</v>
      </c>
      <c r="B102" s="55" t="s">
        <v>93</v>
      </c>
      <c r="C102" s="55" t="s">
        <v>93</v>
      </c>
      <c r="D102" s="55" t="s">
        <v>105</v>
      </c>
      <c r="E102" s="55" t="s">
        <v>166</v>
      </c>
      <c r="F102" s="55" t="s">
        <v>188</v>
      </c>
      <c r="G102" s="55" t="s">
        <v>105</v>
      </c>
      <c r="H102" s="55"/>
      <c r="I102" s="56"/>
      <c r="J102" s="56"/>
      <c r="K102" s="54" t="s">
        <v>843</v>
      </c>
      <c r="L102" s="14">
        <v>36375000</v>
      </c>
      <c r="M102" s="236"/>
      <c r="N102" s="13"/>
      <c r="O102" s="13">
        <f t="shared" si="26"/>
        <v>36375000</v>
      </c>
      <c r="P102" s="13"/>
      <c r="Q102" s="14">
        <v>32737500</v>
      </c>
      <c r="R102" s="14">
        <v>3637500</v>
      </c>
      <c r="S102" s="13">
        <v>0</v>
      </c>
      <c r="T102" s="14">
        <v>36375000</v>
      </c>
      <c r="U102" s="14">
        <v>35693815</v>
      </c>
      <c r="V102" s="226">
        <f t="shared" si="27"/>
        <v>0.98127326460481101</v>
      </c>
      <c r="W102" s="13"/>
      <c r="X102" s="57"/>
      <c r="Y102" s="206"/>
    </row>
    <row r="103" spans="1:25" s="69" customFormat="1" ht="16.5" thickTop="1" thickBot="1" x14ac:dyDescent="0.3">
      <c r="A103" s="12">
        <v>1</v>
      </c>
      <c r="B103" s="55" t="s">
        <v>93</v>
      </c>
      <c r="C103" s="55" t="s">
        <v>93</v>
      </c>
      <c r="D103" s="55" t="s">
        <v>105</v>
      </c>
      <c r="E103" s="55" t="s">
        <v>166</v>
      </c>
      <c r="F103" s="55" t="s">
        <v>188</v>
      </c>
      <c r="G103" s="55" t="s">
        <v>166</v>
      </c>
      <c r="H103" s="55"/>
      <c r="I103" s="56"/>
      <c r="J103" s="56"/>
      <c r="K103" s="237" t="s">
        <v>844</v>
      </c>
      <c r="L103" s="14">
        <v>58663000</v>
      </c>
      <c r="M103" s="13">
        <v>0</v>
      </c>
      <c r="N103" s="13"/>
      <c r="O103" s="13">
        <f t="shared" si="26"/>
        <v>58663000</v>
      </c>
      <c r="P103" s="13"/>
      <c r="Q103" s="14">
        <v>58663000</v>
      </c>
      <c r="R103" s="14">
        <v>0</v>
      </c>
      <c r="S103" s="13">
        <v>0</v>
      </c>
      <c r="T103" s="14">
        <v>204813118</v>
      </c>
      <c r="U103" s="14">
        <v>204813118</v>
      </c>
      <c r="V103" s="226">
        <f t="shared" si="27"/>
        <v>1</v>
      </c>
      <c r="W103" s="13"/>
      <c r="X103" s="57"/>
      <c r="Y103" s="206"/>
    </row>
    <row r="104" spans="1:25" s="69" customFormat="1" ht="16.5" thickTop="1" thickBot="1" x14ac:dyDescent="0.3">
      <c r="A104" s="12">
        <v>1</v>
      </c>
      <c r="B104" s="55" t="s">
        <v>93</v>
      </c>
      <c r="C104" s="55" t="s">
        <v>93</v>
      </c>
      <c r="D104" s="55" t="s">
        <v>105</v>
      </c>
      <c r="E104" s="55" t="s">
        <v>166</v>
      </c>
      <c r="F104" s="55" t="s">
        <v>188</v>
      </c>
      <c r="G104" s="55" t="s">
        <v>173</v>
      </c>
      <c r="H104" s="55"/>
      <c r="I104" s="56"/>
      <c r="J104" s="56"/>
      <c r="K104" s="237" t="s">
        <v>845</v>
      </c>
      <c r="L104" s="14">
        <v>5264000</v>
      </c>
      <c r="M104" s="13">
        <v>612889</v>
      </c>
      <c r="N104" s="13"/>
      <c r="O104" s="13">
        <f>+L104+M104-N104</f>
        <v>5876889</v>
      </c>
      <c r="P104" s="13"/>
      <c r="Q104" s="14">
        <v>4737600</v>
      </c>
      <c r="R104" s="14">
        <v>1139289</v>
      </c>
      <c r="S104" s="13">
        <v>0</v>
      </c>
      <c r="T104" s="14">
        <v>12674049</v>
      </c>
      <c r="U104" s="14">
        <v>12674049</v>
      </c>
      <c r="V104" s="226">
        <f t="shared" si="27"/>
        <v>1</v>
      </c>
      <c r="W104" s="13"/>
      <c r="X104" s="57"/>
      <c r="Y104" s="206"/>
    </row>
    <row r="105" spans="1:25" s="69" customFormat="1" ht="16.5" thickTop="1" thickBot="1" x14ac:dyDescent="0.3">
      <c r="A105" s="12">
        <v>1</v>
      </c>
      <c r="B105" s="55" t="s">
        <v>93</v>
      </c>
      <c r="C105" s="55" t="s">
        <v>93</v>
      </c>
      <c r="D105" s="55" t="s">
        <v>105</v>
      </c>
      <c r="E105" s="55" t="s">
        <v>166</v>
      </c>
      <c r="F105" s="55" t="s">
        <v>188</v>
      </c>
      <c r="G105" s="55" t="s">
        <v>115</v>
      </c>
      <c r="H105" s="55"/>
      <c r="I105" s="56"/>
      <c r="J105" s="56"/>
      <c r="K105" s="237" t="s">
        <v>1015</v>
      </c>
      <c r="L105" s="14">
        <v>8611000</v>
      </c>
      <c r="M105" s="13">
        <v>0</v>
      </c>
      <c r="N105" s="13"/>
      <c r="O105" s="13">
        <f>+L105+M105-N105</f>
        <v>8611000</v>
      </c>
      <c r="P105" s="13"/>
      <c r="Q105" s="14">
        <v>7749900</v>
      </c>
      <c r="R105" s="14">
        <v>861100</v>
      </c>
      <c r="S105" s="13">
        <v>0</v>
      </c>
      <c r="T105" s="14">
        <v>8611000</v>
      </c>
      <c r="U105" s="14">
        <v>2737392</v>
      </c>
      <c r="V105" s="226">
        <f t="shared" si="27"/>
        <v>0.31789478573917085</v>
      </c>
      <c r="W105" s="13"/>
      <c r="X105" s="57"/>
      <c r="Y105" s="206"/>
    </row>
    <row r="106" spans="1:25" s="69" customFormat="1" ht="16.5" thickTop="1" thickBot="1" x14ac:dyDescent="0.3">
      <c r="A106" s="12">
        <v>1</v>
      </c>
      <c r="B106" s="55" t="s">
        <v>93</v>
      </c>
      <c r="C106" s="55" t="s">
        <v>93</v>
      </c>
      <c r="D106" s="55" t="s">
        <v>105</v>
      </c>
      <c r="E106" s="55" t="s">
        <v>166</v>
      </c>
      <c r="F106" s="55" t="s">
        <v>188</v>
      </c>
      <c r="G106" s="55" t="s">
        <v>211</v>
      </c>
      <c r="H106" s="55"/>
      <c r="I106" s="56"/>
      <c r="J106" s="56"/>
      <c r="K106" s="237" t="s">
        <v>1016</v>
      </c>
      <c r="L106" s="14">
        <v>10000000</v>
      </c>
      <c r="M106" s="13">
        <v>0</v>
      </c>
      <c r="N106" s="13">
        <v>0</v>
      </c>
      <c r="O106" s="13">
        <f t="shared" ref="O106" si="39">+L106+M106-N106</f>
        <v>10000000</v>
      </c>
      <c r="P106" s="13"/>
      <c r="Q106" s="14">
        <v>10000000</v>
      </c>
      <c r="R106" s="14">
        <v>0</v>
      </c>
      <c r="S106" s="13">
        <v>0</v>
      </c>
      <c r="T106" s="14">
        <v>10000000</v>
      </c>
      <c r="U106" s="14">
        <v>7468761</v>
      </c>
      <c r="V106" s="226">
        <f t="shared" si="27"/>
        <v>0.74687610000000004</v>
      </c>
      <c r="W106" s="13"/>
      <c r="X106" s="57"/>
      <c r="Y106" s="206"/>
    </row>
    <row r="107" spans="1:25" s="69" customFormat="1" ht="16.5" thickTop="1" thickBot="1" x14ac:dyDescent="0.3">
      <c r="A107" s="12">
        <v>1</v>
      </c>
      <c r="B107" s="55" t="s">
        <v>93</v>
      </c>
      <c r="C107" s="55" t="s">
        <v>93</v>
      </c>
      <c r="D107" s="55" t="s">
        <v>105</v>
      </c>
      <c r="E107" s="55" t="s">
        <v>166</v>
      </c>
      <c r="F107" s="55" t="s">
        <v>188</v>
      </c>
      <c r="G107" s="55" t="s">
        <v>215</v>
      </c>
      <c r="H107" s="55"/>
      <c r="I107" s="56"/>
      <c r="J107" s="56"/>
      <c r="K107" s="237" t="s">
        <v>1097</v>
      </c>
      <c r="L107" s="14">
        <v>11200000</v>
      </c>
      <c r="M107" s="13">
        <v>0</v>
      </c>
      <c r="N107" s="13">
        <v>0</v>
      </c>
      <c r="O107" s="13">
        <f t="shared" si="26"/>
        <v>11200000</v>
      </c>
      <c r="P107" s="13"/>
      <c r="Q107" s="14">
        <v>10080000</v>
      </c>
      <c r="R107" s="14">
        <v>1120000</v>
      </c>
      <c r="S107" s="13">
        <v>0</v>
      </c>
      <c r="T107" s="14">
        <v>11200000</v>
      </c>
      <c r="U107" s="14">
        <v>3277228</v>
      </c>
      <c r="V107" s="226">
        <f t="shared" si="27"/>
        <v>0.29260964285714286</v>
      </c>
      <c r="W107" s="13"/>
      <c r="X107" s="57"/>
      <c r="Y107" s="206"/>
    </row>
    <row r="108" spans="1:25" ht="16.5" customHeight="1" thickTop="1" thickBot="1" x14ac:dyDescent="0.3">
      <c r="A108" s="72">
        <v>1</v>
      </c>
      <c r="B108" s="73" t="s">
        <v>93</v>
      </c>
      <c r="C108" s="73" t="s">
        <v>93</v>
      </c>
      <c r="D108" s="73" t="s">
        <v>105</v>
      </c>
      <c r="E108" s="73" t="s">
        <v>115</v>
      </c>
      <c r="F108" s="73"/>
      <c r="G108" s="73"/>
      <c r="H108" s="74"/>
      <c r="I108" s="74"/>
      <c r="J108" s="74"/>
      <c r="K108" s="75" t="s">
        <v>190</v>
      </c>
      <c r="L108" s="76">
        <f>+L109+L154</f>
        <v>0</v>
      </c>
      <c r="M108" s="76">
        <f t="shared" ref="M108:U108" si="40">+M109+M154</f>
        <v>0</v>
      </c>
      <c r="N108" s="76">
        <f t="shared" si="40"/>
        <v>0</v>
      </c>
      <c r="O108" s="76">
        <f t="shared" si="26"/>
        <v>0</v>
      </c>
      <c r="P108" s="76">
        <f t="shared" si="40"/>
        <v>0</v>
      </c>
      <c r="Q108" s="76">
        <f t="shared" si="40"/>
        <v>0</v>
      </c>
      <c r="R108" s="76">
        <f t="shared" si="40"/>
        <v>0</v>
      </c>
      <c r="S108" s="76">
        <f t="shared" si="40"/>
        <v>0</v>
      </c>
      <c r="T108" s="76">
        <f t="shared" si="40"/>
        <v>0</v>
      </c>
      <c r="U108" s="76">
        <f t="shared" si="40"/>
        <v>0</v>
      </c>
      <c r="V108" s="224" t="str">
        <f t="shared" si="27"/>
        <v/>
      </c>
      <c r="W108" s="13"/>
      <c r="X108" s="12"/>
      <c r="Y108" s="206"/>
    </row>
    <row r="109" spans="1:25" s="69" customFormat="1" ht="16.5" customHeight="1" thickTop="1" thickBot="1" x14ac:dyDescent="0.3">
      <c r="A109" s="77">
        <v>1</v>
      </c>
      <c r="B109" s="77" t="s">
        <v>93</v>
      </c>
      <c r="C109" s="77" t="s">
        <v>93</v>
      </c>
      <c r="D109" s="78" t="s">
        <v>105</v>
      </c>
      <c r="E109" s="78" t="s">
        <v>115</v>
      </c>
      <c r="F109" s="78" t="s">
        <v>168</v>
      </c>
      <c r="G109" s="81"/>
      <c r="H109" s="78"/>
      <c r="I109" s="78"/>
      <c r="J109" s="78"/>
      <c r="K109" s="79" t="s">
        <v>191</v>
      </c>
      <c r="L109" s="80">
        <f>+L110+L114+L118+L122+L126+L130+L134+L138+L142+L146+L150</f>
        <v>0</v>
      </c>
      <c r="M109" s="80">
        <f t="shared" ref="M109:U109" si="41">+M110+M114+M118+M122+M126+M130+M134+M138+M142+M146+M150</f>
        <v>0</v>
      </c>
      <c r="N109" s="80">
        <f t="shared" si="41"/>
        <v>0</v>
      </c>
      <c r="O109" s="80">
        <f t="shared" si="26"/>
        <v>0</v>
      </c>
      <c r="P109" s="80">
        <f t="shared" si="41"/>
        <v>0</v>
      </c>
      <c r="Q109" s="80">
        <f t="shared" si="41"/>
        <v>0</v>
      </c>
      <c r="R109" s="80">
        <f t="shared" si="41"/>
        <v>0</v>
      </c>
      <c r="S109" s="80">
        <f t="shared" si="41"/>
        <v>0</v>
      </c>
      <c r="T109" s="80">
        <f t="shared" si="41"/>
        <v>0</v>
      </c>
      <c r="U109" s="80">
        <f t="shared" si="41"/>
        <v>0</v>
      </c>
      <c r="V109" s="225" t="str">
        <f t="shared" si="27"/>
        <v/>
      </c>
      <c r="W109" s="13"/>
      <c r="X109" s="11"/>
      <c r="Y109" s="206"/>
    </row>
    <row r="110" spans="1:25" ht="16.5" customHeight="1" thickTop="1" thickBot="1" x14ac:dyDescent="0.3">
      <c r="A110" s="11">
        <v>1</v>
      </c>
      <c r="B110" s="56" t="s">
        <v>93</v>
      </c>
      <c r="C110" s="56" t="s">
        <v>93</v>
      </c>
      <c r="D110" s="56" t="s">
        <v>105</v>
      </c>
      <c r="E110" s="56" t="s">
        <v>115</v>
      </c>
      <c r="F110" s="56" t="s">
        <v>168</v>
      </c>
      <c r="G110" s="56" t="s">
        <v>192</v>
      </c>
      <c r="H110" s="56"/>
      <c r="I110" s="56"/>
      <c r="J110" s="56"/>
      <c r="K110" s="53" t="s">
        <v>193</v>
      </c>
      <c r="L110" s="13">
        <f>SUM(L111:L113)</f>
        <v>0</v>
      </c>
      <c r="M110" s="13">
        <f t="shared" ref="M110:U110" si="42">SUM(M111:M113)</f>
        <v>0</v>
      </c>
      <c r="N110" s="13">
        <f t="shared" si="42"/>
        <v>0</v>
      </c>
      <c r="O110" s="13">
        <f t="shared" si="26"/>
        <v>0</v>
      </c>
      <c r="P110" s="13">
        <f t="shared" si="42"/>
        <v>0</v>
      </c>
      <c r="Q110" s="13">
        <f t="shared" si="42"/>
        <v>0</v>
      </c>
      <c r="R110" s="13">
        <f t="shared" si="42"/>
        <v>0</v>
      </c>
      <c r="S110" s="13">
        <f t="shared" si="42"/>
        <v>0</v>
      </c>
      <c r="T110" s="13">
        <f t="shared" si="42"/>
        <v>0</v>
      </c>
      <c r="U110" s="13">
        <f t="shared" si="42"/>
        <v>0</v>
      </c>
      <c r="V110" s="226" t="str">
        <f t="shared" si="27"/>
        <v/>
      </c>
      <c r="W110" s="13"/>
      <c r="X110" s="57"/>
      <c r="Y110" s="206"/>
    </row>
    <row r="111" spans="1:25" ht="16.5" customHeight="1" thickTop="1" thickBot="1" x14ac:dyDescent="0.3">
      <c r="A111" s="12">
        <v>1</v>
      </c>
      <c r="B111" s="55" t="s">
        <v>93</v>
      </c>
      <c r="C111" s="55" t="s">
        <v>93</v>
      </c>
      <c r="D111" s="55" t="s">
        <v>105</v>
      </c>
      <c r="E111" s="55" t="s">
        <v>115</v>
      </c>
      <c r="F111" s="55" t="s">
        <v>168</v>
      </c>
      <c r="G111" s="55" t="s">
        <v>192</v>
      </c>
      <c r="H111" s="55" t="s">
        <v>93</v>
      </c>
      <c r="I111" s="55"/>
      <c r="J111" s="55"/>
      <c r="K111" s="54" t="s">
        <v>194</v>
      </c>
      <c r="L111" s="14"/>
      <c r="M111" s="14"/>
      <c r="N111" s="14"/>
      <c r="O111" s="13">
        <f t="shared" si="26"/>
        <v>0</v>
      </c>
      <c r="P111" s="14"/>
      <c r="Q111" s="14"/>
      <c r="R111" s="14"/>
      <c r="S111" s="14"/>
      <c r="T111" s="14"/>
      <c r="U111" s="14"/>
      <c r="V111" s="230" t="str">
        <f t="shared" si="27"/>
        <v/>
      </c>
      <c r="W111" s="14"/>
      <c r="X111" s="57"/>
      <c r="Y111" s="206"/>
    </row>
    <row r="112" spans="1:25" ht="16.5" customHeight="1" thickTop="1" thickBot="1" x14ac:dyDescent="0.3">
      <c r="A112" s="12">
        <v>1</v>
      </c>
      <c r="B112" s="55" t="s">
        <v>93</v>
      </c>
      <c r="C112" s="55" t="s">
        <v>93</v>
      </c>
      <c r="D112" s="55" t="s">
        <v>105</v>
      </c>
      <c r="E112" s="55" t="s">
        <v>115</v>
      </c>
      <c r="F112" s="55" t="s">
        <v>168</v>
      </c>
      <c r="G112" s="55" t="s">
        <v>192</v>
      </c>
      <c r="H112" s="55" t="s">
        <v>104</v>
      </c>
      <c r="I112" s="55"/>
      <c r="J112" s="55"/>
      <c r="K112" s="54" t="s">
        <v>195</v>
      </c>
      <c r="L112" s="14"/>
      <c r="M112" s="14"/>
      <c r="N112" s="14"/>
      <c r="O112" s="13">
        <f t="shared" si="26"/>
        <v>0</v>
      </c>
      <c r="P112" s="14"/>
      <c r="Q112" s="14"/>
      <c r="R112" s="14"/>
      <c r="S112" s="14"/>
      <c r="T112" s="14"/>
      <c r="U112" s="14"/>
      <c r="V112" s="230" t="str">
        <f t="shared" si="27"/>
        <v/>
      </c>
      <c r="W112" s="14"/>
      <c r="X112" s="57"/>
      <c r="Y112" s="206"/>
    </row>
    <row r="113" spans="1:25" ht="16.5" customHeight="1" thickTop="1" thickBot="1" x14ac:dyDescent="0.3">
      <c r="A113" s="12">
        <v>1</v>
      </c>
      <c r="B113" s="55" t="s">
        <v>93</v>
      </c>
      <c r="C113" s="55" t="s">
        <v>93</v>
      </c>
      <c r="D113" s="55" t="s">
        <v>105</v>
      </c>
      <c r="E113" s="55" t="s">
        <v>115</v>
      </c>
      <c r="F113" s="55" t="s">
        <v>168</v>
      </c>
      <c r="G113" s="55" t="s">
        <v>192</v>
      </c>
      <c r="H113" s="55" t="s">
        <v>519</v>
      </c>
      <c r="I113" s="55"/>
      <c r="J113" s="55"/>
      <c r="K113" s="54" t="s">
        <v>1017</v>
      </c>
      <c r="L113" s="14"/>
      <c r="M113" s="14"/>
      <c r="N113" s="14"/>
      <c r="O113" s="13">
        <f t="shared" si="26"/>
        <v>0</v>
      </c>
      <c r="P113" s="14"/>
      <c r="Q113" s="14"/>
      <c r="R113" s="14"/>
      <c r="S113" s="14"/>
      <c r="T113" s="14"/>
      <c r="U113" s="14"/>
      <c r="V113" s="230" t="str">
        <f t="shared" si="27"/>
        <v/>
      </c>
      <c r="W113" s="14"/>
      <c r="X113" s="57"/>
      <c r="Y113" s="206"/>
    </row>
    <row r="114" spans="1:25" ht="16.5" customHeight="1" thickTop="1" thickBot="1" x14ac:dyDescent="0.3">
      <c r="A114" s="11">
        <v>1</v>
      </c>
      <c r="B114" s="56" t="s">
        <v>93</v>
      </c>
      <c r="C114" s="56" t="s">
        <v>93</v>
      </c>
      <c r="D114" s="56" t="s">
        <v>105</v>
      </c>
      <c r="E114" s="56" t="s">
        <v>115</v>
      </c>
      <c r="F114" s="56" t="s">
        <v>168</v>
      </c>
      <c r="G114" s="56" t="s">
        <v>97</v>
      </c>
      <c r="H114" s="56"/>
      <c r="I114" s="56"/>
      <c r="J114" s="56"/>
      <c r="K114" s="53" t="s">
        <v>196</v>
      </c>
      <c r="L114" s="13">
        <f>SUM(L115:L117)</f>
        <v>0</v>
      </c>
      <c r="M114" s="13">
        <f t="shared" ref="M114:U114" si="43">SUM(M115:M117)</f>
        <v>0</v>
      </c>
      <c r="N114" s="13">
        <f t="shared" si="43"/>
        <v>0</v>
      </c>
      <c r="O114" s="13">
        <f t="shared" si="26"/>
        <v>0</v>
      </c>
      <c r="P114" s="13">
        <f t="shared" si="43"/>
        <v>0</v>
      </c>
      <c r="Q114" s="13">
        <f t="shared" si="43"/>
        <v>0</v>
      </c>
      <c r="R114" s="13">
        <f t="shared" si="43"/>
        <v>0</v>
      </c>
      <c r="S114" s="13">
        <f t="shared" si="43"/>
        <v>0</v>
      </c>
      <c r="T114" s="13">
        <f t="shared" si="43"/>
        <v>0</v>
      </c>
      <c r="U114" s="13">
        <f t="shared" si="43"/>
        <v>0</v>
      </c>
      <c r="V114" s="226" t="str">
        <f t="shared" si="27"/>
        <v/>
      </c>
      <c r="W114" s="13"/>
      <c r="X114" s="57"/>
      <c r="Y114" s="206"/>
    </row>
    <row r="115" spans="1:25" ht="16.5" customHeight="1" thickTop="1" thickBot="1" x14ac:dyDescent="0.3">
      <c r="A115" s="12">
        <v>1</v>
      </c>
      <c r="B115" s="55" t="s">
        <v>93</v>
      </c>
      <c r="C115" s="55" t="s">
        <v>93</v>
      </c>
      <c r="D115" s="55" t="s">
        <v>105</v>
      </c>
      <c r="E115" s="55" t="s">
        <v>115</v>
      </c>
      <c r="F115" s="55" t="s">
        <v>168</v>
      </c>
      <c r="G115" s="55" t="s">
        <v>97</v>
      </c>
      <c r="H115" s="55" t="s">
        <v>93</v>
      </c>
      <c r="I115" s="55"/>
      <c r="J115" s="55"/>
      <c r="K115" s="54" t="s">
        <v>197</v>
      </c>
      <c r="L115" s="14"/>
      <c r="M115" s="14"/>
      <c r="N115" s="14"/>
      <c r="O115" s="13">
        <f t="shared" si="26"/>
        <v>0</v>
      </c>
      <c r="P115" s="14"/>
      <c r="Q115" s="14"/>
      <c r="R115" s="14"/>
      <c r="S115" s="14"/>
      <c r="T115" s="14"/>
      <c r="U115" s="14"/>
      <c r="V115" s="230" t="str">
        <f t="shared" si="27"/>
        <v/>
      </c>
      <c r="W115" s="14"/>
      <c r="X115" s="57"/>
      <c r="Y115" s="206"/>
    </row>
    <row r="116" spans="1:25" ht="16.5" customHeight="1" thickTop="1" thickBot="1" x14ac:dyDescent="0.3">
      <c r="A116" s="12">
        <v>1</v>
      </c>
      <c r="B116" s="55" t="s">
        <v>93</v>
      </c>
      <c r="C116" s="55" t="s">
        <v>93</v>
      </c>
      <c r="D116" s="55" t="s">
        <v>105</v>
      </c>
      <c r="E116" s="55" t="s">
        <v>115</v>
      </c>
      <c r="F116" s="55" t="s">
        <v>168</v>
      </c>
      <c r="G116" s="55" t="s">
        <v>97</v>
      </c>
      <c r="H116" s="55" t="s">
        <v>104</v>
      </c>
      <c r="I116" s="55"/>
      <c r="J116" s="55"/>
      <c r="K116" s="54" t="s">
        <v>198</v>
      </c>
      <c r="L116" s="14"/>
      <c r="M116" s="14"/>
      <c r="N116" s="14"/>
      <c r="O116" s="13">
        <f t="shared" si="26"/>
        <v>0</v>
      </c>
      <c r="P116" s="14"/>
      <c r="Q116" s="14"/>
      <c r="R116" s="14"/>
      <c r="S116" s="14"/>
      <c r="T116" s="14"/>
      <c r="U116" s="14"/>
      <c r="V116" s="230" t="str">
        <f t="shared" si="27"/>
        <v/>
      </c>
      <c r="W116" s="14"/>
      <c r="X116" s="57"/>
      <c r="Y116" s="206"/>
    </row>
    <row r="117" spans="1:25" ht="16.5" customHeight="1" thickTop="1" thickBot="1" x14ac:dyDescent="0.3">
      <c r="A117" s="12">
        <v>1</v>
      </c>
      <c r="B117" s="55" t="s">
        <v>93</v>
      </c>
      <c r="C117" s="55" t="s">
        <v>93</v>
      </c>
      <c r="D117" s="55" t="s">
        <v>105</v>
      </c>
      <c r="E117" s="55" t="s">
        <v>115</v>
      </c>
      <c r="F117" s="55" t="s">
        <v>168</v>
      </c>
      <c r="G117" s="55" t="s">
        <v>97</v>
      </c>
      <c r="H117" s="55" t="s">
        <v>519</v>
      </c>
      <c r="I117" s="55"/>
      <c r="J117" s="55"/>
      <c r="K117" s="54" t="s">
        <v>1018</v>
      </c>
      <c r="L117" s="14"/>
      <c r="M117" s="14"/>
      <c r="N117" s="14"/>
      <c r="O117" s="13">
        <f t="shared" si="26"/>
        <v>0</v>
      </c>
      <c r="P117" s="14"/>
      <c r="Q117" s="14"/>
      <c r="R117" s="14"/>
      <c r="S117" s="14"/>
      <c r="T117" s="14"/>
      <c r="U117" s="14"/>
      <c r="V117" s="230" t="str">
        <f t="shared" si="27"/>
        <v/>
      </c>
      <c r="W117" s="14"/>
      <c r="X117" s="57"/>
      <c r="Y117" s="206"/>
    </row>
    <row r="118" spans="1:25" ht="16.5" customHeight="1" thickTop="1" thickBot="1" x14ac:dyDescent="0.3">
      <c r="A118" s="11">
        <v>1</v>
      </c>
      <c r="B118" s="56" t="s">
        <v>93</v>
      </c>
      <c r="C118" s="56" t="s">
        <v>93</v>
      </c>
      <c r="D118" s="56" t="s">
        <v>105</v>
      </c>
      <c r="E118" s="56" t="s">
        <v>115</v>
      </c>
      <c r="F118" s="56" t="s">
        <v>168</v>
      </c>
      <c r="G118" s="56" t="s">
        <v>105</v>
      </c>
      <c r="H118" s="56"/>
      <c r="I118" s="56"/>
      <c r="J118" s="56"/>
      <c r="K118" s="53" t="s">
        <v>199</v>
      </c>
      <c r="L118" s="13">
        <f>SUM(L119:L121)</f>
        <v>0</v>
      </c>
      <c r="M118" s="13">
        <f t="shared" ref="M118:U118" si="44">SUM(M119:M121)</f>
        <v>0</v>
      </c>
      <c r="N118" s="13">
        <f t="shared" si="44"/>
        <v>0</v>
      </c>
      <c r="O118" s="13">
        <f t="shared" si="26"/>
        <v>0</v>
      </c>
      <c r="P118" s="13">
        <f t="shared" si="44"/>
        <v>0</v>
      </c>
      <c r="Q118" s="13">
        <f t="shared" si="44"/>
        <v>0</v>
      </c>
      <c r="R118" s="13">
        <f t="shared" si="44"/>
        <v>0</v>
      </c>
      <c r="S118" s="13">
        <f t="shared" si="44"/>
        <v>0</v>
      </c>
      <c r="T118" s="13">
        <f t="shared" si="44"/>
        <v>0</v>
      </c>
      <c r="U118" s="13">
        <f t="shared" si="44"/>
        <v>0</v>
      </c>
      <c r="V118" s="226" t="str">
        <f t="shared" si="27"/>
        <v/>
      </c>
      <c r="W118" s="13"/>
      <c r="X118" s="57"/>
      <c r="Y118" s="206"/>
    </row>
    <row r="119" spans="1:25" ht="16.5" customHeight="1" thickTop="1" thickBot="1" x14ac:dyDescent="0.3">
      <c r="A119" s="12">
        <v>1</v>
      </c>
      <c r="B119" s="55" t="s">
        <v>93</v>
      </c>
      <c r="C119" s="55" t="s">
        <v>93</v>
      </c>
      <c r="D119" s="55" t="s">
        <v>105</v>
      </c>
      <c r="E119" s="55" t="s">
        <v>115</v>
      </c>
      <c r="F119" s="55" t="s">
        <v>168</v>
      </c>
      <c r="G119" s="55" t="s">
        <v>105</v>
      </c>
      <c r="H119" s="55" t="s">
        <v>93</v>
      </c>
      <c r="I119" s="55"/>
      <c r="J119" s="55"/>
      <c r="K119" s="54" t="s">
        <v>200</v>
      </c>
      <c r="L119" s="14"/>
      <c r="M119" s="14"/>
      <c r="N119" s="14"/>
      <c r="O119" s="13">
        <f t="shared" si="26"/>
        <v>0</v>
      </c>
      <c r="P119" s="14"/>
      <c r="Q119" s="14">
        <v>0</v>
      </c>
      <c r="R119" s="14"/>
      <c r="S119" s="14"/>
      <c r="T119" s="14"/>
      <c r="U119" s="14"/>
      <c r="V119" s="230" t="str">
        <f t="shared" si="27"/>
        <v/>
      </c>
      <c r="W119" s="14"/>
      <c r="X119" s="57"/>
      <c r="Y119" s="206"/>
    </row>
    <row r="120" spans="1:25" ht="16.5" customHeight="1" thickTop="1" thickBot="1" x14ac:dyDescent="0.3">
      <c r="A120" s="12">
        <v>1</v>
      </c>
      <c r="B120" s="55" t="s">
        <v>93</v>
      </c>
      <c r="C120" s="55" t="s">
        <v>93</v>
      </c>
      <c r="D120" s="55" t="s">
        <v>105</v>
      </c>
      <c r="E120" s="55" t="s">
        <v>115</v>
      </c>
      <c r="F120" s="55" t="s">
        <v>168</v>
      </c>
      <c r="G120" s="55" t="s">
        <v>105</v>
      </c>
      <c r="H120" s="55" t="s">
        <v>104</v>
      </c>
      <c r="I120" s="55"/>
      <c r="J120" s="55"/>
      <c r="K120" s="54" t="s">
        <v>201</v>
      </c>
      <c r="L120" s="14"/>
      <c r="M120" s="14"/>
      <c r="N120" s="14"/>
      <c r="O120" s="13">
        <f t="shared" si="26"/>
        <v>0</v>
      </c>
      <c r="P120" s="14"/>
      <c r="Q120" s="14">
        <v>0</v>
      </c>
      <c r="R120" s="14"/>
      <c r="S120" s="14"/>
      <c r="T120" s="14"/>
      <c r="U120" s="14"/>
      <c r="V120" s="230" t="str">
        <f t="shared" si="27"/>
        <v/>
      </c>
      <c r="W120" s="14"/>
      <c r="X120" s="57"/>
      <c r="Y120" s="206"/>
    </row>
    <row r="121" spans="1:25" ht="16.5" customHeight="1" thickTop="1" thickBot="1" x14ac:dyDescent="0.3">
      <c r="A121" s="12">
        <v>1</v>
      </c>
      <c r="B121" s="55" t="s">
        <v>93</v>
      </c>
      <c r="C121" s="55" t="s">
        <v>93</v>
      </c>
      <c r="D121" s="55" t="s">
        <v>105</v>
      </c>
      <c r="E121" s="55" t="s">
        <v>115</v>
      </c>
      <c r="F121" s="55" t="s">
        <v>168</v>
      </c>
      <c r="G121" s="55" t="s">
        <v>105</v>
      </c>
      <c r="H121" s="55" t="s">
        <v>519</v>
      </c>
      <c r="I121" s="55"/>
      <c r="J121" s="55"/>
      <c r="K121" s="54" t="s">
        <v>1019</v>
      </c>
      <c r="L121" s="14"/>
      <c r="M121" s="14"/>
      <c r="N121" s="14"/>
      <c r="O121" s="13">
        <f t="shared" si="26"/>
        <v>0</v>
      </c>
      <c r="P121" s="14"/>
      <c r="Q121" s="14">
        <v>0</v>
      </c>
      <c r="R121" s="14"/>
      <c r="S121" s="14"/>
      <c r="T121" s="14"/>
      <c r="U121" s="14"/>
      <c r="V121" s="230" t="str">
        <f t="shared" si="27"/>
        <v/>
      </c>
      <c r="W121" s="14"/>
      <c r="X121" s="57"/>
      <c r="Y121" s="206"/>
    </row>
    <row r="122" spans="1:25" ht="16.5" customHeight="1" thickTop="1" thickBot="1" x14ac:dyDescent="0.3">
      <c r="A122" s="11">
        <v>1</v>
      </c>
      <c r="B122" s="56" t="s">
        <v>93</v>
      </c>
      <c r="C122" s="56" t="s">
        <v>93</v>
      </c>
      <c r="D122" s="56" t="s">
        <v>105</v>
      </c>
      <c r="E122" s="56" t="s">
        <v>115</v>
      </c>
      <c r="F122" s="56" t="s">
        <v>168</v>
      </c>
      <c r="G122" s="56" t="s">
        <v>166</v>
      </c>
      <c r="H122" s="56"/>
      <c r="I122" s="56"/>
      <c r="J122" s="56"/>
      <c r="K122" s="53" t="s">
        <v>202</v>
      </c>
      <c r="L122" s="13">
        <f>SUM(L123:L125)</f>
        <v>0</v>
      </c>
      <c r="M122" s="13">
        <f t="shared" ref="M122:U122" si="45">SUM(M123:M125)</f>
        <v>0</v>
      </c>
      <c r="N122" s="13">
        <f t="shared" si="45"/>
        <v>0</v>
      </c>
      <c r="O122" s="13">
        <f t="shared" si="26"/>
        <v>0</v>
      </c>
      <c r="P122" s="13">
        <f t="shared" si="45"/>
        <v>0</v>
      </c>
      <c r="Q122" s="13">
        <f t="shared" si="45"/>
        <v>0</v>
      </c>
      <c r="R122" s="13">
        <f t="shared" si="45"/>
        <v>0</v>
      </c>
      <c r="S122" s="13">
        <f t="shared" si="45"/>
        <v>0</v>
      </c>
      <c r="T122" s="13">
        <f t="shared" si="45"/>
        <v>0</v>
      </c>
      <c r="U122" s="13">
        <f t="shared" si="45"/>
        <v>0</v>
      </c>
      <c r="V122" s="226" t="str">
        <f t="shared" si="27"/>
        <v/>
      </c>
      <c r="W122" s="13"/>
      <c r="X122" s="57"/>
      <c r="Y122" s="206"/>
    </row>
    <row r="123" spans="1:25" ht="16.5" customHeight="1" thickTop="1" thickBot="1" x14ac:dyDescent="0.3">
      <c r="A123" s="12">
        <v>1</v>
      </c>
      <c r="B123" s="55" t="s">
        <v>93</v>
      </c>
      <c r="C123" s="55" t="s">
        <v>93</v>
      </c>
      <c r="D123" s="55" t="s">
        <v>105</v>
      </c>
      <c r="E123" s="55" t="s">
        <v>115</v>
      </c>
      <c r="F123" s="55" t="s">
        <v>168</v>
      </c>
      <c r="G123" s="55" t="s">
        <v>166</v>
      </c>
      <c r="H123" s="55" t="s">
        <v>93</v>
      </c>
      <c r="I123" s="55"/>
      <c r="J123" s="55"/>
      <c r="K123" s="54" t="s">
        <v>203</v>
      </c>
      <c r="L123" s="14"/>
      <c r="M123" s="14"/>
      <c r="N123" s="14"/>
      <c r="O123" s="13">
        <f t="shared" si="26"/>
        <v>0</v>
      </c>
      <c r="P123" s="14"/>
      <c r="Q123" s="14">
        <v>0</v>
      </c>
      <c r="R123" s="14"/>
      <c r="S123" s="14"/>
      <c r="T123" s="14"/>
      <c r="U123" s="14"/>
      <c r="V123" s="230" t="str">
        <f t="shared" si="27"/>
        <v/>
      </c>
      <c r="W123" s="14"/>
      <c r="X123" s="57"/>
      <c r="Y123" s="206"/>
    </row>
    <row r="124" spans="1:25" ht="16.5" customHeight="1" thickTop="1" thickBot="1" x14ac:dyDescent="0.3">
      <c r="A124" s="12">
        <v>1</v>
      </c>
      <c r="B124" s="55" t="s">
        <v>93</v>
      </c>
      <c r="C124" s="55" t="s">
        <v>93</v>
      </c>
      <c r="D124" s="55" t="s">
        <v>105</v>
      </c>
      <c r="E124" s="55" t="s">
        <v>115</v>
      </c>
      <c r="F124" s="55" t="s">
        <v>168</v>
      </c>
      <c r="G124" s="55" t="s">
        <v>166</v>
      </c>
      <c r="H124" s="55" t="s">
        <v>104</v>
      </c>
      <c r="I124" s="55"/>
      <c r="J124" s="55"/>
      <c r="K124" s="54" t="s">
        <v>204</v>
      </c>
      <c r="L124" s="14"/>
      <c r="M124" s="14"/>
      <c r="N124" s="14"/>
      <c r="O124" s="13">
        <f t="shared" si="26"/>
        <v>0</v>
      </c>
      <c r="P124" s="14"/>
      <c r="Q124" s="14">
        <v>0</v>
      </c>
      <c r="R124" s="14"/>
      <c r="S124" s="14"/>
      <c r="T124" s="14"/>
      <c r="U124" s="14"/>
      <c r="V124" s="230" t="str">
        <f t="shared" si="27"/>
        <v/>
      </c>
      <c r="W124" s="14"/>
      <c r="X124" s="57"/>
      <c r="Y124" s="206"/>
    </row>
    <row r="125" spans="1:25" ht="16.5" customHeight="1" thickTop="1" thickBot="1" x14ac:dyDescent="0.3">
      <c r="A125" s="12">
        <v>1</v>
      </c>
      <c r="B125" s="55" t="s">
        <v>93</v>
      </c>
      <c r="C125" s="55" t="s">
        <v>93</v>
      </c>
      <c r="D125" s="55" t="s">
        <v>105</v>
      </c>
      <c r="E125" s="55" t="s">
        <v>115</v>
      </c>
      <c r="F125" s="55" t="s">
        <v>168</v>
      </c>
      <c r="G125" s="55" t="s">
        <v>166</v>
      </c>
      <c r="H125" s="55" t="s">
        <v>519</v>
      </c>
      <c r="I125" s="55"/>
      <c r="J125" s="55"/>
      <c r="K125" s="54" t="s">
        <v>1020</v>
      </c>
      <c r="L125" s="14"/>
      <c r="M125" s="14"/>
      <c r="N125" s="14"/>
      <c r="O125" s="13">
        <f t="shared" si="26"/>
        <v>0</v>
      </c>
      <c r="P125" s="14"/>
      <c r="Q125" s="14">
        <v>0</v>
      </c>
      <c r="R125" s="14"/>
      <c r="S125" s="14"/>
      <c r="T125" s="14"/>
      <c r="U125" s="14"/>
      <c r="V125" s="230" t="str">
        <f t="shared" si="27"/>
        <v/>
      </c>
      <c r="W125" s="14"/>
      <c r="X125" s="57"/>
      <c r="Y125" s="206"/>
    </row>
    <row r="126" spans="1:25" ht="16.5" customHeight="1" thickTop="1" thickBot="1" x14ac:dyDescent="0.3">
      <c r="A126" s="11">
        <v>1</v>
      </c>
      <c r="B126" s="56" t="s">
        <v>93</v>
      </c>
      <c r="C126" s="56" t="s">
        <v>93</v>
      </c>
      <c r="D126" s="56" t="s">
        <v>105</v>
      </c>
      <c r="E126" s="56" t="s">
        <v>115</v>
      </c>
      <c r="F126" s="56" t="s">
        <v>168</v>
      </c>
      <c r="G126" s="56" t="s">
        <v>173</v>
      </c>
      <c r="H126" s="56"/>
      <c r="I126" s="56"/>
      <c r="J126" s="56"/>
      <c r="K126" s="53" t="s">
        <v>205</v>
      </c>
      <c r="L126" s="13">
        <f>SUM(L127)</f>
        <v>0</v>
      </c>
      <c r="M126" s="13">
        <f t="shared" ref="M126:U126" si="46">SUM(M127)</f>
        <v>0</v>
      </c>
      <c r="N126" s="13">
        <f t="shared" si="46"/>
        <v>0</v>
      </c>
      <c r="O126" s="13">
        <f t="shared" si="26"/>
        <v>0</v>
      </c>
      <c r="P126" s="13">
        <f t="shared" si="46"/>
        <v>0</v>
      </c>
      <c r="Q126" s="13">
        <f t="shared" si="46"/>
        <v>0</v>
      </c>
      <c r="R126" s="13">
        <f t="shared" si="46"/>
        <v>0</v>
      </c>
      <c r="S126" s="13">
        <f t="shared" si="46"/>
        <v>0</v>
      </c>
      <c r="T126" s="13">
        <f t="shared" si="46"/>
        <v>0</v>
      </c>
      <c r="U126" s="13">
        <f t="shared" si="46"/>
        <v>0</v>
      </c>
      <c r="V126" s="226" t="str">
        <f t="shared" si="27"/>
        <v/>
      </c>
      <c r="W126" s="13"/>
      <c r="X126" s="57"/>
      <c r="Y126" s="206"/>
    </row>
    <row r="127" spans="1:25" ht="16.5" customHeight="1" thickTop="1" thickBot="1" x14ac:dyDescent="0.3">
      <c r="A127" s="12">
        <v>1</v>
      </c>
      <c r="B127" s="55" t="s">
        <v>93</v>
      </c>
      <c r="C127" s="55" t="s">
        <v>93</v>
      </c>
      <c r="D127" s="55" t="s">
        <v>105</v>
      </c>
      <c r="E127" s="55" t="s">
        <v>115</v>
      </c>
      <c r="F127" s="55" t="s">
        <v>168</v>
      </c>
      <c r="G127" s="55" t="s">
        <v>173</v>
      </c>
      <c r="H127" s="55" t="s">
        <v>93</v>
      </c>
      <c r="I127" s="55"/>
      <c r="J127" s="55"/>
      <c r="K127" s="54" t="s">
        <v>206</v>
      </c>
      <c r="L127" s="14"/>
      <c r="M127" s="14"/>
      <c r="N127" s="14"/>
      <c r="O127" s="13">
        <f t="shared" si="26"/>
        <v>0</v>
      </c>
      <c r="P127" s="14"/>
      <c r="Q127" s="14"/>
      <c r="R127" s="14"/>
      <c r="S127" s="14"/>
      <c r="T127" s="14"/>
      <c r="U127" s="14"/>
      <c r="V127" s="230" t="str">
        <f t="shared" si="27"/>
        <v/>
      </c>
      <c r="W127" s="14"/>
      <c r="X127" s="57"/>
      <c r="Y127" s="206"/>
    </row>
    <row r="128" spans="1:25" ht="16.5" customHeight="1" thickTop="1" thickBot="1" x14ac:dyDescent="0.3">
      <c r="A128" s="12">
        <v>1</v>
      </c>
      <c r="B128" s="55" t="s">
        <v>93</v>
      </c>
      <c r="C128" s="55" t="s">
        <v>93</v>
      </c>
      <c r="D128" s="55" t="s">
        <v>105</v>
      </c>
      <c r="E128" s="55" t="s">
        <v>115</v>
      </c>
      <c r="F128" s="55" t="s">
        <v>168</v>
      </c>
      <c r="G128" s="55" t="s">
        <v>173</v>
      </c>
      <c r="H128" s="55" t="s">
        <v>104</v>
      </c>
      <c r="I128" s="55"/>
      <c r="J128" s="55"/>
      <c r="K128" s="54" t="s">
        <v>207</v>
      </c>
      <c r="L128" s="14"/>
      <c r="M128" s="14"/>
      <c r="N128" s="14"/>
      <c r="O128" s="13">
        <f t="shared" si="26"/>
        <v>0</v>
      </c>
      <c r="P128" s="14"/>
      <c r="Q128" s="14"/>
      <c r="R128" s="14"/>
      <c r="S128" s="14"/>
      <c r="T128" s="14"/>
      <c r="U128" s="14"/>
      <c r="V128" s="230" t="str">
        <f t="shared" si="27"/>
        <v/>
      </c>
      <c r="W128" s="14"/>
      <c r="X128" s="57"/>
      <c r="Y128" s="206"/>
    </row>
    <row r="129" spans="1:25" ht="16.5" customHeight="1" thickTop="1" thickBot="1" x14ac:dyDescent="0.3">
      <c r="A129" s="12">
        <v>1</v>
      </c>
      <c r="B129" s="55" t="s">
        <v>93</v>
      </c>
      <c r="C129" s="55" t="s">
        <v>93</v>
      </c>
      <c r="D129" s="55" t="s">
        <v>105</v>
      </c>
      <c r="E129" s="55" t="s">
        <v>115</v>
      </c>
      <c r="F129" s="55" t="s">
        <v>168</v>
      </c>
      <c r="G129" s="55" t="s">
        <v>173</v>
      </c>
      <c r="H129" s="55" t="s">
        <v>519</v>
      </c>
      <c r="I129" s="55"/>
      <c r="J129" s="55"/>
      <c r="K129" s="54" t="s">
        <v>1021</v>
      </c>
      <c r="L129" s="14"/>
      <c r="M129" s="14"/>
      <c r="N129" s="14"/>
      <c r="O129" s="13">
        <f t="shared" si="26"/>
        <v>0</v>
      </c>
      <c r="P129" s="14"/>
      <c r="Q129" s="14"/>
      <c r="R129" s="14"/>
      <c r="S129" s="14"/>
      <c r="T129" s="14"/>
      <c r="U129" s="14"/>
      <c r="V129" s="230" t="str">
        <f t="shared" si="27"/>
        <v/>
      </c>
      <c r="W129" s="14"/>
      <c r="X129" s="57"/>
      <c r="Y129" s="206"/>
    </row>
    <row r="130" spans="1:25" ht="16.5" customHeight="1" thickTop="1" thickBot="1" x14ac:dyDescent="0.3">
      <c r="A130" s="11">
        <v>1</v>
      </c>
      <c r="B130" s="56" t="s">
        <v>93</v>
      </c>
      <c r="C130" s="56" t="s">
        <v>93</v>
      </c>
      <c r="D130" s="56" t="s">
        <v>105</v>
      </c>
      <c r="E130" s="56" t="s">
        <v>115</v>
      </c>
      <c r="F130" s="56" t="s">
        <v>168</v>
      </c>
      <c r="G130" s="56" t="s">
        <v>115</v>
      </c>
      <c r="H130" s="56"/>
      <c r="I130" s="56"/>
      <c r="J130" s="56"/>
      <c r="K130" s="53" t="s">
        <v>208</v>
      </c>
      <c r="L130" s="13">
        <f>SUM(L131:L133)</f>
        <v>0</v>
      </c>
      <c r="M130" s="13">
        <f t="shared" ref="M130:U130" si="47">SUM(M131:M133)</f>
        <v>0</v>
      </c>
      <c r="N130" s="13">
        <f t="shared" si="47"/>
        <v>0</v>
      </c>
      <c r="O130" s="13">
        <f t="shared" si="26"/>
        <v>0</v>
      </c>
      <c r="P130" s="13">
        <f t="shared" si="47"/>
        <v>0</v>
      </c>
      <c r="Q130" s="13">
        <f t="shared" si="47"/>
        <v>0</v>
      </c>
      <c r="R130" s="13">
        <f t="shared" si="47"/>
        <v>0</v>
      </c>
      <c r="S130" s="13">
        <f t="shared" si="47"/>
        <v>0</v>
      </c>
      <c r="T130" s="13">
        <f t="shared" si="47"/>
        <v>0</v>
      </c>
      <c r="U130" s="13">
        <f t="shared" si="47"/>
        <v>0</v>
      </c>
      <c r="V130" s="226" t="str">
        <f t="shared" si="27"/>
        <v/>
      </c>
      <c r="W130" s="13"/>
      <c r="X130" s="57"/>
      <c r="Y130" s="206"/>
    </row>
    <row r="131" spans="1:25" ht="16.5" customHeight="1" thickTop="1" thickBot="1" x14ac:dyDescent="0.3">
      <c r="A131" s="12">
        <v>1</v>
      </c>
      <c r="B131" s="55" t="s">
        <v>93</v>
      </c>
      <c r="C131" s="55" t="s">
        <v>93</v>
      </c>
      <c r="D131" s="55" t="s">
        <v>105</v>
      </c>
      <c r="E131" s="55" t="s">
        <v>115</v>
      </c>
      <c r="F131" s="55" t="s">
        <v>168</v>
      </c>
      <c r="G131" s="55" t="s">
        <v>115</v>
      </c>
      <c r="H131" s="55" t="s">
        <v>93</v>
      </c>
      <c r="I131" s="55"/>
      <c r="J131" s="55"/>
      <c r="K131" s="54" t="s">
        <v>209</v>
      </c>
      <c r="L131" s="14"/>
      <c r="M131" s="14"/>
      <c r="N131" s="14"/>
      <c r="O131" s="13">
        <f t="shared" si="26"/>
        <v>0</v>
      </c>
      <c r="P131" s="14"/>
      <c r="Q131" s="14"/>
      <c r="R131" s="14"/>
      <c r="S131" s="14"/>
      <c r="T131" s="14"/>
      <c r="U131" s="14"/>
      <c r="V131" s="230" t="str">
        <f t="shared" si="27"/>
        <v/>
      </c>
      <c r="W131" s="14"/>
      <c r="X131" s="57"/>
      <c r="Y131" s="206"/>
    </row>
    <row r="132" spans="1:25" ht="16.5" customHeight="1" thickTop="1" thickBot="1" x14ac:dyDescent="0.3">
      <c r="A132" s="12">
        <v>1</v>
      </c>
      <c r="B132" s="55" t="s">
        <v>93</v>
      </c>
      <c r="C132" s="55" t="s">
        <v>93</v>
      </c>
      <c r="D132" s="55" t="s">
        <v>105</v>
      </c>
      <c r="E132" s="55" t="s">
        <v>115</v>
      </c>
      <c r="F132" s="55" t="s">
        <v>168</v>
      </c>
      <c r="G132" s="55" t="s">
        <v>115</v>
      </c>
      <c r="H132" s="55" t="s">
        <v>104</v>
      </c>
      <c r="I132" s="55"/>
      <c r="J132" s="55"/>
      <c r="K132" s="54" t="s">
        <v>210</v>
      </c>
      <c r="L132" s="14"/>
      <c r="M132" s="14"/>
      <c r="N132" s="14"/>
      <c r="O132" s="13">
        <f t="shared" si="26"/>
        <v>0</v>
      </c>
      <c r="P132" s="14"/>
      <c r="Q132" s="14"/>
      <c r="R132" s="14"/>
      <c r="S132" s="14"/>
      <c r="T132" s="14"/>
      <c r="U132" s="14"/>
      <c r="V132" s="230" t="str">
        <f t="shared" si="27"/>
        <v/>
      </c>
      <c r="W132" s="14"/>
      <c r="X132" s="57"/>
      <c r="Y132" s="206"/>
    </row>
    <row r="133" spans="1:25" ht="16.5" customHeight="1" thickTop="1" thickBot="1" x14ac:dyDescent="0.3">
      <c r="A133" s="12">
        <v>1</v>
      </c>
      <c r="B133" s="55" t="s">
        <v>93</v>
      </c>
      <c r="C133" s="55" t="s">
        <v>93</v>
      </c>
      <c r="D133" s="55" t="s">
        <v>105</v>
      </c>
      <c r="E133" s="55" t="s">
        <v>115</v>
      </c>
      <c r="F133" s="55" t="s">
        <v>168</v>
      </c>
      <c r="G133" s="55" t="s">
        <v>115</v>
      </c>
      <c r="H133" s="55" t="s">
        <v>519</v>
      </c>
      <c r="I133" s="55"/>
      <c r="J133" s="55"/>
      <c r="K133" s="54" t="s">
        <v>1022</v>
      </c>
      <c r="L133" s="14"/>
      <c r="M133" s="14"/>
      <c r="N133" s="14"/>
      <c r="O133" s="13">
        <f t="shared" si="26"/>
        <v>0</v>
      </c>
      <c r="P133" s="14"/>
      <c r="Q133" s="14"/>
      <c r="R133" s="14"/>
      <c r="S133" s="14"/>
      <c r="T133" s="14"/>
      <c r="U133" s="14"/>
      <c r="V133" s="230" t="str">
        <f t="shared" si="27"/>
        <v/>
      </c>
      <c r="W133" s="14"/>
      <c r="X133" s="57"/>
      <c r="Y133" s="206"/>
    </row>
    <row r="134" spans="1:25" ht="16.5" customHeight="1" thickTop="1" thickBot="1" x14ac:dyDescent="0.3">
      <c r="A134" s="11">
        <v>1</v>
      </c>
      <c r="B134" s="56" t="s">
        <v>93</v>
      </c>
      <c r="C134" s="56" t="s">
        <v>93</v>
      </c>
      <c r="D134" s="56" t="s">
        <v>105</v>
      </c>
      <c r="E134" s="56" t="s">
        <v>115</v>
      </c>
      <c r="F134" s="56" t="s">
        <v>168</v>
      </c>
      <c r="G134" s="56" t="s">
        <v>211</v>
      </c>
      <c r="H134" s="56"/>
      <c r="I134" s="56"/>
      <c r="J134" s="56"/>
      <c r="K134" s="53" t="s">
        <v>212</v>
      </c>
      <c r="L134" s="13">
        <f>SUM(L135:L137)</f>
        <v>0</v>
      </c>
      <c r="M134" s="13">
        <f t="shared" ref="M134:U134" si="48">SUM(M135:M137)</f>
        <v>0</v>
      </c>
      <c r="N134" s="13">
        <f t="shared" si="48"/>
        <v>0</v>
      </c>
      <c r="O134" s="13">
        <f t="shared" si="26"/>
        <v>0</v>
      </c>
      <c r="P134" s="13">
        <f t="shared" si="48"/>
        <v>0</v>
      </c>
      <c r="Q134" s="13">
        <f t="shared" si="48"/>
        <v>0</v>
      </c>
      <c r="R134" s="13">
        <f t="shared" si="48"/>
        <v>0</v>
      </c>
      <c r="S134" s="13">
        <f t="shared" si="48"/>
        <v>0</v>
      </c>
      <c r="T134" s="13">
        <f t="shared" si="48"/>
        <v>0</v>
      </c>
      <c r="U134" s="13">
        <f t="shared" si="48"/>
        <v>0</v>
      </c>
      <c r="V134" s="226" t="str">
        <f t="shared" si="27"/>
        <v/>
      </c>
      <c r="W134" s="13"/>
      <c r="X134" s="57"/>
      <c r="Y134" s="206"/>
    </row>
    <row r="135" spans="1:25" ht="16.5" customHeight="1" thickTop="1" thickBot="1" x14ac:dyDescent="0.3">
      <c r="A135" s="12">
        <v>1</v>
      </c>
      <c r="B135" s="55" t="s">
        <v>93</v>
      </c>
      <c r="C135" s="55" t="s">
        <v>93</v>
      </c>
      <c r="D135" s="55" t="s">
        <v>105</v>
      </c>
      <c r="E135" s="55" t="s">
        <v>115</v>
      </c>
      <c r="F135" s="55" t="s">
        <v>168</v>
      </c>
      <c r="G135" s="55" t="s">
        <v>211</v>
      </c>
      <c r="H135" s="55" t="s">
        <v>93</v>
      </c>
      <c r="I135" s="55"/>
      <c r="J135" s="55"/>
      <c r="K135" s="54" t="s">
        <v>213</v>
      </c>
      <c r="L135" s="14"/>
      <c r="M135" s="14"/>
      <c r="N135" s="14"/>
      <c r="O135" s="13">
        <f t="shared" si="26"/>
        <v>0</v>
      </c>
      <c r="P135" s="14"/>
      <c r="Q135" s="14">
        <v>0</v>
      </c>
      <c r="R135" s="14"/>
      <c r="S135" s="14"/>
      <c r="T135" s="14"/>
      <c r="U135" s="14"/>
      <c r="V135" s="230" t="str">
        <f t="shared" si="27"/>
        <v/>
      </c>
      <c r="W135" s="14"/>
      <c r="X135" s="57"/>
      <c r="Y135" s="206"/>
    </row>
    <row r="136" spans="1:25" ht="16.5" customHeight="1" thickTop="1" thickBot="1" x14ac:dyDescent="0.3">
      <c r="A136" s="12">
        <v>1</v>
      </c>
      <c r="B136" s="55" t="s">
        <v>93</v>
      </c>
      <c r="C136" s="55" t="s">
        <v>93</v>
      </c>
      <c r="D136" s="55" t="s">
        <v>105</v>
      </c>
      <c r="E136" s="55" t="s">
        <v>115</v>
      </c>
      <c r="F136" s="55" t="s">
        <v>168</v>
      </c>
      <c r="G136" s="55" t="s">
        <v>211</v>
      </c>
      <c r="H136" s="55" t="s">
        <v>104</v>
      </c>
      <c r="I136" s="55"/>
      <c r="J136" s="55"/>
      <c r="K136" s="54" t="s">
        <v>214</v>
      </c>
      <c r="L136" s="14"/>
      <c r="M136" s="14"/>
      <c r="N136" s="14"/>
      <c r="O136" s="13">
        <f t="shared" si="26"/>
        <v>0</v>
      </c>
      <c r="P136" s="14"/>
      <c r="Q136" s="14">
        <v>0</v>
      </c>
      <c r="R136" s="14"/>
      <c r="S136" s="14"/>
      <c r="T136" s="14"/>
      <c r="U136" s="14"/>
      <c r="V136" s="230" t="str">
        <f t="shared" ref="V136:V199" si="49">+IFERROR(U136/T136,"")</f>
        <v/>
      </c>
      <c r="W136" s="14"/>
      <c r="X136" s="57"/>
      <c r="Y136" s="206"/>
    </row>
    <row r="137" spans="1:25" ht="16.5" customHeight="1" thickTop="1" thickBot="1" x14ac:dyDescent="0.3">
      <c r="A137" s="12">
        <v>1</v>
      </c>
      <c r="B137" s="55" t="s">
        <v>93</v>
      </c>
      <c r="C137" s="55" t="s">
        <v>93</v>
      </c>
      <c r="D137" s="55" t="s">
        <v>105</v>
      </c>
      <c r="E137" s="55" t="s">
        <v>115</v>
      </c>
      <c r="F137" s="55" t="s">
        <v>168</v>
      </c>
      <c r="G137" s="55" t="s">
        <v>211</v>
      </c>
      <c r="H137" s="55" t="s">
        <v>519</v>
      </c>
      <c r="I137" s="55"/>
      <c r="J137" s="55"/>
      <c r="K137" s="54" t="s">
        <v>1023</v>
      </c>
      <c r="L137" s="14"/>
      <c r="M137" s="14"/>
      <c r="N137" s="14"/>
      <c r="O137" s="13">
        <f t="shared" si="26"/>
        <v>0</v>
      </c>
      <c r="P137" s="14"/>
      <c r="Q137" s="14">
        <v>0</v>
      </c>
      <c r="R137" s="14"/>
      <c r="S137" s="14"/>
      <c r="T137" s="14"/>
      <c r="U137" s="14"/>
      <c r="V137" s="230" t="str">
        <f t="shared" si="49"/>
        <v/>
      </c>
      <c r="W137" s="14"/>
      <c r="X137" s="57"/>
      <c r="Y137" s="206"/>
    </row>
    <row r="138" spans="1:25" ht="16.5" customHeight="1" thickTop="1" thickBot="1" x14ac:dyDescent="0.3">
      <c r="A138" s="11">
        <v>1</v>
      </c>
      <c r="B138" s="56" t="s">
        <v>93</v>
      </c>
      <c r="C138" s="56" t="s">
        <v>93</v>
      </c>
      <c r="D138" s="56" t="s">
        <v>105</v>
      </c>
      <c r="E138" s="56" t="s">
        <v>115</v>
      </c>
      <c r="F138" s="56" t="s">
        <v>168</v>
      </c>
      <c r="G138" s="56" t="s">
        <v>215</v>
      </c>
      <c r="H138" s="56"/>
      <c r="I138" s="56"/>
      <c r="J138" s="56"/>
      <c r="K138" s="53" t="s">
        <v>216</v>
      </c>
      <c r="L138" s="13">
        <f>SUM(L139:L141)</f>
        <v>0</v>
      </c>
      <c r="M138" s="13">
        <f t="shared" ref="M138:U138" si="50">SUM(M139:M141)</f>
        <v>0</v>
      </c>
      <c r="N138" s="13">
        <f t="shared" si="50"/>
        <v>0</v>
      </c>
      <c r="O138" s="13">
        <f t="shared" si="26"/>
        <v>0</v>
      </c>
      <c r="P138" s="13">
        <f t="shared" si="50"/>
        <v>0</v>
      </c>
      <c r="Q138" s="13">
        <f t="shared" si="50"/>
        <v>0</v>
      </c>
      <c r="R138" s="13">
        <f t="shared" si="50"/>
        <v>0</v>
      </c>
      <c r="S138" s="13">
        <f t="shared" si="50"/>
        <v>0</v>
      </c>
      <c r="T138" s="13">
        <f t="shared" si="50"/>
        <v>0</v>
      </c>
      <c r="U138" s="13">
        <f t="shared" si="50"/>
        <v>0</v>
      </c>
      <c r="V138" s="226" t="str">
        <f t="shared" si="49"/>
        <v/>
      </c>
      <c r="W138" s="13"/>
      <c r="X138" s="57"/>
      <c r="Y138" s="206"/>
    </row>
    <row r="139" spans="1:25" ht="16.5" customHeight="1" thickTop="1" thickBot="1" x14ac:dyDescent="0.3">
      <c r="A139" s="12">
        <v>1</v>
      </c>
      <c r="B139" s="55" t="s">
        <v>93</v>
      </c>
      <c r="C139" s="55" t="s">
        <v>93</v>
      </c>
      <c r="D139" s="55" t="s">
        <v>105</v>
      </c>
      <c r="E139" s="55" t="s">
        <v>115</v>
      </c>
      <c r="F139" s="55" t="s">
        <v>168</v>
      </c>
      <c r="G139" s="55" t="s">
        <v>215</v>
      </c>
      <c r="H139" s="55" t="s">
        <v>93</v>
      </c>
      <c r="I139" s="55"/>
      <c r="J139" s="55"/>
      <c r="K139" s="54" t="s">
        <v>217</v>
      </c>
      <c r="L139" s="14"/>
      <c r="M139" s="14"/>
      <c r="N139" s="14"/>
      <c r="O139" s="13">
        <f t="shared" si="26"/>
        <v>0</v>
      </c>
      <c r="P139" s="14"/>
      <c r="Q139" s="14">
        <v>0</v>
      </c>
      <c r="R139" s="14"/>
      <c r="S139" s="14"/>
      <c r="T139" s="14"/>
      <c r="U139" s="14"/>
      <c r="V139" s="230" t="str">
        <f t="shared" si="49"/>
        <v/>
      </c>
      <c r="W139" s="14"/>
      <c r="X139" s="57"/>
      <c r="Y139" s="206"/>
    </row>
    <row r="140" spans="1:25" ht="16.5" customHeight="1" thickTop="1" thickBot="1" x14ac:dyDescent="0.3">
      <c r="A140" s="12">
        <v>1</v>
      </c>
      <c r="B140" s="55" t="s">
        <v>93</v>
      </c>
      <c r="C140" s="55" t="s">
        <v>93</v>
      </c>
      <c r="D140" s="55" t="s">
        <v>105</v>
      </c>
      <c r="E140" s="55" t="s">
        <v>115</v>
      </c>
      <c r="F140" s="55" t="s">
        <v>168</v>
      </c>
      <c r="G140" s="55" t="s">
        <v>215</v>
      </c>
      <c r="H140" s="55" t="s">
        <v>104</v>
      </c>
      <c r="I140" s="55"/>
      <c r="J140" s="55"/>
      <c r="K140" s="54" t="s">
        <v>218</v>
      </c>
      <c r="L140" s="14"/>
      <c r="M140" s="14"/>
      <c r="N140" s="14"/>
      <c r="O140" s="13">
        <f t="shared" si="26"/>
        <v>0</v>
      </c>
      <c r="P140" s="14"/>
      <c r="Q140" s="14">
        <v>0</v>
      </c>
      <c r="R140" s="14"/>
      <c r="S140" s="14"/>
      <c r="T140" s="14"/>
      <c r="U140" s="14"/>
      <c r="V140" s="230" t="str">
        <f t="shared" si="49"/>
        <v/>
      </c>
      <c r="W140" s="14"/>
      <c r="X140" s="57"/>
      <c r="Y140" s="206"/>
    </row>
    <row r="141" spans="1:25" ht="16.5" customHeight="1" thickTop="1" thickBot="1" x14ac:dyDescent="0.3">
      <c r="A141" s="12">
        <v>1</v>
      </c>
      <c r="B141" s="55" t="s">
        <v>93</v>
      </c>
      <c r="C141" s="55" t="s">
        <v>93</v>
      </c>
      <c r="D141" s="55" t="s">
        <v>105</v>
      </c>
      <c r="E141" s="55" t="s">
        <v>115</v>
      </c>
      <c r="F141" s="55" t="s">
        <v>168</v>
      </c>
      <c r="G141" s="55" t="s">
        <v>215</v>
      </c>
      <c r="H141" s="55" t="s">
        <v>519</v>
      </c>
      <c r="I141" s="55"/>
      <c r="J141" s="55"/>
      <c r="K141" s="54" t="s">
        <v>1024</v>
      </c>
      <c r="L141" s="14"/>
      <c r="M141" s="14"/>
      <c r="N141" s="14"/>
      <c r="O141" s="13">
        <f t="shared" si="26"/>
        <v>0</v>
      </c>
      <c r="P141" s="14"/>
      <c r="Q141" s="14">
        <v>0</v>
      </c>
      <c r="R141" s="14"/>
      <c r="S141" s="14"/>
      <c r="T141" s="14"/>
      <c r="U141" s="14"/>
      <c r="V141" s="230" t="str">
        <f t="shared" si="49"/>
        <v/>
      </c>
      <c r="W141" s="14"/>
      <c r="X141" s="57"/>
      <c r="Y141" s="206"/>
    </row>
    <row r="142" spans="1:25" ht="16.5" customHeight="1" thickTop="1" thickBot="1" x14ac:dyDescent="0.3">
      <c r="A142" s="11">
        <v>1</v>
      </c>
      <c r="B142" s="56" t="s">
        <v>93</v>
      </c>
      <c r="C142" s="56" t="s">
        <v>93</v>
      </c>
      <c r="D142" s="56" t="s">
        <v>105</v>
      </c>
      <c r="E142" s="56" t="s">
        <v>115</v>
      </c>
      <c r="F142" s="56" t="s">
        <v>168</v>
      </c>
      <c r="G142" s="56" t="s">
        <v>219</v>
      </c>
      <c r="H142" s="56"/>
      <c r="I142" s="56"/>
      <c r="J142" s="56"/>
      <c r="K142" s="53" t="s">
        <v>220</v>
      </c>
      <c r="L142" s="13">
        <f>SUM(L143:L145)</f>
        <v>0</v>
      </c>
      <c r="M142" s="13">
        <f t="shared" ref="M142:U142" si="51">SUM(M143:M145)</f>
        <v>0</v>
      </c>
      <c r="N142" s="13">
        <f t="shared" si="51"/>
        <v>0</v>
      </c>
      <c r="O142" s="13">
        <f t="shared" si="26"/>
        <v>0</v>
      </c>
      <c r="P142" s="13">
        <f t="shared" si="51"/>
        <v>0</v>
      </c>
      <c r="Q142" s="13">
        <f t="shared" si="51"/>
        <v>0</v>
      </c>
      <c r="R142" s="13">
        <f t="shared" si="51"/>
        <v>0</v>
      </c>
      <c r="S142" s="13">
        <f t="shared" si="51"/>
        <v>0</v>
      </c>
      <c r="T142" s="13">
        <f t="shared" si="51"/>
        <v>0</v>
      </c>
      <c r="U142" s="13">
        <f t="shared" si="51"/>
        <v>0</v>
      </c>
      <c r="V142" s="226" t="str">
        <f t="shared" si="49"/>
        <v/>
      </c>
      <c r="W142" s="13"/>
      <c r="X142" s="57"/>
      <c r="Y142" s="206"/>
    </row>
    <row r="143" spans="1:25" ht="16.5" customHeight="1" thickTop="1" thickBot="1" x14ac:dyDescent="0.3">
      <c r="A143" s="12">
        <v>1</v>
      </c>
      <c r="B143" s="55" t="s">
        <v>93</v>
      </c>
      <c r="C143" s="55" t="s">
        <v>93</v>
      </c>
      <c r="D143" s="55" t="s">
        <v>105</v>
      </c>
      <c r="E143" s="55" t="s">
        <v>115</v>
      </c>
      <c r="F143" s="55" t="s">
        <v>168</v>
      </c>
      <c r="G143" s="55" t="s">
        <v>219</v>
      </c>
      <c r="H143" s="55" t="s">
        <v>93</v>
      </c>
      <c r="I143" s="55"/>
      <c r="J143" s="55"/>
      <c r="K143" s="54" t="s">
        <v>221</v>
      </c>
      <c r="L143" s="14"/>
      <c r="M143" s="14"/>
      <c r="N143" s="14"/>
      <c r="O143" s="13">
        <f t="shared" ref="O143:O207" si="52">+L143+M143-N143</f>
        <v>0</v>
      </c>
      <c r="P143" s="14"/>
      <c r="Q143" s="14">
        <v>0</v>
      </c>
      <c r="R143" s="14"/>
      <c r="S143" s="14"/>
      <c r="T143" s="14"/>
      <c r="U143" s="14"/>
      <c r="V143" s="230" t="str">
        <f t="shared" si="49"/>
        <v/>
      </c>
      <c r="W143" s="14"/>
      <c r="X143" s="57"/>
      <c r="Y143" s="206"/>
    </row>
    <row r="144" spans="1:25" ht="16.5" customHeight="1" thickTop="1" thickBot="1" x14ac:dyDescent="0.3">
      <c r="A144" s="12">
        <v>1</v>
      </c>
      <c r="B144" s="55" t="s">
        <v>93</v>
      </c>
      <c r="C144" s="55" t="s">
        <v>93</v>
      </c>
      <c r="D144" s="55" t="s">
        <v>105</v>
      </c>
      <c r="E144" s="55" t="s">
        <v>115</v>
      </c>
      <c r="F144" s="55" t="s">
        <v>168</v>
      </c>
      <c r="G144" s="55" t="s">
        <v>219</v>
      </c>
      <c r="H144" s="55" t="s">
        <v>104</v>
      </c>
      <c r="I144" s="55"/>
      <c r="J144" s="55"/>
      <c r="K144" s="54" t="s">
        <v>222</v>
      </c>
      <c r="L144" s="14"/>
      <c r="M144" s="14"/>
      <c r="N144" s="14"/>
      <c r="O144" s="13">
        <f t="shared" si="52"/>
        <v>0</v>
      </c>
      <c r="P144" s="14"/>
      <c r="Q144" s="14">
        <v>0</v>
      </c>
      <c r="R144" s="14"/>
      <c r="S144" s="14"/>
      <c r="T144" s="14"/>
      <c r="U144" s="14"/>
      <c r="V144" s="230" t="str">
        <f t="shared" si="49"/>
        <v/>
      </c>
      <c r="W144" s="14"/>
      <c r="X144" s="57"/>
      <c r="Y144" s="206"/>
    </row>
    <row r="145" spans="1:25" ht="16.5" customHeight="1" thickTop="1" thickBot="1" x14ac:dyDescent="0.3">
      <c r="A145" s="12">
        <v>1</v>
      </c>
      <c r="B145" s="55" t="s">
        <v>93</v>
      </c>
      <c r="C145" s="55" t="s">
        <v>93</v>
      </c>
      <c r="D145" s="55" t="s">
        <v>105</v>
      </c>
      <c r="E145" s="55" t="s">
        <v>115</v>
      </c>
      <c r="F145" s="55" t="s">
        <v>168</v>
      </c>
      <c r="G145" s="55" t="s">
        <v>219</v>
      </c>
      <c r="H145" s="55" t="s">
        <v>519</v>
      </c>
      <c r="I145" s="55"/>
      <c r="J145" s="55"/>
      <c r="K145" s="54" t="s">
        <v>1025</v>
      </c>
      <c r="L145" s="14"/>
      <c r="M145" s="14"/>
      <c r="N145" s="14"/>
      <c r="O145" s="13">
        <f t="shared" si="52"/>
        <v>0</v>
      </c>
      <c r="P145" s="14"/>
      <c r="Q145" s="14">
        <v>0</v>
      </c>
      <c r="R145" s="14"/>
      <c r="S145" s="14"/>
      <c r="T145" s="14"/>
      <c r="U145" s="14"/>
      <c r="V145" s="230" t="str">
        <f t="shared" si="49"/>
        <v/>
      </c>
      <c r="W145" s="14"/>
      <c r="X145" s="57"/>
      <c r="Y145" s="206"/>
    </row>
    <row r="146" spans="1:25" ht="16.5" customHeight="1" thickTop="1" thickBot="1" x14ac:dyDescent="0.3">
      <c r="A146" s="11">
        <v>1</v>
      </c>
      <c r="B146" s="56" t="s">
        <v>93</v>
      </c>
      <c r="C146" s="56" t="s">
        <v>93</v>
      </c>
      <c r="D146" s="56" t="s">
        <v>105</v>
      </c>
      <c r="E146" s="56" t="s">
        <v>115</v>
      </c>
      <c r="F146" s="56" t="s">
        <v>168</v>
      </c>
      <c r="G146" s="56" t="s">
        <v>223</v>
      </c>
      <c r="H146" s="56"/>
      <c r="I146" s="56"/>
      <c r="J146" s="56"/>
      <c r="K146" s="53" t="s">
        <v>224</v>
      </c>
      <c r="L146" s="13">
        <f>SUM(L147:L149)</f>
        <v>0</v>
      </c>
      <c r="M146" s="13">
        <f t="shared" ref="M146:U146" si="53">SUM(M147:M149)</f>
        <v>0</v>
      </c>
      <c r="N146" s="13">
        <f t="shared" si="53"/>
        <v>0</v>
      </c>
      <c r="O146" s="13">
        <f t="shared" si="52"/>
        <v>0</v>
      </c>
      <c r="P146" s="13">
        <f t="shared" si="53"/>
        <v>0</v>
      </c>
      <c r="Q146" s="13">
        <f t="shared" si="53"/>
        <v>0</v>
      </c>
      <c r="R146" s="13">
        <f t="shared" si="53"/>
        <v>0</v>
      </c>
      <c r="S146" s="13">
        <f t="shared" si="53"/>
        <v>0</v>
      </c>
      <c r="T146" s="13">
        <f t="shared" si="53"/>
        <v>0</v>
      </c>
      <c r="U146" s="13">
        <f t="shared" si="53"/>
        <v>0</v>
      </c>
      <c r="V146" s="226" t="str">
        <f t="shared" si="49"/>
        <v/>
      </c>
      <c r="W146" s="13"/>
      <c r="X146" s="57"/>
      <c r="Y146" s="206"/>
    </row>
    <row r="147" spans="1:25" ht="16.5" customHeight="1" thickTop="1" thickBot="1" x14ac:dyDescent="0.3">
      <c r="A147" s="12">
        <v>1</v>
      </c>
      <c r="B147" s="55" t="s">
        <v>93</v>
      </c>
      <c r="C147" s="55" t="s">
        <v>93</v>
      </c>
      <c r="D147" s="55" t="s">
        <v>105</v>
      </c>
      <c r="E147" s="55" t="s">
        <v>115</v>
      </c>
      <c r="F147" s="55" t="s">
        <v>168</v>
      </c>
      <c r="G147" s="55" t="s">
        <v>223</v>
      </c>
      <c r="H147" s="55" t="s">
        <v>93</v>
      </c>
      <c r="I147" s="55"/>
      <c r="J147" s="55"/>
      <c r="K147" s="54" t="s">
        <v>225</v>
      </c>
      <c r="L147" s="14"/>
      <c r="M147" s="14"/>
      <c r="N147" s="14"/>
      <c r="O147" s="13">
        <f t="shared" si="52"/>
        <v>0</v>
      </c>
      <c r="P147" s="14"/>
      <c r="Q147" s="14"/>
      <c r="R147" s="14"/>
      <c r="S147" s="14"/>
      <c r="T147" s="14"/>
      <c r="U147" s="14"/>
      <c r="V147" s="230" t="str">
        <f t="shared" si="49"/>
        <v/>
      </c>
      <c r="W147" s="14"/>
      <c r="X147" s="57"/>
      <c r="Y147" s="206"/>
    </row>
    <row r="148" spans="1:25" ht="16.5" customHeight="1" thickTop="1" thickBot="1" x14ac:dyDescent="0.3">
      <c r="A148" s="12">
        <v>1</v>
      </c>
      <c r="B148" s="55" t="s">
        <v>93</v>
      </c>
      <c r="C148" s="55" t="s">
        <v>93</v>
      </c>
      <c r="D148" s="55" t="s">
        <v>105</v>
      </c>
      <c r="E148" s="55" t="s">
        <v>115</v>
      </c>
      <c r="F148" s="55" t="s">
        <v>168</v>
      </c>
      <c r="G148" s="55" t="s">
        <v>223</v>
      </c>
      <c r="H148" s="55" t="s">
        <v>104</v>
      </c>
      <c r="I148" s="55"/>
      <c r="J148" s="55"/>
      <c r="K148" s="54" t="s">
        <v>226</v>
      </c>
      <c r="L148" s="14"/>
      <c r="M148" s="14"/>
      <c r="N148" s="14"/>
      <c r="O148" s="13">
        <f t="shared" si="52"/>
        <v>0</v>
      </c>
      <c r="P148" s="14"/>
      <c r="Q148" s="14"/>
      <c r="R148" s="14"/>
      <c r="S148" s="14"/>
      <c r="T148" s="14"/>
      <c r="U148" s="14"/>
      <c r="V148" s="230" t="str">
        <f t="shared" si="49"/>
        <v/>
      </c>
      <c r="W148" s="14"/>
      <c r="X148" s="57"/>
      <c r="Y148" s="206"/>
    </row>
    <row r="149" spans="1:25" ht="16.5" customHeight="1" thickTop="1" thickBot="1" x14ac:dyDescent="0.3">
      <c r="A149" s="12">
        <v>1</v>
      </c>
      <c r="B149" s="55" t="s">
        <v>93</v>
      </c>
      <c r="C149" s="55" t="s">
        <v>93</v>
      </c>
      <c r="D149" s="55" t="s">
        <v>105</v>
      </c>
      <c r="E149" s="55" t="s">
        <v>115</v>
      </c>
      <c r="F149" s="55" t="s">
        <v>168</v>
      </c>
      <c r="G149" s="55" t="s">
        <v>223</v>
      </c>
      <c r="H149" s="55" t="s">
        <v>519</v>
      </c>
      <c r="I149" s="55"/>
      <c r="J149" s="55"/>
      <c r="K149" s="54" t="s">
        <v>1026</v>
      </c>
      <c r="L149" s="14"/>
      <c r="M149" s="14"/>
      <c r="N149" s="14"/>
      <c r="O149" s="13">
        <f t="shared" si="52"/>
        <v>0</v>
      </c>
      <c r="P149" s="14"/>
      <c r="Q149" s="14"/>
      <c r="R149" s="14"/>
      <c r="S149" s="14"/>
      <c r="T149" s="14"/>
      <c r="U149" s="14"/>
      <c r="V149" s="230" t="str">
        <f t="shared" si="49"/>
        <v/>
      </c>
      <c r="W149" s="14"/>
      <c r="X149" s="57"/>
      <c r="Y149" s="206"/>
    </row>
    <row r="150" spans="1:25" ht="16.5" customHeight="1" thickTop="1" thickBot="1" x14ac:dyDescent="0.3">
      <c r="A150" s="11">
        <v>1</v>
      </c>
      <c r="B150" s="56" t="s">
        <v>93</v>
      </c>
      <c r="C150" s="56" t="s">
        <v>93</v>
      </c>
      <c r="D150" s="56" t="s">
        <v>105</v>
      </c>
      <c r="E150" s="56" t="s">
        <v>115</v>
      </c>
      <c r="F150" s="56" t="s">
        <v>168</v>
      </c>
      <c r="G150" s="56" t="s">
        <v>227</v>
      </c>
      <c r="H150" s="56"/>
      <c r="I150" s="56"/>
      <c r="J150" s="56"/>
      <c r="K150" s="53" t="s">
        <v>228</v>
      </c>
      <c r="L150" s="13">
        <f>SUM(L151:L153)</f>
        <v>0</v>
      </c>
      <c r="M150" s="13">
        <f t="shared" ref="M150:U150" si="54">SUM(M151:M153)</f>
        <v>0</v>
      </c>
      <c r="N150" s="13">
        <f t="shared" si="54"/>
        <v>0</v>
      </c>
      <c r="O150" s="13">
        <f t="shared" si="52"/>
        <v>0</v>
      </c>
      <c r="P150" s="13">
        <f t="shared" si="54"/>
        <v>0</v>
      </c>
      <c r="Q150" s="13">
        <f t="shared" si="54"/>
        <v>0</v>
      </c>
      <c r="R150" s="13">
        <f t="shared" si="54"/>
        <v>0</v>
      </c>
      <c r="S150" s="13">
        <f t="shared" si="54"/>
        <v>0</v>
      </c>
      <c r="T150" s="13">
        <f t="shared" si="54"/>
        <v>0</v>
      </c>
      <c r="U150" s="13">
        <f t="shared" si="54"/>
        <v>0</v>
      </c>
      <c r="V150" s="226" t="str">
        <f t="shared" si="49"/>
        <v/>
      </c>
      <c r="W150" s="13"/>
      <c r="X150" s="57"/>
      <c r="Y150" s="206"/>
    </row>
    <row r="151" spans="1:25" ht="16.5" customHeight="1" thickTop="1" thickBot="1" x14ac:dyDescent="0.3">
      <c r="A151" s="12">
        <v>1</v>
      </c>
      <c r="B151" s="55" t="s">
        <v>93</v>
      </c>
      <c r="C151" s="55" t="s">
        <v>93</v>
      </c>
      <c r="D151" s="55" t="s">
        <v>105</v>
      </c>
      <c r="E151" s="55" t="s">
        <v>115</v>
      </c>
      <c r="F151" s="55" t="s">
        <v>168</v>
      </c>
      <c r="G151" s="55" t="s">
        <v>227</v>
      </c>
      <c r="H151" s="55" t="s">
        <v>93</v>
      </c>
      <c r="I151" s="55"/>
      <c r="J151" s="55"/>
      <c r="K151" s="54" t="s">
        <v>229</v>
      </c>
      <c r="L151" s="14"/>
      <c r="M151" s="14"/>
      <c r="N151" s="14"/>
      <c r="O151" s="13">
        <f t="shared" si="52"/>
        <v>0</v>
      </c>
      <c r="P151" s="14"/>
      <c r="Q151" s="14"/>
      <c r="R151" s="14"/>
      <c r="S151" s="14"/>
      <c r="T151" s="14"/>
      <c r="U151" s="14"/>
      <c r="V151" s="230" t="str">
        <f t="shared" si="49"/>
        <v/>
      </c>
      <c r="W151" s="14"/>
      <c r="X151" s="57"/>
      <c r="Y151" s="206"/>
    </row>
    <row r="152" spans="1:25" ht="16.5" customHeight="1" thickTop="1" thickBot="1" x14ac:dyDescent="0.3">
      <c r="A152" s="12">
        <v>1</v>
      </c>
      <c r="B152" s="55" t="s">
        <v>93</v>
      </c>
      <c r="C152" s="55" t="s">
        <v>93</v>
      </c>
      <c r="D152" s="55" t="s">
        <v>105</v>
      </c>
      <c r="E152" s="55" t="s">
        <v>115</v>
      </c>
      <c r="F152" s="55" t="s">
        <v>168</v>
      </c>
      <c r="G152" s="55" t="s">
        <v>227</v>
      </c>
      <c r="H152" s="55" t="s">
        <v>104</v>
      </c>
      <c r="I152" s="55"/>
      <c r="J152" s="55"/>
      <c r="K152" s="54" t="s">
        <v>230</v>
      </c>
      <c r="L152" s="14"/>
      <c r="M152" s="14"/>
      <c r="N152" s="14"/>
      <c r="O152" s="13">
        <f t="shared" si="52"/>
        <v>0</v>
      </c>
      <c r="P152" s="14"/>
      <c r="Q152" s="14"/>
      <c r="R152" s="14"/>
      <c r="S152" s="14"/>
      <c r="T152" s="14"/>
      <c r="U152" s="14"/>
      <c r="V152" s="230" t="str">
        <f t="shared" si="49"/>
        <v/>
      </c>
      <c r="W152" s="14"/>
      <c r="X152" s="57"/>
      <c r="Y152" s="206"/>
    </row>
    <row r="153" spans="1:25" ht="16.5" customHeight="1" thickTop="1" thickBot="1" x14ac:dyDescent="0.3">
      <c r="A153" s="12">
        <v>1</v>
      </c>
      <c r="B153" s="55" t="s">
        <v>93</v>
      </c>
      <c r="C153" s="55" t="s">
        <v>93</v>
      </c>
      <c r="D153" s="55" t="s">
        <v>105</v>
      </c>
      <c r="E153" s="55" t="s">
        <v>115</v>
      </c>
      <c r="F153" s="55" t="s">
        <v>168</v>
      </c>
      <c r="G153" s="55" t="s">
        <v>227</v>
      </c>
      <c r="H153" s="55" t="s">
        <v>519</v>
      </c>
      <c r="I153" s="55"/>
      <c r="J153" s="55"/>
      <c r="K153" s="54" t="s">
        <v>1027</v>
      </c>
      <c r="L153" s="14"/>
      <c r="M153" s="14"/>
      <c r="N153" s="14"/>
      <c r="O153" s="13">
        <f t="shared" si="52"/>
        <v>0</v>
      </c>
      <c r="P153" s="14"/>
      <c r="Q153" s="14"/>
      <c r="R153" s="14"/>
      <c r="S153" s="14"/>
      <c r="T153" s="14"/>
      <c r="U153" s="14"/>
      <c r="V153" s="230" t="str">
        <f t="shared" si="49"/>
        <v/>
      </c>
      <c r="W153" s="14"/>
      <c r="X153" s="57"/>
      <c r="Y153" s="206"/>
    </row>
    <row r="154" spans="1:25" s="69" customFormat="1" ht="16.5" customHeight="1" thickTop="1" thickBot="1" x14ac:dyDescent="0.3">
      <c r="A154" s="77">
        <v>1</v>
      </c>
      <c r="B154" s="77" t="s">
        <v>93</v>
      </c>
      <c r="C154" s="77" t="s">
        <v>93</v>
      </c>
      <c r="D154" s="78" t="s">
        <v>105</v>
      </c>
      <c r="E154" s="78" t="s">
        <v>115</v>
      </c>
      <c r="F154" s="78" t="s">
        <v>188</v>
      </c>
      <c r="G154" s="81"/>
      <c r="H154" s="78"/>
      <c r="I154" s="78"/>
      <c r="J154" s="78"/>
      <c r="K154" s="79" t="s">
        <v>231</v>
      </c>
      <c r="L154" s="80">
        <f>+L155+L158+L162+L166+L170+L174+L178+L182+L186+L190</f>
        <v>0</v>
      </c>
      <c r="M154" s="80">
        <f t="shared" ref="M154:U154" si="55">+M155+M158+M162+M166+M170+M174+M178+M182+M186+M190</f>
        <v>0</v>
      </c>
      <c r="N154" s="80">
        <f t="shared" si="55"/>
        <v>0</v>
      </c>
      <c r="O154" s="80">
        <f t="shared" si="52"/>
        <v>0</v>
      </c>
      <c r="P154" s="80">
        <f t="shared" si="55"/>
        <v>0</v>
      </c>
      <c r="Q154" s="80">
        <f t="shared" si="55"/>
        <v>0</v>
      </c>
      <c r="R154" s="80">
        <f t="shared" si="55"/>
        <v>0</v>
      </c>
      <c r="S154" s="80">
        <f t="shared" si="55"/>
        <v>0</v>
      </c>
      <c r="T154" s="80">
        <f t="shared" si="55"/>
        <v>0</v>
      </c>
      <c r="U154" s="80">
        <f t="shared" si="55"/>
        <v>0</v>
      </c>
      <c r="V154" s="225" t="str">
        <f t="shared" si="49"/>
        <v/>
      </c>
      <c r="W154" s="13"/>
      <c r="X154" s="11"/>
      <c r="Y154" s="206"/>
    </row>
    <row r="155" spans="1:25" ht="16.5" customHeight="1" thickTop="1" thickBot="1" x14ac:dyDescent="0.3">
      <c r="A155" s="11">
        <v>1</v>
      </c>
      <c r="B155" s="56" t="s">
        <v>93</v>
      </c>
      <c r="C155" s="56" t="s">
        <v>93</v>
      </c>
      <c r="D155" s="56" t="s">
        <v>105</v>
      </c>
      <c r="E155" s="56" t="s">
        <v>115</v>
      </c>
      <c r="F155" s="56" t="s">
        <v>188</v>
      </c>
      <c r="G155" s="56" t="s">
        <v>192</v>
      </c>
      <c r="H155" s="56"/>
      <c r="I155" s="56"/>
      <c r="J155" s="56"/>
      <c r="K155" s="53" t="s">
        <v>193</v>
      </c>
      <c r="L155" s="13">
        <f>SUM(L156:L157)</f>
        <v>0</v>
      </c>
      <c r="M155" s="13">
        <f t="shared" ref="M155:U155" si="56">SUM(M156:M157)</f>
        <v>0</v>
      </c>
      <c r="N155" s="13">
        <f t="shared" si="56"/>
        <v>0</v>
      </c>
      <c r="O155" s="13">
        <f t="shared" si="52"/>
        <v>0</v>
      </c>
      <c r="P155" s="13">
        <f t="shared" si="56"/>
        <v>0</v>
      </c>
      <c r="Q155" s="13">
        <f t="shared" si="56"/>
        <v>0</v>
      </c>
      <c r="R155" s="13">
        <f t="shared" si="56"/>
        <v>0</v>
      </c>
      <c r="S155" s="13">
        <f t="shared" si="56"/>
        <v>0</v>
      </c>
      <c r="T155" s="13">
        <f t="shared" si="56"/>
        <v>0</v>
      </c>
      <c r="U155" s="13">
        <f t="shared" si="56"/>
        <v>0</v>
      </c>
      <c r="V155" s="226" t="str">
        <f t="shared" si="49"/>
        <v/>
      </c>
      <c r="W155" s="13"/>
      <c r="X155" s="57"/>
      <c r="Y155" s="206"/>
    </row>
    <row r="156" spans="1:25" ht="16.5" customHeight="1" thickTop="1" thickBot="1" x14ac:dyDescent="0.3">
      <c r="A156" s="12">
        <v>1</v>
      </c>
      <c r="B156" s="55" t="s">
        <v>93</v>
      </c>
      <c r="C156" s="55" t="s">
        <v>93</v>
      </c>
      <c r="D156" s="55" t="s">
        <v>105</v>
      </c>
      <c r="E156" s="55" t="s">
        <v>115</v>
      </c>
      <c r="F156" s="55" t="s">
        <v>188</v>
      </c>
      <c r="G156" s="55" t="s">
        <v>192</v>
      </c>
      <c r="H156" s="55" t="s">
        <v>93</v>
      </c>
      <c r="I156" s="55"/>
      <c r="J156" s="55"/>
      <c r="K156" s="54" t="s">
        <v>194</v>
      </c>
      <c r="L156" s="14"/>
      <c r="M156" s="14"/>
      <c r="N156" s="14"/>
      <c r="O156" s="13">
        <f t="shared" si="52"/>
        <v>0</v>
      </c>
      <c r="P156" s="14"/>
      <c r="Q156" s="14"/>
      <c r="R156" s="14"/>
      <c r="S156" s="14"/>
      <c r="T156" s="14"/>
      <c r="U156" s="14"/>
      <c r="V156" s="230" t="str">
        <f t="shared" si="49"/>
        <v/>
      </c>
      <c r="W156" s="14"/>
      <c r="X156" s="57"/>
      <c r="Y156" s="206"/>
    </row>
    <row r="157" spans="1:25" ht="16.5" customHeight="1" thickTop="1" thickBot="1" x14ac:dyDescent="0.3">
      <c r="A157" s="12">
        <v>1</v>
      </c>
      <c r="B157" s="55" t="s">
        <v>93</v>
      </c>
      <c r="C157" s="55" t="s">
        <v>93</v>
      </c>
      <c r="D157" s="55" t="s">
        <v>105</v>
      </c>
      <c r="E157" s="55" t="s">
        <v>115</v>
      </c>
      <c r="F157" s="55" t="s">
        <v>188</v>
      </c>
      <c r="G157" s="55" t="s">
        <v>192</v>
      </c>
      <c r="H157" s="55" t="s">
        <v>104</v>
      </c>
      <c r="I157" s="55"/>
      <c r="J157" s="55"/>
      <c r="K157" s="54" t="s">
        <v>232</v>
      </c>
      <c r="L157" s="14"/>
      <c r="M157" s="14"/>
      <c r="N157" s="14"/>
      <c r="O157" s="13">
        <f t="shared" si="52"/>
        <v>0</v>
      </c>
      <c r="P157" s="14"/>
      <c r="Q157" s="14"/>
      <c r="R157" s="14"/>
      <c r="S157" s="14"/>
      <c r="T157" s="14"/>
      <c r="U157" s="14"/>
      <c r="V157" s="230" t="str">
        <f t="shared" si="49"/>
        <v/>
      </c>
      <c r="W157" s="14"/>
      <c r="X157" s="57"/>
      <c r="Y157" s="206"/>
    </row>
    <row r="158" spans="1:25" ht="16.5" customHeight="1" thickTop="1" thickBot="1" x14ac:dyDescent="0.3">
      <c r="A158" s="11">
        <v>1</v>
      </c>
      <c r="B158" s="56" t="s">
        <v>93</v>
      </c>
      <c r="C158" s="56" t="s">
        <v>93</v>
      </c>
      <c r="D158" s="56" t="s">
        <v>105</v>
      </c>
      <c r="E158" s="56" t="s">
        <v>115</v>
      </c>
      <c r="F158" s="56" t="s">
        <v>188</v>
      </c>
      <c r="G158" s="56" t="s">
        <v>97</v>
      </c>
      <c r="H158" s="56"/>
      <c r="I158" s="56"/>
      <c r="J158" s="56"/>
      <c r="K158" s="53" t="s">
        <v>196</v>
      </c>
      <c r="L158" s="13">
        <f>SUM(L159:L161)</f>
        <v>0</v>
      </c>
      <c r="M158" s="13">
        <f t="shared" ref="M158:U158" si="57">SUM(M159:M161)</f>
        <v>0</v>
      </c>
      <c r="N158" s="13">
        <f t="shared" si="57"/>
        <v>0</v>
      </c>
      <c r="O158" s="13">
        <f t="shared" si="52"/>
        <v>0</v>
      </c>
      <c r="P158" s="13">
        <f t="shared" si="57"/>
        <v>0</v>
      </c>
      <c r="Q158" s="13">
        <f t="shared" si="57"/>
        <v>0</v>
      </c>
      <c r="R158" s="13">
        <f t="shared" si="57"/>
        <v>0</v>
      </c>
      <c r="S158" s="13">
        <f t="shared" si="57"/>
        <v>0</v>
      </c>
      <c r="T158" s="13">
        <f t="shared" si="57"/>
        <v>0</v>
      </c>
      <c r="U158" s="13">
        <f t="shared" si="57"/>
        <v>0</v>
      </c>
      <c r="V158" s="226" t="str">
        <f t="shared" si="49"/>
        <v/>
      </c>
      <c r="W158" s="13"/>
      <c r="X158" s="57"/>
      <c r="Y158" s="206"/>
    </row>
    <row r="159" spans="1:25" ht="16.5" customHeight="1" thickTop="1" thickBot="1" x14ac:dyDescent="0.3">
      <c r="A159" s="12">
        <v>1</v>
      </c>
      <c r="B159" s="55" t="s">
        <v>93</v>
      </c>
      <c r="C159" s="55" t="s">
        <v>93</v>
      </c>
      <c r="D159" s="55" t="s">
        <v>105</v>
      </c>
      <c r="E159" s="55" t="s">
        <v>115</v>
      </c>
      <c r="F159" s="55" t="s">
        <v>188</v>
      </c>
      <c r="G159" s="55" t="s">
        <v>97</v>
      </c>
      <c r="H159" s="55" t="s">
        <v>93</v>
      </c>
      <c r="I159" s="55"/>
      <c r="J159" s="55"/>
      <c r="K159" s="54" t="s">
        <v>197</v>
      </c>
      <c r="L159" s="14"/>
      <c r="M159" s="14"/>
      <c r="N159" s="14"/>
      <c r="O159" s="13">
        <f t="shared" si="52"/>
        <v>0</v>
      </c>
      <c r="P159" s="14"/>
      <c r="Q159" s="14"/>
      <c r="R159" s="14"/>
      <c r="S159" s="14"/>
      <c r="T159" s="14"/>
      <c r="U159" s="14"/>
      <c r="V159" s="230" t="str">
        <f t="shared" si="49"/>
        <v/>
      </c>
      <c r="W159" s="14"/>
      <c r="X159" s="57"/>
      <c r="Y159" s="206"/>
    </row>
    <row r="160" spans="1:25" ht="16.5" customHeight="1" thickTop="1" thickBot="1" x14ac:dyDescent="0.3">
      <c r="A160" s="12">
        <v>1</v>
      </c>
      <c r="B160" s="55" t="s">
        <v>93</v>
      </c>
      <c r="C160" s="55" t="s">
        <v>93</v>
      </c>
      <c r="D160" s="55" t="s">
        <v>105</v>
      </c>
      <c r="E160" s="55" t="s">
        <v>115</v>
      </c>
      <c r="F160" s="55" t="s">
        <v>188</v>
      </c>
      <c r="G160" s="55" t="s">
        <v>97</v>
      </c>
      <c r="H160" s="55" t="s">
        <v>104</v>
      </c>
      <c r="I160" s="55"/>
      <c r="J160" s="55"/>
      <c r="K160" s="54" t="s">
        <v>198</v>
      </c>
      <c r="L160" s="14"/>
      <c r="M160" s="14"/>
      <c r="N160" s="14"/>
      <c r="O160" s="13">
        <f t="shared" si="52"/>
        <v>0</v>
      </c>
      <c r="P160" s="14"/>
      <c r="Q160" s="14"/>
      <c r="R160" s="14"/>
      <c r="S160" s="14"/>
      <c r="T160" s="14"/>
      <c r="U160" s="14"/>
      <c r="V160" s="230" t="str">
        <f t="shared" si="49"/>
        <v/>
      </c>
      <c r="W160" s="14"/>
      <c r="X160" s="57"/>
      <c r="Y160" s="206"/>
    </row>
    <row r="161" spans="1:25" ht="16.5" customHeight="1" thickTop="1" thickBot="1" x14ac:dyDescent="0.3">
      <c r="A161" s="12">
        <v>1</v>
      </c>
      <c r="B161" s="55" t="s">
        <v>93</v>
      </c>
      <c r="C161" s="55" t="s">
        <v>93</v>
      </c>
      <c r="D161" s="55" t="s">
        <v>105</v>
      </c>
      <c r="E161" s="55" t="s">
        <v>115</v>
      </c>
      <c r="F161" s="55" t="s">
        <v>188</v>
      </c>
      <c r="G161" s="55" t="s">
        <v>97</v>
      </c>
      <c r="H161" s="55" t="s">
        <v>519</v>
      </c>
      <c r="I161" s="55"/>
      <c r="J161" s="55"/>
      <c r="K161" s="54" t="s">
        <v>1018</v>
      </c>
      <c r="L161" s="14"/>
      <c r="M161" s="14"/>
      <c r="N161" s="14"/>
      <c r="O161" s="13">
        <f t="shared" si="52"/>
        <v>0</v>
      </c>
      <c r="P161" s="14"/>
      <c r="Q161" s="14"/>
      <c r="R161" s="14"/>
      <c r="S161" s="14"/>
      <c r="T161" s="14"/>
      <c r="U161" s="14"/>
      <c r="V161" s="230" t="str">
        <f t="shared" si="49"/>
        <v/>
      </c>
      <c r="W161" s="14"/>
      <c r="X161" s="57"/>
      <c r="Y161" s="206"/>
    </row>
    <row r="162" spans="1:25" ht="16.5" customHeight="1" thickTop="1" thickBot="1" x14ac:dyDescent="0.3">
      <c r="A162" s="11">
        <v>1</v>
      </c>
      <c r="B162" s="56" t="s">
        <v>93</v>
      </c>
      <c r="C162" s="56" t="s">
        <v>93</v>
      </c>
      <c r="D162" s="56" t="s">
        <v>105</v>
      </c>
      <c r="E162" s="56" t="s">
        <v>115</v>
      </c>
      <c r="F162" s="56" t="s">
        <v>188</v>
      </c>
      <c r="G162" s="56" t="s">
        <v>105</v>
      </c>
      <c r="H162" s="56"/>
      <c r="I162" s="56"/>
      <c r="J162" s="56"/>
      <c r="K162" s="53" t="s">
        <v>199</v>
      </c>
      <c r="L162" s="13">
        <f>SUM(L163:L165)</f>
        <v>0</v>
      </c>
      <c r="M162" s="13">
        <f t="shared" ref="M162:U162" si="58">SUM(M163:M165)</f>
        <v>0</v>
      </c>
      <c r="N162" s="13">
        <f t="shared" si="58"/>
        <v>0</v>
      </c>
      <c r="O162" s="13">
        <f t="shared" si="52"/>
        <v>0</v>
      </c>
      <c r="P162" s="13">
        <f t="shared" si="58"/>
        <v>0</v>
      </c>
      <c r="Q162" s="13">
        <f t="shared" si="58"/>
        <v>0</v>
      </c>
      <c r="R162" s="13">
        <f t="shared" si="58"/>
        <v>0</v>
      </c>
      <c r="S162" s="13">
        <f t="shared" si="58"/>
        <v>0</v>
      </c>
      <c r="T162" s="13">
        <f t="shared" si="58"/>
        <v>0</v>
      </c>
      <c r="U162" s="13">
        <f t="shared" si="58"/>
        <v>0</v>
      </c>
      <c r="V162" s="226" t="str">
        <f t="shared" si="49"/>
        <v/>
      </c>
      <c r="W162" s="13"/>
      <c r="X162" s="57"/>
      <c r="Y162" s="206"/>
    </row>
    <row r="163" spans="1:25" ht="16.5" customHeight="1" thickTop="1" thickBot="1" x14ac:dyDescent="0.3">
      <c r="A163" s="12">
        <v>1</v>
      </c>
      <c r="B163" s="55" t="s">
        <v>93</v>
      </c>
      <c r="C163" s="55" t="s">
        <v>93</v>
      </c>
      <c r="D163" s="55" t="s">
        <v>105</v>
      </c>
      <c r="E163" s="55" t="s">
        <v>115</v>
      </c>
      <c r="F163" s="55" t="s">
        <v>188</v>
      </c>
      <c r="G163" s="55" t="s">
        <v>105</v>
      </c>
      <c r="H163" s="55" t="s">
        <v>93</v>
      </c>
      <c r="I163" s="55"/>
      <c r="J163" s="55"/>
      <c r="K163" s="54" t="s">
        <v>200</v>
      </c>
      <c r="L163" s="14"/>
      <c r="M163" s="14"/>
      <c r="N163" s="14"/>
      <c r="O163" s="13">
        <f t="shared" si="52"/>
        <v>0</v>
      </c>
      <c r="P163" s="14"/>
      <c r="Q163" s="14">
        <v>0</v>
      </c>
      <c r="R163" s="14"/>
      <c r="S163" s="14"/>
      <c r="T163" s="14"/>
      <c r="U163" s="14"/>
      <c r="V163" s="230" t="str">
        <f t="shared" si="49"/>
        <v/>
      </c>
      <c r="W163" s="14"/>
      <c r="X163" s="57"/>
      <c r="Y163" s="206"/>
    </row>
    <row r="164" spans="1:25" ht="16.5" customHeight="1" thickTop="1" thickBot="1" x14ac:dyDescent="0.3">
      <c r="A164" s="12">
        <v>1</v>
      </c>
      <c r="B164" s="55" t="s">
        <v>93</v>
      </c>
      <c r="C164" s="55" t="s">
        <v>93</v>
      </c>
      <c r="D164" s="55" t="s">
        <v>105</v>
      </c>
      <c r="E164" s="55" t="s">
        <v>115</v>
      </c>
      <c r="F164" s="55" t="s">
        <v>188</v>
      </c>
      <c r="G164" s="55" t="s">
        <v>105</v>
      </c>
      <c r="H164" s="55" t="s">
        <v>104</v>
      </c>
      <c r="I164" s="55"/>
      <c r="J164" s="55"/>
      <c r="K164" s="54" t="s">
        <v>201</v>
      </c>
      <c r="L164" s="14"/>
      <c r="M164" s="14"/>
      <c r="N164" s="14"/>
      <c r="O164" s="13">
        <f t="shared" si="52"/>
        <v>0</v>
      </c>
      <c r="P164" s="14"/>
      <c r="Q164" s="14">
        <v>0</v>
      </c>
      <c r="R164" s="14"/>
      <c r="S164" s="14"/>
      <c r="T164" s="14"/>
      <c r="U164" s="14"/>
      <c r="V164" s="230" t="str">
        <f t="shared" si="49"/>
        <v/>
      </c>
      <c r="W164" s="14"/>
      <c r="X164" s="57"/>
      <c r="Y164" s="206"/>
    </row>
    <row r="165" spans="1:25" ht="16.5" customHeight="1" thickTop="1" thickBot="1" x14ac:dyDescent="0.3">
      <c r="A165" s="12">
        <v>1</v>
      </c>
      <c r="B165" s="55" t="s">
        <v>93</v>
      </c>
      <c r="C165" s="55" t="s">
        <v>93</v>
      </c>
      <c r="D165" s="55" t="s">
        <v>105</v>
      </c>
      <c r="E165" s="55" t="s">
        <v>115</v>
      </c>
      <c r="F165" s="55" t="s">
        <v>188</v>
      </c>
      <c r="G165" s="55" t="s">
        <v>105</v>
      </c>
      <c r="H165" s="55" t="s">
        <v>519</v>
      </c>
      <c r="I165" s="55"/>
      <c r="J165" s="55"/>
      <c r="K165" s="54" t="s">
        <v>1019</v>
      </c>
      <c r="L165" s="14"/>
      <c r="M165" s="14"/>
      <c r="N165" s="14"/>
      <c r="O165" s="13">
        <f t="shared" si="52"/>
        <v>0</v>
      </c>
      <c r="P165" s="14"/>
      <c r="Q165" s="14">
        <v>0</v>
      </c>
      <c r="R165" s="14"/>
      <c r="S165" s="14"/>
      <c r="T165" s="14"/>
      <c r="U165" s="14"/>
      <c r="V165" s="230" t="str">
        <f t="shared" si="49"/>
        <v/>
      </c>
      <c r="W165" s="14"/>
      <c r="X165" s="57"/>
      <c r="Y165" s="206"/>
    </row>
    <row r="166" spans="1:25" ht="16.5" customHeight="1" thickTop="1" thickBot="1" x14ac:dyDescent="0.3">
      <c r="A166" s="11">
        <v>1</v>
      </c>
      <c r="B166" s="56" t="s">
        <v>93</v>
      </c>
      <c r="C166" s="56" t="s">
        <v>93</v>
      </c>
      <c r="D166" s="56" t="s">
        <v>105</v>
      </c>
      <c r="E166" s="56" t="s">
        <v>115</v>
      </c>
      <c r="F166" s="56" t="s">
        <v>188</v>
      </c>
      <c r="G166" s="56" t="s">
        <v>166</v>
      </c>
      <c r="H166" s="56"/>
      <c r="I166" s="56"/>
      <c r="J166" s="56"/>
      <c r="K166" s="53" t="s">
        <v>202</v>
      </c>
      <c r="L166" s="13">
        <f>SUM(L167:L169)</f>
        <v>0</v>
      </c>
      <c r="M166" s="13">
        <f t="shared" ref="M166:U166" si="59">SUM(M167:M169)</f>
        <v>0</v>
      </c>
      <c r="N166" s="13">
        <f t="shared" si="59"/>
        <v>0</v>
      </c>
      <c r="O166" s="13">
        <f t="shared" si="52"/>
        <v>0</v>
      </c>
      <c r="P166" s="13">
        <f t="shared" si="59"/>
        <v>0</v>
      </c>
      <c r="Q166" s="13">
        <f t="shared" si="59"/>
        <v>0</v>
      </c>
      <c r="R166" s="13">
        <f t="shared" si="59"/>
        <v>0</v>
      </c>
      <c r="S166" s="13">
        <f t="shared" si="59"/>
        <v>0</v>
      </c>
      <c r="T166" s="13">
        <f t="shared" si="59"/>
        <v>0</v>
      </c>
      <c r="U166" s="13">
        <f t="shared" si="59"/>
        <v>0</v>
      </c>
      <c r="V166" s="226" t="str">
        <f t="shared" si="49"/>
        <v/>
      </c>
      <c r="W166" s="13"/>
      <c r="X166" s="57"/>
      <c r="Y166" s="206"/>
    </row>
    <row r="167" spans="1:25" ht="16.5" customHeight="1" thickTop="1" thickBot="1" x14ac:dyDescent="0.3">
      <c r="A167" s="12">
        <v>1</v>
      </c>
      <c r="B167" s="55" t="s">
        <v>93</v>
      </c>
      <c r="C167" s="55" t="s">
        <v>93</v>
      </c>
      <c r="D167" s="55" t="s">
        <v>105</v>
      </c>
      <c r="E167" s="55" t="s">
        <v>115</v>
      </c>
      <c r="F167" s="55" t="s">
        <v>188</v>
      </c>
      <c r="G167" s="55" t="s">
        <v>166</v>
      </c>
      <c r="H167" s="55" t="s">
        <v>93</v>
      </c>
      <c r="I167" s="55"/>
      <c r="J167" s="55"/>
      <c r="K167" s="54" t="s">
        <v>203</v>
      </c>
      <c r="L167" s="14"/>
      <c r="M167" s="14"/>
      <c r="N167" s="14"/>
      <c r="O167" s="13">
        <f t="shared" si="52"/>
        <v>0</v>
      </c>
      <c r="P167" s="14"/>
      <c r="Q167" s="14">
        <v>0</v>
      </c>
      <c r="R167" s="14"/>
      <c r="S167" s="14"/>
      <c r="T167" s="14"/>
      <c r="U167" s="14"/>
      <c r="V167" s="230" t="str">
        <f t="shared" si="49"/>
        <v/>
      </c>
      <c r="W167" s="14"/>
      <c r="X167" s="57"/>
      <c r="Y167" s="206"/>
    </row>
    <row r="168" spans="1:25" ht="16.5" customHeight="1" thickTop="1" thickBot="1" x14ac:dyDescent="0.3">
      <c r="A168" s="12">
        <v>1</v>
      </c>
      <c r="B168" s="55" t="s">
        <v>93</v>
      </c>
      <c r="C168" s="55" t="s">
        <v>93</v>
      </c>
      <c r="D168" s="55" t="s">
        <v>105</v>
      </c>
      <c r="E168" s="55" t="s">
        <v>115</v>
      </c>
      <c r="F168" s="55" t="s">
        <v>188</v>
      </c>
      <c r="G168" s="55" t="s">
        <v>166</v>
      </c>
      <c r="H168" s="55" t="s">
        <v>104</v>
      </c>
      <c r="I168" s="55"/>
      <c r="J168" s="55"/>
      <c r="K168" s="54" t="s">
        <v>204</v>
      </c>
      <c r="L168" s="14"/>
      <c r="M168" s="14"/>
      <c r="N168" s="14"/>
      <c r="O168" s="13">
        <f t="shared" si="52"/>
        <v>0</v>
      </c>
      <c r="P168" s="14"/>
      <c r="Q168" s="14">
        <v>0</v>
      </c>
      <c r="R168" s="14"/>
      <c r="S168" s="14"/>
      <c r="T168" s="14"/>
      <c r="U168" s="14"/>
      <c r="V168" s="230" t="str">
        <f t="shared" si="49"/>
        <v/>
      </c>
      <c r="W168" s="14"/>
      <c r="X168" s="57"/>
      <c r="Y168" s="206"/>
    </row>
    <row r="169" spans="1:25" ht="16.5" customHeight="1" thickTop="1" thickBot="1" x14ac:dyDescent="0.3">
      <c r="A169" s="12">
        <v>1</v>
      </c>
      <c r="B169" s="55" t="s">
        <v>93</v>
      </c>
      <c r="C169" s="55" t="s">
        <v>93</v>
      </c>
      <c r="D169" s="55" t="s">
        <v>105</v>
      </c>
      <c r="E169" s="55" t="s">
        <v>115</v>
      </c>
      <c r="F169" s="55" t="s">
        <v>188</v>
      </c>
      <c r="G169" s="55" t="s">
        <v>166</v>
      </c>
      <c r="H169" s="55" t="s">
        <v>519</v>
      </c>
      <c r="I169" s="55"/>
      <c r="J169" s="55"/>
      <c r="K169" s="54" t="s">
        <v>1020</v>
      </c>
      <c r="L169" s="14"/>
      <c r="M169" s="14"/>
      <c r="N169" s="14"/>
      <c r="O169" s="13">
        <f t="shared" si="52"/>
        <v>0</v>
      </c>
      <c r="P169" s="14"/>
      <c r="Q169" s="14">
        <v>0</v>
      </c>
      <c r="R169" s="14"/>
      <c r="S169" s="14"/>
      <c r="T169" s="14"/>
      <c r="U169" s="14"/>
      <c r="V169" s="230" t="str">
        <f t="shared" si="49"/>
        <v/>
      </c>
      <c r="W169" s="14"/>
      <c r="X169" s="57"/>
      <c r="Y169" s="206"/>
    </row>
    <row r="170" spans="1:25" ht="16.5" customHeight="1" thickTop="1" thickBot="1" x14ac:dyDescent="0.3">
      <c r="A170" s="11">
        <v>1</v>
      </c>
      <c r="B170" s="56" t="s">
        <v>93</v>
      </c>
      <c r="C170" s="56" t="s">
        <v>93</v>
      </c>
      <c r="D170" s="56" t="s">
        <v>105</v>
      </c>
      <c r="E170" s="56" t="s">
        <v>115</v>
      </c>
      <c r="F170" s="56" t="s">
        <v>188</v>
      </c>
      <c r="G170" s="56" t="s">
        <v>173</v>
      </c>
      <c r="H170" s="56"/>
      <c r="I170" s="56"/>
      <c r="J170" s="56"/>
      <c r="K170" s="53" t="s">
        <v>205</v>
      </c>
      <c r="L170" s="13">
        <f>SUM(L171:L173)</f>
        <v>0</v>
      </c>
      <c r="M170" s="13">
        <f t="shared" ref="M170:U170" si="60">SUM(M171:M173)</f>
        <v>0</v>
      </c>
      <c r="N170" s="13">
        <f t="shared" si="60"/>
        <v>0</v>
      </c>
      <c r="O170" s="13">
        <f t="shared" si="52"/>
        <v>0</v>
      </c>
      <c r="P170" s="13">
        <f t="shared" si="60"/>
        <v>0</v>
      </c>
      <c r="Q170" s="13">
        <f t="shared" si="60"/>
        <v>0</v>
      </c>
      <c r="R170" s="13">
        <f t="shared" si="60"/>
        <v>0</v>
      </c>
      <c r="S170" s="13">
        <f t="shared" si="60"/>
        <v>0</v>
      </c>
      <c r="T170" s="13">
        <f t="shared" si="60"/>
        <v>0</v>
      </c>
      <c r="U170" s="13">
        <f t="shared" si="60"/>
        <v>0</v>
      </c>
      <c r="V170" s="226" t="str">
        <f t="shared" si="49"/>
        <v/>
      </c>
      <c r="W170" s="13"/>
      <c r="X170" s="57"/>
      <c r="Y170" s="206"/>
    </row>
    <row r="171" spans="1:25" ht="16.5" customHeight="1" thickTop="1" thickBot="1" x14ac:dyDescent="0.3">
      <c r="A171" s="12">
        <v>1</v>
      </c>
      <c r="B171" s="55" t="s">
        <v>93</v>
      </c>
      <c r="C171" s="55" t="s">
        <v>93</v>
      </c>
      <c r="D171" s="55" t="s">
        <v>105</v>
      </c>
      <c r="E171" s="55" t="s">
        <v>115</v>
      </c>
      <c r="F171" s="55" t="s">
        <v>188</v>
      </c>
      <c r="G171" s="55" t="s">
        <v>173</v>
      </c>
      <c r="H171" s="55" t="s">
        <v>93</v>
      </c>
      <c r="I171" s="55"/>
      <c r="J171" s="55"/>
      <c r="K171" s="54" t="s">
        <v>206</v>
      </c>
      <c r="L171" s="14"/>
      <c r="M171" s="14"/>
      <c r="N171" s="14"/>
      <c r="O171" s="13">
        <f t="shared" si="52"/>
        <v>0</v>
      </c>
      <c r="P171" s="14"/>
      <c r="Q171" s="14"/>
      <c r="R171" s="14"/>
      <c r="S171" s="14"/>
      <c r="T171" s="14"/>
      <c r="U171" s="14"/>
      <c r="V171" s="230" t="str">
        <f t="shared" si="49"/>
        <v/>
      </c>
      <c r="W171" s="14"/>
      <c r="X171" s="57"/>
      <c r="Y171" s="206"/>
    </row>
    <row r="172" spans="1:25" ht="16.5" customHeight="1" thickTop="1" thickBot="1" x14ac:dyDescent="0.3">
      <c r="A172" s="12">
        <v>1</v>
      </c>
      <c r="B172" s="55" t="s">
        <v>93</v>
      </c>
      <c r="C172" s="55" t="s">
        <v>93</v>
      </c>
      <c r="D172" s="55" t="s">
        <v>105</v>
      </c>
      <c r="E172" s="55" t="s">
        <v>115</v>
      </c>
      <c r="F172" s="55" t="s">
        <v>188</v>
      </c>
      <c r="G172" s="55" t="s">
        <v>173</v>
      </c>
      <c r="H172" s="55" t="s">
        <v>104</v>
      </c>
      <c r="I172" s="55"/>
      <c r="J172" s="55"/>
      <c r="K172" s="54" t="s">
        <v>207</v>
      </c>
      <c r="L172" s="14"/>
      <c r="M172" s="14"/>
      <c r="N172" s="14"/>
      <c r="O172" s="13">
        <f t="shared" si="52"/>
        <v>0</v>
      </c>
      <c r="P172" s="14"/>
      <c r="Q172" s="14"/>
      <c r="R172" s="14"/>
      <c r="S172" s="14"/>
      <c r="T172" s="14"/>
      <c r="U172" s="14"/>
      <c r="V172" s="230" t="str">
        <f t="shared" si="49"/>
        <v/>
      </c>
      <c r="W172" s="14"/>
      <c r="X172" s="57"/>
      <c r="Y172" s="206"/>
    </row>
    <row r="173" spans="1:25" ht="16.5" customHeight="1" thickTop="1" thickBot="1" x14ac:dyDescent="0.3">
      <c r="A173" s="12">
        <v>1</v>
      </c>
      <c r="B173" s="55" t="s">
        <v>93</v>
      </c>
      <c r="C173" s="55" t="s">
        <v>93</v>
      </c>
      <c r="D173" s="55" t="s">
        <v>105</v>
      </c>
      <c r="E173" s="55" t="s">
        <v>115</v>
      </c>
      <c r="F173" s="55" t="s">
        <v>188</v>
      </c>
      <c r="G173" s="55" t="s">
        <v>173</v>
      </c>
      <c r="H173" s="55" t="s">
        <v>519</v>
      </c>
      <c r="I173" s="55"/>
      <c r="J173" s="55"/>
      <c r="K173" s="54" t="s">
        <v>1021</v>
      </c>
      <c r="L173" s="14"/>
      <c r="M173" s="14"/>
      <c r="N173" s="14"/>
      <c r="O173" s="13">
        <f t="shared" si="52"/>
        <v>0</v>
      </c>
      <c r="P173" s="14"/>
      <c r="Q173" s="14"/>
      <c r="R173" s="14"/>
      <c r="S173" s="14"/>
      <c r="T173" s="14"/>
      <c r="U173" s="14"/>
      <c r="V173" s="230" t="str">
        <f t="shared" si="49"/>
        <v/>
      </c>
      <c r="W173" s="14"/>
      <c r="X173" s="57"/>
      <c r="Y173" s="206"/>
    </row>
    <row r="174" spans="1:25" ht="16.5" customHeight="1" thickTop="1" thickBot="1" x14ac:dyDescent="0.3">
      <c r="A174" s="11">
        <v>1</v>
      </c>
      <c r="B174" s="56" t="s">
        <v>93</v>
      </c>
      <c r="C174" s="56" t="s">
        <v>93</v>
      </c>
      <c r="D174" s="56" t="s">
        <v>105</v>
      </c>
      <c r="E174" s="56" t="s">
        <v>115</v>
      </c>
      <c r="F174" s="56" t="s">
        <v>188</v>
      </c>
      <c r="G174" s="56" t="s">
        <v>115</v>
      </c>
      <c r="H174" s="56"/>
      <c r="I174" s="56"/>
      <c r="J174" s="56"/>
      <c r="K174" s="53" t="s">
        <v>208</v>
      </c>
      <c r="L174" s="13">
        <f>SUM(L175:L177)</f>
        <v>0</v>
      </c>
      <c r="M174" s="13">
        <f t="shared" ref="M174:U174" si="61">SUM(M175:M177)</f>
        <v>0</v>
      </c>
      <c r="N174" s="13">
        <f t="shared" si="61"/>
        <v>0</v>
      </c>
      <c r="O174" s="13">
        <f t="shared" si="52"/>
        <v>0</v>
      </c>
      <c r="P174" s="13">
        <f t="shared" si="61"/>
        <v>0</v>
      </c>
      <c r="Q174" s="13">
        <f t="shared" si="61"/>
        <v>0</v>
      </c>
      <c r="R174" s="13">
        <f t="shared" si="61"/>
        <v>0</v>
      </c>
      <c r="S174" s="13">
        <f t="shared" si="61"/>
        <v>0</v>
      </c>
      <c r="T174" s="13">
        <f t="shared" si="61"/>
        <v>0</v>
      </c>
      <c r="U174" s="13">
        <f t="shared" si="61"/>
        <v>0</v>
      </c>
      <c r="V174" s="226" t="str">
        <f t="shared" si="49"/>
        <v/>
      </c>
      <c r="W174" s="13"/>
      <c r="X174" s="57"/>
      <c r="Y174" s="206"/>
    </row>
    <row r="175" spans="1:25" ht="16.5" customHeight="1" thickTop="1" thickBot="1" x14ac:dyDescent="0.3">
      <c r="A175" s="12">
        <v>1</v>
      </c>
      <c r="B175" s="55" t="s">
        <v>93</v>
      </c>
      <c r="C175" s="55" t="s">
        <v>93</v>
      </c>
      <c r="D175" s="55" t="s">
        <v>105</v>
      </c>
      <c r="E175" s="55" t="s">
        <v>115</v>
      </c>
      <c r="F175" s="55" t="s">
        <v>188</v>
      </c>
      <c r="G175" s="55" t="s">
        <v>115</v>
      </c>
      <c r="H175" s="55" t="s">
        <v>93</v>
      </c>
      <c r="I175" s="55"/>
      <c r="J175" s="55"/>
      <c r="K175" s="54" t="s">
        <v>209</v>
      </c>
      <c r="L175" s="14"/>
      <c r="M175" s="14"/>
      <c r="N175" s="14"/>
      <c r="O175" s="13">
        <f t="shared" si="52"/>
        <v>0</v>
      </c>
      <c r="P175" s="14"/>
      <c r="Q175" s="14"/>
      <c r="R175" s="14"/>
      <c r="S175" s="14"/>
      <c r="T175" s="14"/>
      <c r="U175" s="14"/>
      <c r="V175" s="230" t="str">
        <f t="shared" si="49"/>
        <v/>
      </c>
      <c r="W175" s="14"/>
      <c r="X175" s="57"/>
      <c r="Y175" s="206"/>
    </row>
    <row r="176" spans="1:25" ht="16.5" customHeight="1" thickTop="1" thickBot="1" x14ac:dyDescent="0.3">
      <c r="A176" s="12">
        <v>1</v>
      </c>
      <c r="B176" s="55" t="s">
        <v>93</v>
      </c>
      <c r="C176" s="55" t="s">
        <v>93</v>
      </c>
      <c r="D176" s="55" t="s">
        <v>105</v>
      </c>
      <c r="E176" s="55" t="s">
        <v>115</v>
      </c>
      <c r="F176" s="55" t="s">
        <v>188</v>
      </c>
      <c r="G176" s="55" t="s">
        <v>115</v>
      </c>
      <c r="H176" s="55" t="s">
        <v>104</v>
      </c>
      <c r="I176" s="55"/>
      <c r="J176" s="55"/>
      <c r="K176" s="54" t="s">
        <v>210</v>
      </c>
      <c r="L176" s="14"/>
      <c r="M176" s="14"/>
      <c r="N176" s="14"/>
      <c r="O176" s="13">
        <f t="shared" si="52"/>
        <v>0</v>
      </c>
      <c r="P176" s="14"/>
      <c r="Q176" s="14"/>
      <c r="R176" s="14"/>
      <c r="S176" s="14"/>
      <c r="T176" s="14"/>
      <c r="U176" s="14"/>
      <c r="V176" s="230" t="str">
        <f t="shared" si="49"/>
        <v/>
      </c>
      <c r="W176" s="14"/>
      <c r="X176" s="57"/>
      <c r="Y176" s="206"/>
    </row>
    <row r="177" spans="1:25" ht="16.5" customHeight="1" thickTop="1" thickBot="1" x14ac:dyDescent="0.3">
      <c r="A177" s="12">
        <v>1</v>
      </c>
      <c r="B177" s="55" t="s">
        <v>93</v>
      </c>
      <c r="C177" s="55" t="s">
        <v>93</v>
      </c>
      <c r="D177" s="55" t="s">
        <v>105</v>
      </c>
      <c r="E177" s="55" t="s">
        <v>115</v>
      </c>
      <c r="F177" s="55" t="s">
        <v>188</v>
      </c>
      <c r="G177" s="55" t="s">
        <v>115</v>
      </c>
      <c r="H177" s="55" t="s">
        <v>519</v>
      </c>
      <c r="I177" s="55"/>
      <c r="J177" s="55"/>
      <c r="K177" s="54" t="s">
        <v>1022</v>
      </c>
      <c r="L177" s="14"/>
      <c r="M177" s="14"/>
      <c r="N177" s="14"/>
      <c r="O177" s="13">
        <f t="shared" si="52"/>
        <v>0</v>
      </c>
      <c r="P177" s="14"/>
      <c r="Q177" s="14"/>
      <c r="R177" s="14"/>
      <c r="S177" s="14"/>
      <c r="T177" s="14"/>
      <c r="U177" s="14"/>
      <c r="V177" s="230" t="str">
        <f t="shared" si="49"/>
        <v/>
      </c>
      <c r="W177" s="14"/>
      <c r="X177" s="57"/>
      <c r="Y177" s="206"/>
    </row>
    <row r="178" spans="1:25" ht="16.5" customHeight="1" thickTop="1" thickBot="1" x14ac:dyDescent="0.3">
      <c r="A178" s="11">
        <v>1</v>
      </c>
      <c r="B178" s="56" t="s">
        <v>93</v>
      </c>
      <c r="C178" s="56" t="s">
        <v>93</v>
      </c>
      <c r="D178" s="56" t="s">
        <v>105</v>
      </c>
      <c r="E178" s="56" t="s">
        <v>115</v>
      </c>
      <c r="F178" s="56" t="s">
        <v>188</v>
      </c>
      <c r="G178" s="56" t="s">
        <v>211</v>
      </c>
      <c r="H178" s="56"/>
      <c r="I178" s="56"/>
      <c r="J178" s="56"/>
      <c r="K178" s="53" t="s">
        <v>212</v>
      </c>
      <c r="L178" s="13">
        <f>SUM(L179:L181)</f>
        <v>0</v>
      </c>
      <c r="M178" s="13">
        <f t="shared" ref="M178:U178" si="62">SUM(M179:M181)</f>
        <v>0</v>
      </c>
      <c r="N178" s="13">
        <f t="shared" si="62"/>
        <v>0</v>
      </c>
      <c r="O178" s="13">
        <f t="shared" si="52"/>
        <v>0</v>
      </c>
      <c r="P178" s="13">
        <f t="shared" si="62"/>
        <v>0</v>
      </c>
      <c r="Q178" s="13">
        <f t="shared" si="62"/>
        <v>0</v>
      </c>
      <c r="R178" s="13">
        <f t="shared" si="62"/>
        <v>0</v>
      </c>
      <c r="S178" s="13">
        <f t="shared" si="62"/>
        <v>0</v>
      </c>
      <c r="T178" s="13">
        <f t="shared" si="62"/>
        <v>0</v>
      </c>
      <c r="U178" s="13">
        <f t="shared" si="62"/>
        <v>0</v>
      </c>
      <c r="V178" s="226" t="str">
        <f t="shared" si="49"/>
        <v/>
      </c>
      <c r="W178" s="13"/>
      <c r="X178" s="57"/>
      <c r="Y178" s="206"/>
    </row>
    <row r="179" spans="1:25" ht="16.5" customHeight="1" thickTop="1" thickBot="1" x14ac:dyDescent="0.3">
      <c r="A179" s="12">
        <v>1</v>
      </c>
      <c r="B179" s="55" t="s">
        <v>93</v>
      </c>
      <c r="C179" s="55" t="s">
        <v>93</v>
      </c>
      <c r="D179" s="55" t="s">
        <v>105</v>
      </c>
      <c r="E179" s="55" t="s">
        <v>115</v>
      </c>
      <c r="F179" s="55" t="s">
        <v>188</v>
      </c>
      <c r="G179" s="55" t="s">
        <v>211</v>
      </c>
      <c r="H179" s="55" t="s">
        <v>93</v>
      </c>
      <c r="I179" s="55"/>
      <c r="J179" s="55"/>
      <c r="K179" s="54" t="s">
        <v>233</v>
      </c>
      <c r="L179" s="14"/>
      <c r="M179" s="14"/>
      <c r="N179" s="14"/>
      <c r="O179" s="13">
        <f t="shared" si="52"/>
        <v>0</v>
      </c>
      <c r="P179" s="14"/>
      <c r="Q179" s="14">
        <v>0</v>
      </c>
      <c r="R179" s="14"/>
      <c r="S179" s="14"/>
      <c r="T179" s="14"/>
      <c r="U179" s="14"/>
      <c r="V179" s="230" t="str">
        <f t="shared" si="49"/>
        <v/>
      </c>
      <c r="W179" s="14"/>
      <c r="X179" s="57"/>
      <c r="Y179" s="206"/>
    </row>
    <row r="180" spans="1:25" ht="16.5" customHeight="1" thickTop="1" thickBot="1" x14ac:dyDescent="0.3">
      <c r="A180" s="12">
        <v>1</v>
      </c>
      <c r="B180" s="55" t="s">
        <v>93</v>
      </c>
      <c r="C180" s="55" t="s">
        <v>93</v>
      </c>
      <c r="D180" s="55" t="s">
        <v>105</v>
      </c>
      <c r="E180" s="55" t="s">
        <v>115</v>
      </c>
      <c r="F180" s="55" t="s">
        <v>188</v>
      </c>
      <c r="G180" s="55" t="s">
        <v>211</v>
      </c>
      <c r="H180" s="55" t="s">
        <v>104</v>
      </c>
      <c r="I180" s="55"/>
      <c r="J180" s="55"/>
      <c r="K180" s="54" t="s">
        <v>214</v>
      </c>
      <c r="L180" s="14"/>
      <c r="M180" s="14"/>
      <c r="N180" s="14"/>
      <c r="O180" s="13">
        <f t="shared" si="52"/>
        <v>0</v>
      </c>
      <c r="P180" s="14"/>
      <c r="Q180" s="14">
        <v>0</v>
      </c>
      <c r="R180" s="14"/>
      <c r="S180" s="14"/>
      <c r="T180" s="14"/>
      <c r="U180" s="14"/>
      <c r="V180" s="230" t="str">
        <f t="shared" si="49"/>
        <v/>
      </c>
      <c r="W180" s="14"/>
      <c r="X180" s="57"/>
      <c r="Y180" s="206"/>
    </row>
    <row r="181" spans="1:25" ht="16.5" customHeight="1" thickTop="1" thickBot="1" x14ac:dyDescent="0.3">
      <c r="A181" s="12">
        <v>1</v>
      </c>
      <c r="B181" s="55" t="s">
        <v>93</v>
      </c>
      <c r="C181" s="55" t="s">
        <v>93</v>
      </c>
      <c r="D181" s="55" t="s">
        <v>105</v>
      </c>
      <c r="E181" s="55" t="s">
        <v>115</v>
      </c>
      <c r="F181" s="55" t="s">
        <v>188</v>
      </c>
      <c r="G181" s="55" t="s">
        <v>211</v>
      </c>
      <c r="H181" s="55" t="s">
        <v>519</v>
      </c>
      <c r="I181" s="55"/>
      <c r="J181" s="55"/>
      <c r="K181" s="54" t="s">
        <v>1023</v>
      </c>
      <c r="L181" s="14"/>
      <c r="M181" s="14"/>
      <c r="N181" s="14"/>
      <c r="O181" s="13">
        <f t="shared" si="52"/>
        <v>0</v>
      </c>
      <c r="P181" s="14"/>
      <c r="Q181" s="14">
        <v>0</v>
      </c>
      <c r="R181" s="14"/>
      <c r="S181" s="14"/>
      <c r="T181" s="14"/>
      <c r="U181" s="14"/>
      <c r="V181" s="230" t="str">
        <f t="shared" si="49"/>
        <v/>
      </c>
      <c r="W181" s="14"/>
      <c r="X181" s="57"/>
      <c r="Y181" s="206"/>
    </row>
    <row r="182" spans="1:25" ht="16.5" customHeight="1" thickTop="1" thickBot="1" x14ac:dyDescent="0.3">
      <c r="A182" s="11">
        <v>1</v>
      </c>
      <c r="B182" s="56" t="s">
        <v>93</v>
      </c>
      <c r="C182" s="56" t="s">
        <v>93</v>
      </c>
      <c r="D182" s="56" t="s">
        <v>105</v>
      </c>
      <c r="E182" s="56" t="s">
        <v>115</v>
      </c>
      <c r="F182" s="56" t="s">
        <v>188</v>
      </c>
      <c r="G182" s="56" t="s">
        <v>215</v>
      </c>
      <c r="H182" s="56"/>
      <c r="I182" s="56"/>
      <c r="J182" s="56"/>
      <c r="K182" s="53" t="s">
        <v>216</v>
      </c>
      <c r="L182" s="13">
        <f>SUM(L183:L185)</f>
        <v>0</v>
      </c>
      <c r="M182" s="13">
        <f t="shared" ref="M182:U182" si="63">SUM(M183:M185)</f>
        <v>0</v>
      </c>
      <c r="N182" s="13">
        <f t="shared" si="63"/>
        <v>0</v>
      </c>
      <c r="O182" s="13">
        <f t="shared" si="52"/>
        <v>0</v>
      </c>
      <c r="P182" s="13">
        <f t="shared" si="63"/>
        <v>0</v>
      </c>
      <c r="Q182" s="13">
        <f t="shared" si="63"/>
        <v>0</v>
      </c>
      <c r="R182" s="13">
        <f t="shared" si="63"/>
        <v>0</v>
      </c>
      <c r="S182" s="13">
        <f t="shared" si="63"/>
        <v>0</v>
      </c>
      <c r="T182" s="13">
        <f t="shared" si="63"/>
        <v>0</v>
      </c>
      <c r="U182" s="13">
        <f t="shared" si="63"/>
        <v>0</v>
      </c>
      <c r="V182" s="226" t="str">
        <f t="shared" si="49"/>
        <v/>
      </c>
      <c r="W182" s="13"/>
      <c r="X182" s="57"/>
      <c r="Y182" s="206"/>
    </row>
    <row r="183" spans="1:25" ht="16.5" customHeight="1" thickTop="1" thickBot="1" x14ac:dyDescent="0.3">
      <c r="A183" s="12">
        <v>1</v>
      </c>
      <c r="B183" s="55" t="s">
        <v>93</v>
      </c>
      <c r="C183" s="55" t="s">
        <v>93</v>
      </c>
      <c r="D183" s="55" t="s">
        <v>105</v>
      </c>
      <c r="E183" s="55" t="s">
        <v>115</v>
      </c>
      <c r="F183" s="55" t="s">
        <v>188</v>
      </c>
      <c r="G183" s="55" t="s">
        <v>215</v>
      </c>
      <c r="H183" s="55" t="s">
        <v>93</v>
      </c>
      <c r="I183" s="55"/>
      <c r="J183" s="55"/>
      <c r="K183" s="54" t="s">
        <v>218</v>
      </c>
      <c r="L183" s="14"/>
      <c r="M183" s="14"/>
      <c r="N183" s="14"/>
      <c r="O183" s="13">
        <f t="shared" si="52"/>
        <v>0</v>
      </c>
      <c r="P183" s="14"/>
      <c r="Q183" s="14">
        <v>0</v>
      </c>
      <c r="R183" s="14"/>
      <c r="S183" s="14"/>
      <c r="T183" s="14"/>
      <c r="U183" s="14"/>
      <c r="V183" s="230" t="str">
        <f t="shared" si="49"/>
        <v/>
      </c>
      <c r="W183" s="14"/>
      <c r="X183" s="57"/>
      <c r="Y183" s="206"/>
    </row>
    <row r="184" spans="1:25" ht="16.5" customHeight="1" thickTop="1" thickBot="1" x14ac:dyDescent="0.3">
      <c r="A184" s="12">
        <v>1</v>
      </c>
      <c r="B184" s="55" t="s">
        <v>93</v>
      </c>
      <c r="C184" s="55" t="s">
        <v>93</v>
      </c>
      <c r="D184" s="55" t="s">
        <v>105</v>
      </c>
      <c r="E184" s="55" t="s">
        <v>115</v>
      </c>
      <c r="F184" s="55" t="s">
        <v>188</v>
      </c>
      <c r="G184" s="55" t="s">
        <v>215</v>
      </c>
      <c r="H184" s="55" t="s">
        <v>104</v>
      </c>
      <c r="I184" s="55"/>
      <c r="J184" s="55"/>
      <c r="K184" s="54" t="s">
        <v>217</v>
      </c>
      <c r="L184" s="14"/>
      <c r="M184" s="14"/>
      <c r="N184" s="14"/>
      <c r="O184" s="13">
        <f t="shared" si="52"/>
        <v>0</v>
      </c>
      <c r="P184" s="14"/>
      <c r="Q184" s="14">
        <v>0</v>
      </c>
      <c r="R184" s="14"/>
      <c r="S184" s="14"/>
      <c r="T184" s="14"/>
      <c r="U184" s="14"/>
      <c r="V184" s="230" t="str">
        <f t="shared" si="49"/>
        <v/>
      </c>
      <c r="W184" s="14"/>
      <c r="X184" s="57"/>
      <c r="Y184" s="206"/>
    </row>
    <row r="185" spans="1:25" ht="16.5" customHeight="1" thickTop="1" thickBot="1" x14ac:dyDescent="0.3">
      <c r="A185" s="12">
        <v>1</v>
      </c>
      <c r="B185" s="55" t="s">
        <v>93</v>
      </c>
      <c r="C185" s="55" t="s">
        <v>93</v>
      </c>
      <c r="D185" s="55" t="s">
        <v>105</v>
      </c>
      <c r="E185" s="55" t="s">
        <v>115</v>
      </c>
      <c r="F185" s="55" t="s">
        <v>188</v>
      </c>
      <c r="G185" s="55" t="s">
        <v>215</v>
      </c>
      <c r="H185" s="55" t="s">
        <v>519</v>
      </c>
      <c r="I185" s="55"/>
      <c r="J185" s="55"/>
      <c r="K185" s="54" t="s">
        <v>1024</v>
      </c>
      <c r="L185" s="14"/>
      <c r="M185" s="14"/>
      <c r="N185" s="14"/>
      <c r="O185" s="13">
        <f t="shared" si="52"/>
        <v>0</v>
      </c>
      <c r="P185" s="14"/>
      <c r="Q185" s="14">
        <v>0</v>
      </c>
      <c r="R185" s="14"/>
      <c r="S185" s="14"/>
      <c r="T185" s="14"/>
      <c r="U185" s="14"/>
      <c r="V185" s="230" t="str">
        <f t="shared" si="49"/>
        <v/>
      </c>
      <c r="W185" s="14"/>
      <c r="X185" s="57"/>
      <c r="Y185" s="206"/>
    </row>
    <row r="186" spans="1:25" ht="16.5" customHeight="1" thickTop="1" thickBot="1" x14ac:dyDescent="0.3">
      <c r="A186" s="11">
        <v>1</v>
      </c>
      <c r="B186" s="56" t="s">
        <v>93</v>
      </c>
      <c r="C186" s="56" t="s">
        <v>93</v>
      </c>
      <c r="D186" s="56" t="s">
        <v>105</v>
      </c>
      <c r="E186" s="56" t="s">
        <v>115</v>
      </c>
      <c r="F186" s="56" t="s">
        <v>188</v>
      </c>
      <c r="G186" s="56" t="s">
        <v>219</v>
      </c>
      <c r="H186" s="56"/>
      <c r="I186" s="56"/>
      <c r="J186" s="56"/>
      <c r="K186" s="53" t="s">
        <v>220</v>
      </c>
      <c r="L186" s="13">
        <f>SUM(L187:L189)</f>
        <v>0</v>
      </c>
      <c r="M186" s="13">
        <f t="shared" ref="M186:U186" si="64">SUM(M187:M189)</f>
        <v>0</v>
      </c>
      <c r="N186" s="13">
        <f t="shared" si="64"/>
        <v>0</v>
      </c>
      <c r="O186" s="13">
        <f t="shared" si="52"/>
        <v>0</v>
      </c>
      <c r="P186" s="13">
        <f t="shared" si="64"/>
        <v>0</v>
      </c>
      <c r="Q186" s="13">
        <f t="shared" si="64"/>
        <v>0</v>
      </c>
      <c r="R186" s="13">
        <f t="shared" si="64"/>
        <v>0</v>
      </c>
      <c r="S186" s="13">
        <f t="shared" si="64"/>
        <v>0</v>
      </c>
      <c r="T186" s="13">
        <f t="shared" si="64"/>
        <v>0</v>
      </c>
      <c r="U186" s="13">
        <f t="shared" si="64"/>
        <v>0</v>
      </c>
      <c r="V186" s="226" t="str">
        <f t="shared" si="49"/>
        <v/>
      </c>
      <c r="W186" s="13"/>
      <c r="X186" s="57"/>
      <c r="Y186" s="206"/>
    </row>
    <row r="187" spans="1:25" ht="16.5" customHeight="1" thickTop="1" thickBot="1" x14ac:dyDescent="0.3">
      <c r="A187" s="12">
        <v>1</v>
      </c>
      <c r="B187" s="55" t="s">
        <v>93</v>
      </c>
      <c r="C187" s="55" t="s">
        <v>93</v>
      </c>
      <c r="D187" s="55" t="s">
        <v>105</v>
      </c>
      <c r="E187" s="55" t="s">
        <v>115</v>
      </c>
      <c r="F187" s="55" t="s">
        <v>188</v>
      </c>
      <c r="G187" s="55" t="s">
        <v>219</v>
      </c>
      <c r="H187" s="55" t="s">
        <v>93</v>
      </c>
      <c r="I187" s="55"/>
      <c r="J187" s="55"/>
      <c r="K187" s="54" t="s">
        <v>221</v>
      </c>
      <c r="L187" s="14"/>
      <c r="M187" s="14"/>
      <c r="N187" s="14"/>
      <c r="O187" s="13">
        <f t="shared" si="52"/>
        <v>0</v>
      </c>
      <c r="P187" s="14"/>
      <c r="Q187" s="14"/>
      <c r="R187" s="14"/>
      <c r="S187" s="14"/>
      <c r="T187" s="14"/>
      <c r="U187" s="14"/>
      <c r="V187" s="230" t="str">
        <f t="shared" si="49"/>
        <v/>
      </c>
      <c r="W187" s="14"/>
      <c r="X187" s="57"/>
      <c r="Y187" s="206"/>
    </row>
    <row r="188" spans="1:25" ht="16.5" customHeight="1" thickTop="1" thickBot="1" x14ac:dyDescent="0.3">
      <c r="A188" s="12">
        <v>1</v>
      </c>
      <c r="B188" s="55" t="s">
        <v>93</v>
      </c>
      <c r="C188" s="55" t="s">
        <v>93</v>
      </c>
      <c r="D188" s="55" t="s">
        <v>105</v>
      </c>
      <c r="E188" s="55" t="s">
        <v>115</v>
      </c>
      <c r="F188" s="55" t="s">
        <v>188</v>
      </c>
      <c r="G188" s="55" t="s">
        <v>219</v>
      </c>
      <c r="H188" s="55" t="s">
        <v>104</v>
      </c>
      <c r="I188" s="55"/>
      <c r="J188" s="55"/>
      <c r="K188" s="54" t="s">
        <v>222</v>
      </c>
      <c r="L188" s="14"/>
      <c r="M188" s="14"/>
      <c r="N188" s="14"/>
      <c r="O188" s="13">
        <f t="shared" si="52"/>
        <v>0</v>
      </c>
      <c r="P188" s="14"/>
      <c r="Q188" s="14"/>
      <c r="R188" s="14"/>
      <c r="S188" s="14"/>
      <c r="T188" s="14"/>
      <c r="U188" s="14"/>
      <c r="V188" s="230" t="str">
        <f t="shared" si="49"/>
        <v/>
      </c>
      <c r="W188" s="14"/>
      <c r="X188" s="57"/>
      <c r="Y188" s="206"/>
    </row>
    <row r="189" spans="1:25" ht="16.5" customHeight="1" thickTop="1" thickBot="1" x14ac:dyDescent="0.3">
      <c r="A189" s="12">
        <v>1</v>
      </c>
      <c r="B189" s="55" t="s">
        <v>93</v>
      </c>
      <c r="C189" s="55" t="s">
        <v>93</v>
      </c>
      <c r="D189" s="55" t="s">
        <v>105</v>
      </c>
      <c r="E189" s="55" t="s">
        <v>115</v>
      </c>
      <c r="F189" s="55" t="s">
        <v>188</v>
      </c>
      <c r="G189" s="55" t="s">
        <v>219</v>
      </c>
      <c r="H189" s="55" t="s">
        <v>519</v>
      </c>
      <c r="I189" s="55"/>
      <c r="J189" s="55"/>
      <c r="K189" s="54" t="s">
        <v>1028</v>
      </c>
      <c r="L189" s="14"/>
      <c r="M189" s="14"/>
      <c r="N189" s="14"/>
      <c r="O189" s="13">
        <f t="shared" si="52"/>
        <v>0</v>
      </c>
      <c r="P189" s="14"/>
      <c r="Q189" s="14"/>
      <c r="R189" s="14"/>
      <c r="S189" s="14"/>
      <c r="T189" s="14"/>
      <c r="U189" s="14"/>
      <c r="V189" s="230" t="str">
        <f t="shared" si="49"/>
        <v/>
      </c>
      <c r="W189" s="14"/>
      <c r="X189" s="57"/>
      <c r="Y189" s="206"/>
    </row>
    <row r="190" spans="1:25" ht="16.5" customHeight="1" thickTop="1" thickBot="1" x14ac:dyDescent="0.3">
      <c r="A190" s="11">
        <v>1</v>
      </c>
      <c r="B190" s="56" t="s">
        <v>93</v>
      </c>
      <c r="C190" s="56" t="s">
        <v>93</v>
      </c>
      <c r="D190" s="56" t="s">
        <v>105</v>
      </c>
      <c r="E190" s="56" t="s">
        <v>115</v>
      </c>
      <c r="F190" s="56" t="s">
        <v>188</v>
      </c>
      <c r="G190" s="56" t="s">
        <v>223</v>
      </c>
      <c r="H190" s="56"/>
      <c r="I190" s="56"/>
      <c r="J190" s="56"/>
      <c r="K190" s="53" t="s">
        <v>224</v>
      </c>
      <c r="L190" s="13">
        <f>SUM(L191:L193)</f>
        <v>0</v>
      </c>
      <c r="M190" s="13">
        <f t="shared" ref="M190:U190" si="65">SUM(M191:M193)</f>
        <v>0</v>
      </c>
      <c r="N190" s="13">
        <f t="shared" si="65"/>
        <v>0</v>
      </c>
      <c r="O190" s="13">
        <f t="shared" si="52"/>
        <v>0</v>
      </c>
      <c r="P190" s="13">
        <f t="shared" si="65"/>
        <v>0</v>
      </c>
      <c r="Q190" s="13">
        <f t="shared" si="65"/>
        <v>0</v>
      </c>
      <c r="R190" s="13">
        <f t="shared" si="65"/>
        <v>0</v>
      </c>
      <c r="S190" s="13">
        <f t="shared" si="65"/>
        <v>0</v>
      </c>
      <c r="T190" s="13">
        <f t="shared" si="65"/>
        <v>0</v>
      </c>
      <c r="U190" s="13">
        <f t="shared" si="65"/>
        <v>0</v>
      </c>
      <c r="V190" s="226" t="str">
        <f t="shared" si="49"/>
        <v/>
      </c>
      <c r="W190" s="13"/>
      <c r="X190" s="57"/>
      <c r="Y190" s="206"/>
    </row>
    <row r="191" spans="1:25" ht="16.5" customHeight="1" thickTop="1" thickBot="1" x14ac:dyDescent="0.3">
      <c r="A191" s="12">
        <v>1</v>
      </c>
      <c r="B191" s="55" t="s">
        <v>93</v>
      </c>
      <c r="C191" s="55" t="s">
        <v>93</v>
      </c>
      <c r="D191" s="55" t="s">
        <v>105</v>
      </c>
      <c r="E191" s="55" t="s">
        <v>115</v>
      </c>
      <c r="F191" s="55" t="s">
        <v>188</v>
      </c>
      <c r="G191" s="55" t="s">
        <v>223</v>
      </c>
      <c r="H191" s="55" t="s">
        <v>93</v>
      </c>
      <c r="I191" s="55"/>
      <c r="J191" s="55"/>
      <c r="K191" s="54" t="s">
        <v>225</v>
      </c>
      <c r="L191" s="14"/>
      <c r="M191" s="14"/>
      <c r="N191" s="14"/>
      <c r="O191" s="13">
        <f t="shared" si="52"/>
        <v>0</v>
      </c>
      <c r="P191" s="14"/>
      <c r="Q191" s="14"/>
      <c r="R191" s="14"/>
      <c r="S191" s="14"/>
      <c r="T191" s="14"/>
      <c r="U191" s="14"/>
      <c r="V191" s="230" t="str">
        <f t="shared" si="49"/>
        <v/>
      </c>
      <c r="W191" s="14"/>
      <c r="X191" s="57"/>
      <c r="Y191" s="206"/>
    </row>
    <row r="192" spans="1:25" ht="16.5" customHeight="1" thickTop="1" thickBot="1" x14ac:dyDescent="0.3">
      <c r="A192" s="12">
        <v>1</v>
      </c>
      <c r="B192" s="55" t="s">
        <v>93</v>
      </c>
      <c r="C192" s="55" t="s">
        <v>93</v>
      </c>
      <c r="D192" s="55" t="s">
        <v>105</v>
      </c>
      <c r="E192" s="55" t="s">
        <v>115</v>
      </c>
      <c r="F192" s="55" t="s">
        <v>188</v>
      </c>
      <c r="G192" s="55" t="s">
        <v>223</v>
      </c>
      <c r="H192" s="55" t="s">
        <v>104</v>
      </c>
      <c r="I192" s="55"/>
      <c r="J192" s="55"/>
      <c r="K192" s="54" t="s">
        <v>226</v>
      </c>
      <c r="L192" s="14"/>
      <c r="M192" s="14"/>
      <c r="N192" s="14"/>
      <c r="O192" s="13">
        <f t="shared" si="52"/>
        <v>0</v>
      </c>
      <c r="P192" s="14"/>
      <c r="Q192" s="14"/>
      <c r="R192" s="14"/>
      <c r="S192" s="14"/>
      <c r="T192" s="14"/>
      <c r="U192" s="14"/>
      <c r="V192" s="230" t="str">
        <f t="shared" si="49"/>
        <v/>
      </c>
      <c r="W192" s="14"/>
      <c r="X192" s="57"/>
      <c r="Y192" s="206"/>
    </row>
    <row r="193" spans="1:25" ht="16.5" customHeight="1" thickTop="1" thickBot="1" x14ac:dyDescent="0.3">
      <c r="A193" s="12">
        <v>1</v>
      </c>
      <c r="B193" s="55" t="s">
        <v>93</v>
      </c>
      <c r="C193" s="55" t="s">
        <v>93</v>
      </c>
      <c r="D193" s="55" t="s">
        <v>105</v>
      </c>
      <c r="E193" s="55" t="s">
        <v>115</v>
      </c>
      <c r="F193" s="55" t="s">
        <v>188</v>
      </c>
      <c r="G193" s="55" t="s">
        <v>223</v>
      </c>
      <c r="H193" s="55" t="s">
        <v>519</v>
      </c>
      <c r="I193" s="55"/>
      <c r="J193" s="55"/>
      <c r="K193" s="54" t="s">
        <v>1026</v>
      </c>
      <c r="L193" s="14"/>
      <c r="M193" s="14"/>
      <c r="N193" s="14"/>
      <c r="O193" s="13">
        <f t="shared" si="52"/>
        <v>0</v>
      </c>
      <c r="P193" s="14"/>
      <c r="Q193" s="14"/>
      <c r="R193" s="14"/>
      <c r="S193" s="14"/>
      <c r="T193" s="14"/>
      <c r="U193" s="14"/>
      <c r="V193" s="230" t="str">
        <f t="shared" si="49"/>
        <v/>
      </c>
      <c r="W193" s="14"/>
      <c r="X193" s="57"/>
      <c r="Y193" s="206"/>
    </row>
    <row r="194" spans="1:25" ht="16.5" thickTop="1" thickBot="1" x14ac:dyDescent="0.3">
      <c r="A194" s="72">
        <v>1</v>
      </c>
      <c r="B194" s="73" t="s">
        <v>93</v>
      </c>
      <c r="C194" s="73" t="s">
        <v>93</v>
      </c>
      <c r="D194" s="73" t="s">
        <v>105</v>
      </c>
      <c r="E194" s="73" t="s">
        <v>211</v>
      </c>
      <c r="F194" s="73"/>
      <c r="G194" s="73"/>
      <c r="H194" s="74"/>
      <c r="I194" s="74"/>
      <c r="J194" s="74"/>
      <c r="K194" s="75" t="s">
        <v>234</v>
      </c>
      <c r="L194" s="76">
        <f>+L195+L207+L213+L227+L231</f>
        <v>926961000</v>
      </c>
      <c r="M194" s="76">
        <f>+M195+M207+M213+M227+M231+M206</f>
        <v>0</v>
      </c>
      <c r="N194" s="76">
        <f t="shared" ref="N194:S194" si="66">+N195+N207+N213+N227+N231</f>
        <v>0</v>
      </c>
      <c r="O194" s="76">
        <f>+O195+O207+O213+O227+O231+O206</f>
        <v>926961000</v>
      </c>
      <c r="P194" s="76">
        <f>+P195+P207+P213+P227+P231+P206</f>
        <v>926961000</v>
      </c>
      <c r="Q194" s="76">
        <f>+Q195+Q207+Q213+Q227+Q231+Q206</f>
        <v>0</v>
      </c>
      <c r="R194" s="76">
        <f t="shared" si="66"/>
        <v>0</v>
      </c>
      <c r="S194" s="76">
        <f t="shared" si="66"/>
        <v>0</v>
      </c>
      <c r="T194" s="76">
        <f>+T195+T207+T213+T227+T231</f>
        <v>926961000</v>
      </c>
      <c r="U194" s="76">
        <f>+U195+U207+U213+U227+U231</f>
        <v>310748529</v>
      </c>
      <c r="V194" s="224">
        <f t="shared" si="49"/>
        <v>0.33523366031580615</v>
      </c>
      <c r="W194" s="13"/>
      <c r="X194" s="12"/>
      <c r="Y194" s="206"/>
    </row>
    <row r="195" spans="1:25" s="69" customFormat="1" ht="16.5" thickTop="1" thickBot="1" x14ac:dyDescent="0.3">
      <c r="A195" s="77">
        <v>1</v>
      </c>
      <c r="B195" s="77" t="s">
        <v>93</v>
      </c>
      <c r="C195" s="77" t="s">
        <v>93</v>
      </c>
      <c r="D195" s="78" t="s">
        <v>105</v>
      </c>
      <c r="E195" s="78" t="s">
        <v>211</v>
      </c>
      <c r="F195" s="78" t="s">
        <v>235</v>
      </c>
      <c r="G195" s="81"/>
      <c r="H195" s="78"/>
      <c r="I195" s="78"/>
      <c r="J195" s="78"/>
      <c r="K195" s="79" t="s">
        <v>236</v>
      </c>
      <c r="L195" s="80">
        <f>+L196+L201+L206</f>
        <v>926961000</v>
      </c>
      <c r="M195" s="80">
        <f>+M196+M201</f>
        <v>0</v>
      </c>
      <c r="N195" s="80">
        <f>+N196+N201+N206</f>
        <v>0</v>
      </c>
      <c r="O195" s="80">
        <f>+O196+O201</f>
        <v>926961000</v>
      </c>
      <c r="P195" s="80">
        <f>+P196+P201+P206</f>
        <v>926961000</v>
      </c>
      <c r="Q195" s="80">
        <f>+Q196+Q201</f>
        <v>0</v>
      </c>
      <c r="R195" s="80">
        <f t="shared" ref="R195:U195" si="67">+R196+R201</f>
        <v>0</v>
      </c>
      <c r="S195" s="80">
        <f t="shared" si="67"/>
        <v>0</v>
      </c>
      <c r="T195" s="80">
        <f>+T196+T201</f>
        <v>926961000</v>
      </c>
      <c r="U195" s="80">
        <f t="shared" si="67"/>
        <v>310748529</v>
      </c>
      <c r="V195" s="225">
        <f t="shared" si="49"/>
        <v>0.33523366031580615</v>
      </c>
      <c r="W195" s="13"/>
      <c r="X195" s="11"/>
      <c r="Y195" s="206"/>
    </row>
    <row r="196" spans="1:25" ht="16.5" thickTop="1" thickBot="1" x14ac:dyDescent="0.3">
      <c r="A196" s="11">
        <v>1</v>
      </c>
      <c r="B196" s="56" t="s">
        <v>93</v>
      </c>
      <c r="C196" s="56" t="s">
        <v>93</v>
      </c>
      <c r="D196" s="56" t="s">
        <v>105</v>
      </c>
      <c r="E196" s="56" t="s">
        <v>211</v>
      </c>
      <c r="F196" s="56" t="s">
        <v>235</v>
      </c>
      <c r="G196" s="56" t="s">
        <v>97</v>
      </c>
      <c r="H196" s="56"/>
      <c r="I196" s="56"/>
      <c r="J196" s="56"/>
      <c r="K196" s="53" t="s">
        <v>237</v>
      </c>
      <c r="L196" s="13">
        <f>+L197</f>
        <v>926961000</v>
      </c>
      <c r="M196" s="13">
        <f t="shared" ref="M196:S196" si="68">+M197</f>
        <v>0</v>
      </c>
      <c r="N196" s="13">
        <f t="shared" si="68"/>
        <v>0</v>
      </c>
      <c r="O196" s="13">
        <f t="shared" si="52"/>
        <v>926961000</v>
      </c>
      <c r="P196" s="13">
        <f t="shared" si="68"/>
        <v>926961000</v>
      </c>
      <c r="Q196" s="13">
        <f t="shared" si="68"/>
        <v>0</v>
      </c>
      <c r="R196" s="13">
        <f t="shared" si="68"/>
        <v>0</v>
      </c>
      <c r="S196" s="13">
        <f t="shared" si="68"/>
        <v>0</v>
      </c>
      <c r="T196" s="13">
        <f>+T197</f>
        <v>926961000</v>
      </c>
      <c r="U196" s="13">
        <f>+U197</f>
        <v>310748529</v>
      </c>
      <c r="V196" s="226">
        <f t="shared" si="49"/>
        <v>0.33523366031580615</v>
      </c>
      <c r="W196" s="13"/>
      <c r="X196" s="57"/>
      <c r="Y196" s="206"/>
    </row>
    <row r="197" spans="1:25" ht="16.5" thickTop="1" thickBot="1" x14ac:dyDescent="0.3">
      <c r="A197" s="11">
        <v>1</v>
      </c>
      <c r="B197" s="56" t="s">
        <v>93</v>
      </c>
      <c r="C197" s="56" t="s">
        <v>93</v>
      </c>
      <c r="D197" s="56" t="s">
        <v>105</v>
      </c>
      <c r="E197" s="56" t="s">
        <v>211</v>
      </c>
      <c r="F197" s="56" t="s">
        <v>235</v>
      </c>
      <c r="G197" s="56" t="s">
        <v>97</v>
      </c>
      <c r="H197" s="56" t="s">
        <v>238</v>
      </c>
      <c r="I197" s="56"/>
      <c r="J197" s="56"/>
      <c r="K197" s="53" t="s">
        <v>239</v>
      </c>
      <c r="L197" s="13">
        <f>SUM(L198:L200)</f>
        <v>926961000</v>
      </c>
      <c r="M197" s="13">
        <f t="shared" ref="M197:S197" si="69">SUM(M198:M200)</f>
        <v>0</v>
      </c>
      <c r="N197" s="13">
        <f t="shared" si="69"/>
        <v>0</v>
      </c>
      <c r="O197" s="13">
        <f t="shared" si="52"/>
        <v>926961000</v>
      </c>
      <c r="P197" s="13">
        <f t="shared" si="69"/>
        <v>926961000</v>
      </c>
      <c r="Q197" s="13">
        <f t="shared" si="69"/>
        <v>0</v>
      </c>
      <c r="R197" s="13">
        <f t="shared" si="69"/>
        <v>0</v>
      </c>
      <c r="S197" s="13">
        <f t="shared" si="69"/>
        <v>0</v>
      </c>
      <c r="T197" s="13">
        <f>SUM(T198:T200)</f>
        <v>926961000</v>
      </c>
      <c r="U197" s="13">
        <f>SUM(U198:U200)</f>
        <v>310748529</v>
      </c>
      <c r="V197" s="226">
        <f t="shared" si="49"/>
        <v>0.33523366031580615</v>
      </c>
      <c r="W197" s="13"/>
      <c r="X197" s="57"/>
      <c r="Y197" s="206"/>
    </row>
    <row r="198" spans="1:25" ht="16.5" thickTop="1" thickBot="1" x14ac:dyDescent="0.3">
      <c r="A198" s="12">
        <v>1</v>
      </c>
      <c r="B198" s="55" t="s">
        <v>93</v>
      </c>
      <c r="C198" s="55" t="s">
        <v>93</v>
      </c>
      <c r="D198" s="55" t="s">
        <v>105</v>
      </c>
      <c r="E198" s="55" t="s">
        <v>211</v>
      </c>
      <c r="F198" s="55" t="s">
        <v>235</v>
      </c>
      <c r="G198" s="55" t="s">
        <v>97</v>
      </c>
      <c r="H198" s="55" t="s">
        <v>238</v>
      </c>
      <c r="I198" s="55" t="s">
        <v>93</v>
      </c>
      <c r="J198" s="55"/>
      <c r="K198" s="54" t="s">
        <v>240</v>
      </c>
      <c r="L198" s="14">
        <v>782961000</v>
      </c>
      <c r="M198" s="14"/>
      <c r="N198" s="14"/>
      <c r="O198" s="13">
        <f t="shared" si="52"/>
        <v>782961000</v>
      </c>
      <c r="P198" s="14">
        <v>782961000</v>
      </c>
      <c r="Q198" s="14">
        <v>0</v>
      </c>
      <c r="R198" s="14">
        <v>0</v>
      </c>
      <c r="S198" s="14">
        <v>0</v>
      </c>
      <c r="T198" s="14">
        <v>782961000</v>
      </c>
      <c r="U198" s="14">
        <v>218006709</v>
      </c>
      <c r="V198" s="230">
        <f t="shared" si="49"/>
        <v>0.27843878430726432</v>
      </c>
      <c r="W198" s="14"/>
      <c r="X198" s="57"/>
      <c r="Y198" s="206"/>
    </row>
    <row r="199" spans="1:25" ht="16.5" thickTop="1" thickBot="1" x14ac:dyDescent="0.3">
      <c r="A199" s="12">
        <v>1</v>
      </c>
      <c r="B199" s="55" t="s">
        <v>93</v>
      </c>
      <c r="C199" s="55" t="s">
        <v>93</v>
      </c>
      <c r="D199" s="55" t="s">
        <v>105</v>
      </c>
      <c r="E199" s="55" t="s">
        <v>211</v>
      </c>
      <c r="F199" s="55" t="s">
        <v>235</v>
      </c>
      <c r="G199" s="55" t="s">
        <v>97</v>
      </c>
      <c r="H199" s="55" t="s">
        <v>238</v>
      </c>
      <c r="I199" s="55" t="s">
        <v>104</v>
      </c>
      <c r="J199" s="55"/>
      <c r="K199" s="54" t="s">
        <v>241</v>
      </c>
      <c r="L199" s="14">
        <v>144000000</v>
      </c>
      <c r="M199" s="14"/>
      <c r="N199" s="14"/>
      <c r="O199" s="13">
        <f t="shared" si="52"/>
        <v>144000000</v>
      </c>
      <c r="P199" s="14">
        <v>144000000</v>
      </c>
      <c r="Q199" s="14">
        <v>0</v>
      </c>
      <c r="R199" s="14">
        <v>0</v>
      </c>
      <c r="S199" s="14">
        <v>0</v>
      </c>
      <c r="T199" s="14">
        <v>144000000</v>
      </c>
      <c r="U199" s="14">
        <v>92741820</v>
      </c>
      <c r="V199" s="230">
        <f t="shared" si="49"/>
        <v>0.64404041666666667</v>
      </c>
      <c r="W199" s="14"/>
      <c r="X199" s="57"/>
      <c r="Y199" s="206"/>
    </row>
    <row r="200" spans="1:25" ht="16.5" customHeight="1" thickTop="1" thickBot="1" x14ac:dyDescent="0.3">
      <c r="A200" s="12">
        <v>1</v>
      </c>
      <c r="B200" s="55" t="s">
        <v>93</v>
      </c>
      <c r="C200" s="55" t="s">
        <v>93</v>
      </c>
      <c r="D200" s="55" t="s">
        <v>105</v>
      </c>
      <c r="E200" s="55" t="s">
        <v>211</v>
      </c>
      <c r="F200" s="55" t="s">
        <v>235</v>
      </c>
      <c r="G200" s="55" t="s">
        <v>97</v>
      </c>
      <c r="H200" s="55" t="s">
        <v>238</v>
      </c>
      <c r="I200" s="55" t="s">
        <v>519</v>
      </c>
      <c r="J200" s="55"/>
      <c r="K200" s="54" t="s">
        <v>1029</v>
      </c>
      <c r="L200" s="14">
        <v>0</v>
      </c>
      <c r="M200" s="14"/>
      <c r="N200" s="14"/>
      <c r="O200" s="13">
        <f t="shared" si="52"/>
        <v>0</v>
      </c>
      <c r="P200" s="14">
        <v>0</v>
      </c>
      <c r="Q200" s="14">
        <v>0</v>
      </c>
      <c r="R200" s="14">
        <v>0</v>
      </c>
      <c r="S200" s="14">
        <v>0</v>
      </c>
      <c r="T200" s="14">
        <v>0</v>
      </c>
      <c r="U200" s="14">
        <v>0</v>
      </c>
      <c r="V200" s="230" t="str">
        <f t="shared" ref="V200:V263" si="70">+IFERROR(U200/T200,"")</f>
        <v/>
      </c>
      <c r="W200" s="14"/>
      <c r="X200" s="57"/>
      <c r="Y200" s="206"/>
    </row>
    <row r="201" spans="1:25" ht="16.5" customHeight="1" thickTop="1" thickBot="1" x14ac:dyDescent="0.3">
      <c r="A201" s="11">
        <v>1</v>
      </c>
      <c r="B201" s="56" t="s">
        <v>93</v>
      </c>
      <c r="C201" s="56" t="s">
        <v>93</v>
      </c>
      <c r="D201" s="56" t="s">
        <v>105</v>
      </c>
      <c r="E201" s="56" t="s">
        <v>211</v>
      </c>
      <c r="F201" s="56" t="s">
        <v>235</v>
      </c>
      <c r="G201" s="56" t="s">
        <v>166</v>
      </c>
      <c r="H201" s="56"/>
      <c r="I201" s="56"/>
      <c r="J201" s="56"/>
      <c r="K201" s="53" t="s">
        <v>242</v>
      </c>
      <c r="L201" s="13">
        <f>+L202</f>
        <v>0</v>
      </c>
      <c r="M201" s="13">
        <f>+M202</f>
        <v>0</v>
      </c>
      <c r="N201" s="13">
        <f t="shared" ref="N201:S201" si="71">+N202</f>
        <v>0</v>
      </c>
      <c r="O201" s="13">
        <f t="shared" si="52"/>
        <v>0</v>
      </c>
      <c r="P201" s="13">
        <f t="shared" si="71"/>
        <v>0</v>
      </c>
      <c r="Q201" s="13">
        <f t="shared" si="71"/>
        <v>0</v>
      </c>
      <c r="R201" s="13">
        <f t="shared" si="71"/>
        <v>0</v>
      </c>
      <c r="S201" s="13">
        <f t="shared" si="71"/>
        <v>0</v>
      </c>
      <c r="T201" s="13">
        <f>+T202</f>
        <v>0</v>
      </c>
      <c r="U201" s="13">
        <f>+U202</f>
        <v>0</v>
      </c>
      <c r="V201" s="226" t="str">
        <f t="shared" si="70"/>
        <v/>
      </c>
      <c r="W201" s="13"/>
      <c r="X201" s="57"/>
      <c r="Y201" s="206"/>
    </row>
    <row r="202" spans="1:25" ht="16.5" customHeight="1" thickTop="1" thickBot="1" x14ac:dyDescent="0.3">
      <c r="A202" s="11">
        <v>1</v>
      </c>
      <c r="B202" s="56" t="s">
        <v>93</v>
      </c>
      <c r="C202" s="56" t="s">
        <v>93</v>
      </c>
      <c r="D202" s="56" t="s">
        <v>105</v>
      </c>
      <c r="E202" s="56" t="s">
        <v>211</v>
      </c>
      <c r="F202" s="56" t="s">
        <v>235</v>
      </c>
      <c r="G202" s="56" t="s">
        <v>166</v>
      </c>
      <c r="H202" s="56" t="s">
        <v>166</v>
      </c>
      <c r="I202" s="56"/>
      <c r="J202" s="56"/>
      <c r="K202" s="53" t="s">
        <v>243</v>
      </c>
      <c r="L202" s="13">
        <f>SUM(L203:L205)</f>
        <v>0</v>
      </c>
      <c r="M202" s="13">
        <f>SUM(M203:M205)</f>
        <v>0</v>
      </c>
      <c r="N202" s="13">
        <f t="shared" ref="N202" si="72">SUM(N203:N205)</f>
        <v>0</v>
      </c>
      <c r="O202" s="13">
        <f>+L202+M202-N202</f>
        <v>0</v>
      </c>
      <c r="P202" s="13">
        <f>SUM(P203:P206)</f>
        <v>0</v>
      </c>
      <c r="Q202" s="13">
        <f>SUM(Q203:Q205)</f>
        <v>0</v>
      </c>
      <c r="R202" s="13">
        <f>SUM(R203:R206)</f>
        <v>0</v>
      </c>
      <c r="S202" s="13">
        <f>SUM(S203:S206)</f>
        <v>0</v>
      </c>
      <c r="T202" s="13">
        <f>SUM(T203:T206)</f>
        <v>0</v>
      </c>
      <c r="U202" s="13">
        <f>SUM(U203:U206)</f>
        <v>0</v>
      </c>
      <c r="V202" s="226" t="str">
        <f t="shared" si="70"/>
        <v/>
      </c>
      <c r="W202" s="13"/>
      <c r="X202" s="57"/>
      <c r="Y202" s="206"/>
    </row>
    <row r="203" spans="1:25" ht="16.5" customHeight="1" thickTop="1" thickBot="1" x14ac:dyDescent="0.3">
      <c r="A203" s="12">
        <v>1</v>
      </c>
      <c r="B203" s="55" t="s">
        <v>93</v>
      </c>
      <c r="C203" s="55" t="s">
        <v>93</v>
      </c>
      <c r="D203" s="55" t="s">
        <v>105</v>
      </c>
      <c r="E203" s="55" t="s">
        <v>211</v>
      </c>
      <c r="F203" s="55" t="s">
        <v>235</v>
      </c>
      <c r="G203" s="55" t="s">
        <v>166</v>
      </c>
      <c r="H203" s="55" t="s">
        <v>166</v>
      </c>
      <c r="I203" s="55" t="s">
        <v>93</v>
      </c>
      <c r="J203" s="55"/>
      <c r="K203" s="54" t="s">
        <v>244</v>
      </c>
      <c r="L203" s="14">
        <v>0</v>
      </c>
      <c r="M203" s="14"/>
      <c r="N203" s="14"/>
      <c r="O203" s="13">
        <f t="shared" si="52"/>
        <v>0</v>
      </c>
      <c r="P203" s="14">
        <v>0</v>
      </c>
      <c r="Q203" s="14">
        <v>0</v>
      </c>
      <c r="R203" s="14">
        <v>0</v>
      </c>
      <c r="S203" s="14">
        <v>0</v>
      </c>
      <c r="T203" s="14">
        <v>0</v>
      </c>
      <c r="U203" s="14">
        <v>0</v>
      </c>
      <c r="V203" s="230" t="str">
        <f t="shared" si="70"/>
        <v/>
      </c>
      <c r="W203" s="14"/>
      <c r="X203" s="57"/>
      <c r="Y203" s="206"/>
    </row>
    <row r="204" spans="1:25" ht="16.5" customHeight="1" thickTop="1" thickBot="1" x14ac:dyDescent="0.3">
      <c r="A204" s="12">
        <v>1</v>
      </c>
      <c r="B204" s="55" t="s">
        <v>93</v>
      </c>
      <c r="C204" s="55" t="s">
        <v>93</v>
      </c>
      <c r="D204" s="55" t="s">
        <v>105</v>
      </c>
      <c r="E204" s="55" t="s">
        <v>211</v>
      </c>
      <c r="F204" s="55" t="s">
        <v>235</v>
      </c>
      <c r="G204" s="55" t="s">
        <v>166</v>
      </c>
      <c r="H204" s="55" t="s">
        <v>166</v>
      </c>
      <c r="I204" s="55" t="s">
        <v>104</v>
      </c>
      <c r="J204" s="55"/>
      <c r="K204" s="54" t="s">
        <v>245</v>
      </c>
      <c r="L204" s="14">
        <v>0</v>
      </c>
      <c r="M204" s="14"/>
      <c r="N204" s="14"/>
      <c r="O204" s="13">
        <f t="shared" si="52"/>
        <v>0</v>
      </c>
      <c r="P204" s="14">
        <v>0</v>
      </c>
      <c r="Q204" s="14">
        <v>0</v>
      </c>
      <c r="R204" s="14">
        <v>0</v>
      </c>
      <c r="S204" s="14">
        <v>0</v>
      </c>
      <c r="T204" s="14">
        <v>0</v>
      </c>
      <c r="U204" s="14">
        <v>0</v>
      </c>
      <c r="V204" s="230" t="str">
        <f t="shared" si="70"/>
        <v/>
      </c>
      <c r="W204" s="14"/>
      <c r="X204" s="57"/>
      <c r="Y204" s="206"/>
    </row>
    <row r="205" spans="1:25" ht="16.5" customHeight="1" thickTop="1" thickBot="1" x14ac:dyDescent="0.3">
      <c r="A205" s="12">
        <v>1</v>
      </c>
      <c r="B205" s="55" t="s">
        <v>93</v>
      </c>
      <c r="C205" s="55" t="s">
        <v>93</v>
      </c>
      <c r="D205" s="55" t="s">
        <v>105</v>
      </c>
      <c r="E205" s="55" t="s">
        <v>211</v>
      </c>
      <c r="F205" s="55" t="s">
        <v>235</v>
      </c>
      <c r="G205" s="55" t="s">
        <v>166</v>
      </c>
      <c r="H205" s="55" t="s">
        <v>166</v>
      </c>
      <c r="I205" s="55" t="s">
        <v>519</v>
      </c>
      <c r="J205" s="55"/>
      <c r="K205" s="54" t="s">
        <v>1030</v>
      </c>
      <c r="L205" s="14">
        <v>0</v>
      </c>
      <c r="M205" s="14"/>
      <c r="N205" s="14"/>
      <c r="O205" s="13">
        <f t="shared" si="52"/>
        <v>0</v>
      </c>
      <c r="P205" s="14">
        <v>0</v>
      </c>
      <c r="Q205" s="14">
        <v>0</v>
      </c>
      <c r="R205" s="14">
        <v>0</v>
      </c>
      <c r="S205" s="14">
        <v>0</v>
      </c>
      <c r="T205" s="14">
        <v>0</v>
      </c>
      <c r="U205" s="14">
        <v>0</v>
      </c>
      <c r="V205" s="230" t="str">
        <f t="shared" si="70"/>
        <v/>
      </c>
      <c r="W205" s="14"/>
      <c r="X205" s="57"/>
      <c r="Y205" s="206"/>
    </row>
    <row r="206" spans="1:25" ht="16.5" thickTop="1" thickBot="1" x14ac:dyDescent="0.3">
      <c r="A206" s="11">
        <v>1</v>
      </c>
      <c r="B206" s="56" t="s">
        <v>93</v>
      </c>
      <c r="C206" s="56" t="s">
        <v>93</v>
      </c>
      <c r="D206" s="56" t="s">
        <v>105</v>
      </c>
      <c r="E206" s="56" t="s">
        <v>211</v>
      </c>
      <c r="F206" s="56" t="s">
        <v>412</v>
      </c>
      <c r="G206" s="56"/>
      <c r="H206" s="56"/>
      <c r="I206" s="56"/>
      <c r="J206" s="56"/>
      <c r="K206" s="53" t="s">
        <v>1031</v>
      </c>
      <c r="L206" s="14">
        <v>0</v>
      </c>
      <c r="M206" s="14">
        <v>0</v>
      </c>
      <c r="N206" s="14"/>
      <c r="O206" s="13">
        <f t="shared" si="52"/>
        <v>0</v>
      </c>
      <c r="P206" s="14">
        <v>0</v>
      </c>
      <c r="Q206" s="14">
        <v>0</v>
      </c>
      <c r="R206" s="14"/>
      <c r="S206" s="14"/>
      <c r="T206" s="14">
        <v>0</v>
      </c>
      <c r="U206" s="14">
        <v>0</v>
      </c>
      <c r="V206" s="230" t="str">
        <f t="shared" si="70"/>
        <v/>
      </c>
      <c r="W206" s="14"/>
      <c r="X206" s="57"/>
      <c r="Y206" s="206"/>
    </row>
    <row r="207" spans="1:25" s="69" customFormat="1" ht="16.5" customHeight="1" thickTop="1" thickBot="1" x14ac:dyDescent="0.3">
      <c r="A207" s="77">
        <v>1</v>
      </c>
      <c r="B207" s="77">
        <v>1</v>
      </c>
      <c r="C207" s="77" t="s">
        <v>93</v>
      </c>
      <c r="D207" s="78">
        <v>2</v>
      </c>
      <c r="E207" s="78" t="s">
        <v>211</v>
      </c>
      <c r="F207" s="78" t="s">
        <v>246</v>
      </c>
      <c r="G207" s="81"/>
      <c r="H207" s="78"/>
      <c r="I207" s="78"/>
      <c r="J207" s="78"/>
      <c r="K207" s="79" t="s">
        <v>247</v>
      </c>
      <c r="L207" s="80">
        <f>+L208</f>
        <v>0</v>
      </c>
      <c r="M207" s="80">
        <f t="shared" ref="M207:U208" si="73">+M208</f>
        <v>0</v>
      </c>
      <c r="N207" s="80">
        <f t="shared" si="73"/>
        <v>0</v>
      </c>
      <c r="O207" s="80">
        <f t="shared" si="52"/>
        <v>0</v>
      </c>
      <c r="P207" s="80">
        <f t="shared" si="73"/>
        <v>0</v>
      </c>
      <c r="Q207" s="80">
        <f t="shared" si="73"/>
        <v>0</v>
      </c>
      <c r="R207" s="80">
        <f t="shared" si="73"/>
        <v>0</v>
      </c>
      <c r="S207" s="80">
        <f t="shared" si="73"/>
        <v>0</v>
      </c>
      <c r="T207" s="80">
        <f t="shared" si="73"/>
        <v>0</v>
      </c>
      <c r="U207" s="80">
        <f t="shared" si="73"/>
        <v>0</v>
      </c>
      <c r="V207" s="225" t="str">
        <f t="shared" si="70"/>
        <v/>
      </c>
      <c r="W207" s="13"/>
      <c r="X207" s="11"/>
      <c r="Y207" s="206"/>
    </row>
    <row r="208" spans="1:25" s="69" customFormat="1" ht="16.5" customHeight="1" thickTop="1" thickBot="1" x14ac:dyDescent="0.3">
      <c r="A208" s="11">
        <v>1</v>
      </c>
      <c r="B208" s="11">
        <v>1</v>
      </c>
      <c r="C208" s="56" t="s">
        <v>93</v>
      </c>
      <c r="D208" s="11">
        <v>2</v>
      </c>
      <c r="E208" s="56" t="s">
        <v>211</v>
      </c>
      <c r="F208" s="56" t="s">
        <v>246</v>
      </c>
      <c r="G208" s="56" t="s">
        <v>105</v>
      </c>
      <c r="H208" s="56"/>
      <c r="I208" s="56"/>
      <c r="J208" s="56"/>
      <c r="K208" s="53" t="s">
        <v>248</v>
      </c>
      <c r="L208" s="13">
        <f>+L209</f>
        <v>0</v>
      </c>
      <c r="M208" s="13">
        <f t="shared" si="73"/>
        <v>0</v>
      </c>
      <c r="N208" s="13">
        <f t="shared" si="73"/>
        <v>0</v>
      </c>
      <c r="O208" s="13">
        <f t="shared" ref="O208:O271" si="74">+L208+M208-N208</f>
        <v>0</v>
      </c>
      <c r="P208" s="13">
        <f t="shared" si="73"/>
        <v>0</v>
      </c>
      <c r="Q208" s="13">
        <f t="shared" si="73"/>
        <v>0</v>
      </c>
      <c r="R208" s="13">
        <f t="shared" si="73"/>
        <v>0</v>
      </c>
      <c r="S208" s="13">
        <f t="shared" si="73"/>
        <v>0</v>
      </c>
      <c r="T208" s="13">
        <f t="shared" si="73"/>
        <v>0</v>
      </c>
      <c r="U208" s="13">
        <f t="shared" si="73"/>
        <v>0</v>
      </c>
      <c r="V208" s="226" t="str">
        <f t="shared" si="70"/>
        <v/>
      </c>
      <c r="W208" s="13"/>
      <c r="X208" s="57"/>
      <c r="Y208" s="206"/>
    </row>
    <row r="209" spans="1:25" ht="16.5" customHeight="1" thickTop="1" thickBot="1" x14ac:dyDescent="0.3">
      <c r="A209" s="11">
        <v>1</v>
      </c>
      <c r="B209" s="56">
        <v>1</v>
      </c>
      <c r="C209" s="56" t="s">
        <v>93</v>
      </c>
      <c r="D209" s="56">
        <v>2</v>
      </c>
      <c r="E209" s="56" t="s">
        <v>211</v>
      </c>
      <c r="F209" s="56" t="s">
        <v>246</v>
      </c>
      <c r="G209" s="56" t="s">
        <v>105</v>
      </c>
      <c r="H209" s="56" t="s">
        <v>166</v>
      </c>
      <c r="I209" s="56"/>
      <c r="J209" s="56"/>
      <c r="K209" s="53" t="s">
        <v>249</v>
      </c>
      <c r="L209" s="13">
        <f>SUM(L210:L212)</f>
        <v>0</v>
      </c>
      <c r="M209" s="13">
        <f t="shared" ref="M209:U209" si="75">SUM(M210:M212)</f>
        <v>0</v>
      </c>
      <c r="N209" s="13">
        <f t="shared" si="75"/>
        <v>0</v>
      </c>
      <c r="O209" s="13">
        <f t="shared" si="74"/>
        <v>0</v>
      </c>
      <c r="P209" s="13">
        <f t="shared" si="75"/>
        <v>0</v>
      </c>
      <c r="Q209" s="13">
        <f t="shared" si="75"/>
        <v>0</v>
      </c>
      <c r="R209" s="13">
        <f t="shared" si="75"/>
        <v>0</v>
      </c>
      <c r="S209" s="13">
        <f t="shared" si="75"/>
        <v>0</v>
      </c>
      <c r="T209" s="13">
        <f t="shared" si="75"/>
        <v>0</v>
      </c>
      <c r="U209" s="13">
        <f t="shared" si="75"/>
        <v>0</v>
      </c>
      <c r="V209" s="226" t="str">
        <f t="shared" si="70"/>
        <v/>
      </c>
      <c r="W209" s="13"/>
      <c r="X209" s="57"/>
      <c r="Y209" s="206"/>
    </row>
    <row r="210" spans="1:25" ht="16.5" customHeight="1" thickTop="1" thickBot="1" x14ac:dyDescent="0.3">
      <c r="A210" s="12">
        <v>1</v>
      </c>
      <c r="B210" s="12">
        <v>1</v>
      </c>
      <c r="C210" s="55" t="s">
        <v>93</v>
      </c>
      <c r="D210" s="12">
        <v>2</v>
      </c>
      <c r="E210" s="55" t="s">
        <v>211</v>
      </c>
      <c r="F210" s="55" t="s">
        <v>246</v>
      </c>
      <c r="G210" s="55" t="s">
        <v>105</v>
      </c>
      <c r="H210" s="55" t="s">
        <v>166</v>
      </c>
      <c r="I210" s="55" t="s">
        <v>93</v>
      </c>
      <c r="J210" s="55"/>
      <c r="K210" s="54" t="s">
        <v>250</v>
      </c>
      <c r="L210" s="14"/>
      <c r="M210" s="14"/>
      <c r="N210" s="14"/>
      <c r="O210" s="13">
        <f t="shared" si="74"/>
        <v>0</v>
      </c>
      <c r="P210" s="14">
        <v>0</v>
      </c>
      <c r="Q210" s="14">
        <v>0</v>
      </c>
      <c r="R210" s="14">
        <v>0</v>
      </c>
      <c r="S210" s="14">
        <v>0</v>
      </c>
      <c r="T210" s="14">
        <v>0</v>
      </c>
      <c r="U210" s="14">
        <v>0</v>
      </c>
      <c r="V210" s="230" t="str">
        <f t="shared" si="70"/>
        <v/>
      </c>
      <c r="W210" s="14"/>
      <c r="X210" s="57"/>
      <c r="Y210" s="206"/>
    </row>
    <row r="211" spans="1:25" ht="16.5" customHeight="1" thickTop="1" thickBot="1" x14ac:dyDescent="0.3">
      <c r="A211" s="12">
        <v>1</v>
      </c>
      <c r="B211" s="12">
        <v>1</v>
      </c>
      <c r="C211" s="55" t="s">
        <v>93</v>
      </c>
      <c r="D211" s="12">
        <v>2</v>
      </c>
      <c r="E211" s="55" t="s">
        <v>211</v>
      </c>
      <c r="F211" s="55" t="s">
        <v>246</v>
      </c>
      <c r="G211" s="55" t="s">
        <v>105</v>
      </c>
      <c r="H211" s="55" t="s">
        <v>166</v>
      </c>
      <c r="I211" s="55" t="s">
        <v>104</v>
      </c>
      <c r="J211" s="55"/>
      <c r="K211" s="54" t="s">
        <v>251</v>
      </c>
      <c r="L211" s="14"/>
      <c r="M211" s="14"/>
      <c r="N211" s="14"/>
      <c r="O211" s="13">
        <f t="shared" si="74"/>
        <v>0</v>
      </c>
      <c r="P211" s="14">
        <v>0</v>
      </c>
      <c r="Q211" s="14">
        <v>0</v>
      </c>
      <c r="R211" s="14">
        <v>0</v>
      </c>
      <c r="S211" s="14">
        <v>0</v>
      </c>
      <c r="T211" s="14">
        <v>0</v>
      </c>
      <c r="U211" s="14">
        <v>0</v>
      </c>
      <c r="V211" s="230" t="str">
        <f t="shared" si="70"/>
        <v/>
      </c>
      <c r="W211" s="14"/>
      <c r="X211" s="57"/>
      <c r="Y211" s="206"/>
    </row>
    <row r="212" spans="1:25" ht="16.5" customHeight="1" thickTop="1" thickBot="1" x14ac:dyDescent="0.3">
      <c r="A212" s="12">
        <v>1</v>
      </c>
      <c r="B212" s="12">
        <v>1</v>
      </c>
      <c r="C212" s="55" t="s">
        <v>93</v>
      </c>
      <c r="D212" s="12">
        <v>2</v>
      </c>
      <c r="E212" s="55" t="s">
        <v>211</v>
      </c>
      <c r="F212" s="55" t="s">
        <v>246</v>
      </c>
      <c r="G212" s="55" t="s">
        <v>105</v>
      </c>
      <c r="H212" s="55" t="s">
        <v>166</v>
      </c>
      <c r="I212" s="55" t="s">
        <v>519</v>
      </c>
      <c r="J212" s="55"/>
      <c r="K212" s="54" t="s">
        <v>1032</v>
      </c>
      <c r="L212" s="14"/>
      <c r="M212" s="14"/>
      <c r="N212" s="14"/>
      <c r="O212" s="13">
        <f t="shared" si="74"/>
        <v>0</v>
      </c>
      <c r="P212" s="14">
        <v>0</v>
      </c>
      <c r="Q212" s="14">
        <v>0</v>
      </c>
      <c r="R212" s="14">
        <v>0</v>
      </c>
      <c r="S212" s="14">
        <v>0</v>
      </c>
      <c r="T212" s="14">
        <v>0</v>
      </c>
      <c r="U212" s="14">
        <v>0</v>
      </c>
      <c r="V212" s="230" t="str">
        <f t="shared" si="70"/>
        <v/>
      </c>
      <c r="W212" s="14"/>
      <c r="X212" s="57"/>
      <c r="Y212" s="206"/>
    </row>
    <row r="213" spans="1:25" s="69" customFormat="1" ht="16.5" customHeight="1" thickTop="1" thickBot="1" x14ac:dyDescent="0.3">
      <c r="A213" s="77">
        <v>1</v>
      </c>
      <c r="B213" s="77">
        <v>1</v>
      </c>
      <c r="C213" s="77" t="s">
        <v>93</v>
      </c>
      <c r="D213" s="78">
        <v>2</v>
      </c>
      <c r="E213" s="78" t="s">
        <v>211</v>
      </c>
      <c r="F213" s="78" t="s">
        <v>252</v>
      </c>
      <c r="G213" s="81"/>
      <c r="H213" s="78"/>
      <c r="I213" s="78"/>
      <c r="J213" s="78"/>
      <c r="K213" s="79" t="s">
        <v>253</v>
      </c>
      <c r="L213" s="80">
        <f>+L214</f>
        <v>0</v>
      </c>
      <c r="M213" s="80">
        <f t="shared" ref="M213:U213" si="76">+M214</f>
        <v>0</v>
      </c>
      <c r="N213" s="80">
        <f t="shared" si="76"/>
        <v>0</v>
      </c>
      <c r="O213" s="80">
        <f t="shared" si="74"/>
        <v>0</v>
      </c>
      <c r="P213" s="80">
        <f t="shared" si="76"/>
        <v>0</v>
      </c>
      <c r="Q213" s="80">
        <f t="shared" si="76"/>
        <v>0</v>
      </c>
      <c r="R213" s="80">
        <f t="shared" si="76"/>
        <v>0</v>
      </c>
      <c r="S213" s="80">
        <f t="shared" si="76"/>
        <v>0</v>
      </c>
      <c r="T213" s="80">
        <f t="shared" si="76"/>
        <v>0</v>
      </c>
      <c r="U213" s="80">
        <f t="shared" si="76"/>
        <v>0</v>
      </c>
      <c r="V213" s="225" t="str">
        <f t="shared" si="70"/>
        <v/>
      </c>
      <c r="W213" s="13"/>
      <c r="X213" s="11"/>
      <c r="Y213" s="206"/>
    </row>
    <row r="214" spans="1:25" s="69" customFormat="1" ht="16.5" customHeight="1" thickTop="1" thickBot="1" x14ac:dyDescent="0.3">
      <c r="A214" s="11">
        <v>1</v>
      </c>
      <c r="B214" s="11">
        <v>1</v>
      </c>
      <c r="C214" s="56" t="s">
        <v>93</v>
      </c>
      <c r="D214" s="11">
        <v>2</v>
      </c>
      <c r="E214" s="56" t="s">
        <v>211</v>
      </c>
      <c r="F214" s="56" t="s">
        <v>252</v>
      </c>
      <c r="G214" s="56" t="s">
        <v>97</v>
      </c>
      <c r="H214" s="56"/>
      <c r="I214" s="56"/>
      <c r="J214" s="56"/>
      <c r="K214" s="53" t="s">
        <v>254</v>
      </c>
      <c r="L214" s="13">
        <f>+L215+L219+L223</f>
        <v>0</v>
      </c>
      <c r="M214" s="13">
        <f t="shared" ref="M214:U214" si="77">+M215+M219+M223</f>
        <v>0</v>
      </c>
      <c r="N214" s="13">
        <f t="shared" si="77"/>
        <v>0</v>
      </c>
      <c r="O214" s="13">
        <f t="shared" si="74"/>
        <v>0</v>
      </c>
      <c r="P214" s="13">
        <f t="shared" si="77"/>
        <v>0</v>
      </c>
      <c r="Q214" s="13">
        <f t="shared" si="77"/>
        <v>0</v>
      </c>
      <c r="R214" s="13">
        <f t="shared" si="77"/>
        <v>0</v>
      </c>
      <c r="S214" s="13">
        <f t="shared" si="77"/>
        <v>0</v>
      </c>
      <c r="T214" s="13">
        <f t="shared" si="77"/>
        <v>0</v>
      </c>
      <c r="U214" s="13">
        <f t="shared" si="77"/>
        <v>0</v>
      </c>
      <c r="V214" s="226" t="str">
        <f t="shared" si="70"/>
        <v/>
      </c>
      <c r="W214" s="13"/>
      <c r="X214" s="57"/>
      <c r="Y214" s="206"/>
    </row>
    <row r="215" spans="1:25" ht="16.5" customHeight="1" thickTop="1" thickBot="1" x14ac:dyDescent="0.3">
      <c r="A215" s="11">
        <v>1</v>
      </c>
      <c r="B215" s="56">
        <v>1</v>
      </c>
      <c r="C215" s="56" t="s">
        <v>93</v>
      </c>
      <c r="D215" s="56">
        <v>2</v>
      </c>
      <c r="E215" s="56" t="s">
        <v>211</v>
      </c>
      <c r="F215" s="56" t="s">
        <v>252</v>
      </c>
      <c r="G215" s="56" t="s">
        <v>97</v>
      </c>
      <c r="H215" s="56" t="s">
        <v>97</v>
      </c>
      <c r="I215" s="56"/>
      <c r="J215" s="56"/>
      <c r="K215" s="53" t="s">
        <v>255</v>
      </c>
      <c r="L215" s="13">
        <f>SUM(L216:L218)</f>
        <v>0</v>
      </c>
      <c r="M215" s="13">
        <f t="shared" ref="M215:U215" si="78">SUM(M216:M218)</f>
        <v>0</v>
      </c>
      <c r="N215" s="13">
        <f t="shared" si="78"/>
        <v>0</v>
      </c>
      <c r="O215" s="13">
        <f t="shared" si="74"/>
        <v>0</v>
      </c>
      <c r="P215" s="13">
        <f t="shared" si="78"/>
        <v>0</v>
      </c>
      <c r="Q215" s="13">
        <f t="shared" si="78"/>
        <v>0</v>
      </c>
      <c r="R215" s="13">
        <f t="shared" si="78"/>
        <v>0</v>
      </c>
      <c r="S215" s="13">
        <f t="shared" si="78"/>
        <v>0</v>
      </c>
      <c r="T215" s="13">
        <f t="shared" si="78"/>
        <v>0</v>
      </c>
      <c r="U215" s="13">
        <f t="shared" si="78"/>
        <v>0</v>
      </c>
      <c r="V215" s="226" t="str">
        <f t="shared" si="70"/>
        <v/>
      </c>
      <c r="W215" s="13"/>
      <c r="X215" s="57"/>
      <c r="Y215" s="206"/>
    </row>
    <row r="216" spans="1:25" ht="16.5" customHeight="1" thickTop="1" thickBot="1" x14ac:dyDescent="0.3">
      <c r="A216" s="12">
        <v>1</v>
      </c>
      <c r="B216" s="12">
        <v>1</v>
      </c>
      <c r="C216" s="55" t="s">
        <v>93</v>
      </c>
      <c r="D216" s="12">
        <v>2</v>
      </c>
      <c r="E216" s="55" t="s">
        <v>211</v>
      </c>
      <c r="F216" s="55" t="s">
        <v>252</v>
      </c>
      <c r="G216" s="55" t="s">
        <v>97</v>
      </c>
      <c r="H216" s="55" t="s">
        <v>97</v>
      </c>
      <c r="I216" s="55" t="s">
        <v>93</v>
      </c>
      <c r="J216" s="55"/>
      <c r="K216" s="54" t="s">
        <v>256</v>
      </c>
      <c r="L216" s="14"/>
      <c r="M216" s="14"/>
      <c r="N216" s="14"/>
      <c r="O216" s="13">
        <f t="shared" si="74"/>
        <v>0</v>
      </c>
      <c r="P216" s="14">
        <v>0</v>
      </c>
      <c r="Q216" s="14">
        <v>0</v>
      </c>
      <c r="R216" s="14">
        <v>0</v>
      </c>
      <c r="S216" s="14">
        <v>0</v>
      </c>
      <c r="T216" s="14">
        <v>0</v>
      </c>
      <c r="U216" s="14">
        <v>0</v>
      </c>
      <c r="V216" s="230" t="str">
        <f t="shared" si="70"/>
        <v/>
      </c>
      <c r="W216" s="14"/>
      <c r="X216" s="57"/>
      <c r="Y216" s="206"/>
    </row>
    <row r="217" spans="1:25" ht="16.5" customHeight="1" thickTop="1" thickBot="1" x14ac:dyDescent="0.3">
      <c r="A217" s="12">
        <v>1</v>
      </c>
      <c r="B217" s="12">
        <v>1</v>
      </c>
      <c r="C217" s="55" t="s">
        <v>93</v>
      </c>
      <c r="D217" s="12">
        <v>2</v>
      </c>
      <c r="E217" s="55" t="s">
        <v>211</v>
      </c>
      <c r="F217" s="55" t="s">
        <v>252</v>
      </c>
      <c r="G217" s="55" t="s">
        <v>97</v>
      </c>
      <c r="H217" s="55" t="s">
        <v>97</v>
      </c>
      <c r="I217" s="55" t="s">
        <v>104</v>
      </c>
      <c r="J217" s="55"/>
      <c r="K217" s="54" t="s">
        <v>257</v>
      </c>
      <c r="L217" s="14"/>
      <c r="M217" s="14"/>
      <c r="N217" s="14"/>
      <c r="O217" s="13">
        <f t="shared" si="74"/>
        <v>0</v>
      </c>
      <c r="P217" s="14">
        <v>0</v>
      </c>
      <c r="Q217" s="14">
        <v>0</v>
      </c>
      <c r="R217" s="14">
        <v>0</v>
      </c>
      <c r="S217" s="14">
        <v>0</v>
      </c>
      <c r="T217" s="14">
        <v>0</v>
      </c>
      <c r="U217" s="14">
        <v>0</v>
      </c>
      <c r="V217" s="230" t="str">
        <f t="shared" si="70"/>
        <v/>
      </c>
      <c r="W217" s="14"/>
      <c r="X217" s="57"/>
      <c r="Y217" s="206"/>
    </row>
    <row r="218" spans="1:25" ht="16.5" customHeight="1" thickTop="1" thickBot="1" x14ac:dyDescent="0.3">
      <c r="A218" s="12">
        <v>1</v>
      </c>
      <c r="B218" s="12">
        <v>1</v>
      </c>
      <c r="C218" s="55" t="s">
        <v>93</v>
      </c>
      <c r="D218" s="12">
        <v>2</v>
      </c>
      <c r="E218" s="55" t="s">
        <v>211</v>
      </c>
      <c r="F218" s="55" t="s">
        <v>252</v>
      </c>
      <c r="G218" s="55" t="s">
        <v>97</v>
      </c>
      <c r="H218" s="55" t="s">
        <v>97</v>
      </c>
      <c r="I218" s="55" t="s">
        <v>519</v>
      </c>
      <c r="J218" s="55"/>
      <c r="K218" s="54" t="s">
        <v>1033</v>
      </c>
      <c r="L218" s="14"/>
      <c r="M218" s="14"/>
      <c r="N218" s="14"/>
      <c r="O218" s="13">
        <f t="shared" si="74"/>
        <v>0</v>
      </c>
      <c r="P218" s="14">
        <v>0</v>
      </c>
      <c r="Q218" s="14">
        <v>0</v>
      </c>
      <c r="R218" s="14">
        <v>0</v>
      </c>
      <c r="S218" s="14">
        <v>0</v>
      </c>
      <c r="T218" s="14">
        <v>0</v>
      </c>
      <c r="U218" s="14">
        <v>0</v>
      </c>
      <c r="V218" s="230" t="str">
        <f t="shared" si="70"/>
        <v/>
      </c>
      <c r="W218" s="14"/>
      <c r="X218" s="57"/>
      <c r="Y218" s="206"/>
    </row>
    <row r="219" spans="1:25" ht="16.5" customHeight="1" thickTop="1" thickBot="1" x14ac:dyDescent="0.3">
      <c r="A219" s="11">
        <v>1</v>
      </c>
      <c r="B219" s="56">
        <v>1</v>
      </c>
      <c r="C219" s="56" t="s">
        <v>93</v>
      </c>
      <c r="D219" s="56">
        <v>2</v>
      </c>
      <c r="E219" s="56" t="s">
        <v>211</v>
      </c>
      <c r="F219" s="56" t="s">
        <v>252</v>
      </c>
      <c r="G219" s="56" t="s">
        <v>97</v>
      </c>
      <c r="H219" s="56" t="s">
        <v>105</v>
      </c>
      <c r="I219" s="56"/>
      <c r="J219" s="56"/>
      <c r="K219" s="53" t="s">
        <v>258</v>
      </c>
      <c r="L219" s="13">
        <f>SUM(L220:L222)</f>
        <v>0</v>
      </c>
      <c r="M219" s="13">
        <f t="shared" ref="M219:U219" si="79">SUM(M220:M222)</f>
        <v>0</v>
      </c>
      <c r="N219" s="13">
        <f t="shared" si="79"/>
        <v>0</v>
      </c>
      <c r="O219" s="13">
        <f t="shared" si="74"/>
        <v>0</v>
      </c>
      <c r="P219" s="13">
        <f t="shared" si="79"/>
        <v>0</v>
      </c>
      <c r="Q219" s="13">
        <f t="shared" si="79"/>
        <v>0</v>
      </c>
      <c r="R219" s="13">
        <f t="shared" si="79"/>
        <v>0</v>
      </c>
      <c r="S219" s="13">
        <f t="shared" si="79"/>
        <v>0</v>
      </c>
      <c r="T219" s="13">
        <f t="shared" si="79"/>
        <v>0</v>
      </c>
      <c r="U219" s="13">
        <f t="shared" si="79"/>
        <v>0</v>
      </c>
      <c r="V219" s="226" t="str">
        <f t="shared" si="70"/>
        <v/>
      </c>
      <c r="W219" s="13"/>
      <c r="X219" s="57"/>
      <c r="Y219" s="206"/>
    </row>
    <row r="220" spans="1:25" ht="16.5" customHeight="1" thickTop="1" thickBot="1" x14ac:dyDescent="0.3">
      <c r="A220" s="12">
        <v>1</v>
      </c>
      <c r="B220" s="12">
        <v>1</v>
      </c>
      <c r="C220" s="55" t="s">
        <v>93</v>
      </c>
      <c r="D220" s="12">
        <v>2</v>
      </c>
      <c r="E220" s="55" t="s">
        <v>211</v>
      </c>
      <c r="F220" s="55" t="s">
        <v>252</v>
      </c>
      <c r="G220" s="55" t="s">
        <v>97</v>
      </c>
      <c r="H220" s="55" t="s">
        <v>105</v>
      </c>
      <c r="I220" s="55" t="s">
        <v>93</v>
      </c>
      <c r="J220" s="55"/>
      <c r="K220" s="54" t="s">
        <v>259</v>
      </c>
      <c r="L220" s="14"/>
      <c r="M220" s="14"/>
      <c r="N220" s="14"/>
      <c r="O220" s="13">
        <f t="shared" si="74"/>
        <v>0</v>
      </c>
      <c r="P220" s="14">
        <v>0</v>
      </c>
      <c r="Q220" s="14">
        <v>0</v>
      </c>
      <c r="R220" s="14">
        <v>0</v>
      </c>
      <c r="S220" s="14">
        <v>0</v>
      </c>
      <c r="T220" s="14">
        <v>0</v>
      </c>
      <c r="U220" s="14">
        <v>0</v>
      </c>
      <c r="V220" s="230" t="str">
        <f t="shared" si="70"/>
        <v/>
      </c>
      <c r="W220" s="14"/>
      <c r="X220" s="57"/>
      <c r="Y220" s="206"/>
    </row>
    <row r="221" spans="1:25" ht="16.5" customHeight="1" thickTop="1" thickBot="1" x14ac:dyDescent="0.3">
      <c r="A221" s="12">
        <v>1</v>
      </c>
      <c r="B221" s="12">
        <v>1</v>
      </c>
      <c r="C221" s="55" t="s">
        <v>93</v>
      </c>
      <c r="D221" s="12">
        <v>2</v>
      </c>
      <c r="E221" s="55" t="s">
        <v>211</v>
      </c>
      <c r="F221" s="55" t="s">
        <v>252</v>
      </c>
      <c r="G221" s="55" t="s">
        <v>97</v>
      </c>
      <c r="H221" s="55" t="s">
        <v>105</v>
      </c>
      <c r="I221" s="55" t="s">
        <v>104</v>
      </c>
      <c r="J221" s="55"/>
      <c r="K221" s="54" t="s">
        <v>260</v>
      </c>
      <c r="L221" s="14"/>
      <c r="M221" s="14"/>
      <c r="N221" s="14"/>
      <c r="O221" s="13">
        <f t="shared" si="74"/>
        <v>0</v>
      </c>
      <c r="P221" s="14">
        <v>0</v>
      </c>
      <c r="Q221" s="14">
        <v>0</v>
      </c>
      <c r="R221" s="14">
        <v>0</v>
      </c>
      <c r="S221" s="14">
        <v>0</v>
      </c>
      <c r="T221" s="14">
        <v>0</v>
      </c>
      <c r="U221" s="14">
        <v>0</v>
      </c>
      <c r="V221" s="230" t="str">
        <f t="shared" si="70"/>
        <v/>
      </c>
      <c r="W221" s="14"/>
      <c r="X221" s="57"/>
      <c r="Y221" s="206"/>
    </row>
    <row r="222" spans="1:25" ht="16.5" customHeight="1" thickTop="1" thickBot="1" x14ac:dyDescent="0.3">
      <c r="A222" s="12">
        <v>1</v>
      </c>
      <c r="B222" s="12">
        <v>1</v>
      </c>
      <c r="C222" s="55" t="s">
        <v>93</v>
      </c>
      <c r="D222" s="12">
        <v>2</v>
      </c>
      <c r="E222" s="55" t="s">
        <v>211</v>
      </c>
      <c r="F222" s="55" t="s">
        <v>252</v>
      </c>
      <c r="G222" s="55" t="s">
        <v>97</v>
      </c>
      <c r="H222" s="55" t="s">
        <v>105</v>
      </c>
      <c r="I222" s="55" t="s">
        <v>519</v>
      </c>
      <c r="J222" s="55"/>
      <c r="K222" s="54" t="s">
        <v>1034</v>
      </c>
      <c r="L222" s="14"/>
      <c r="M222" s="14"/>
      <c r="N222" s="14"/>
      <c r="O222" s="13">
        <f t="shared" si="74"/>
        <v>0</v>
      </c>
      <c r="P222" s="14">
        <v>0</v>
      </c>
      <c r="Q222" s="14">
        <v>0</v>
      </c>
      <c r="R222" s="14">
        <v>0</v>
      </c>
      <c r="S222" s="14">
        <v>0</v>
      </c>
      <c r="T222" s="14">
        <v>0</v>
      </c>
      <c r="U222" s="14">
        <v>0</v>
      </c>
      <c r="V222" s="230" t="str">
        <f t="shared" si="70"/>
        <v/>
      </c>
      <c r="W222" s="14"/>
      <c r="X222" s="57"/>
      <c r="Y222" s="206"/>
    </row>
    <row r="223" spans="1:25" ht="16.5" customHeight="1" thickTop="1" thickBot="1" x14ac:dyDescent="0.3">
      <c r="A223" s="11">
        <v>1</v>
      </c>
      <c r="B223" s="56">
        <v>1</v>
      </c>
      <c r="C223" s="56" t="s">
        <v>93</v>
      </c>
      <c r="D223" s="56">
        <v>2</v>
      </c>
      <c r="E223" s="56" t="s">
        <v>211</v>
      </c>
      <c r="F223" s="56" t="s">
        <v>252</v>
      </c>
      <c r="G223" s="56" t="s">
        <v>97</v>
      </c>
      <c r="H223" s="56" t="s">
        <v>166</v>
      </c>
      <c r="I223" s="56"/>
      <c r="J223" s="56"/>
      <c r="K223" s="53" t="s">
        <v>261</v>
      </c>
      <c r="L223" s="13">
        <f>SUM(L224:L226)</f>
        <v>0</v>
      </c>
      <c r="M223" s="13">
        <f t="shared" ref="M223:U223" si="80">SUM(M224:M226)</f>
        <v>0</v>
      </c>
      <c r="N223" s="13">
        <f t="shared" si="80"/>
        <v>0</v>
      </c>
      <c r="O223" s="13">
        <f t="shared" si="74"/>
        <v>0</v>
      </c>
      <c r="P223" s="13">
        <f t="shared" si="80"/>
        <v>0</v>
      </c>
      <c r="Q223" s="13">
        <f t="shared" si="80"/>
        <v>0</v>
      </c>
      <c r="R223" s="13">
        <f t="shared" si="80"/>
        <v>0</v>
      </c>
      <c r="S223" s="13">
        <f t="shared" si="80"/>
        <v>0</v>
      </c>
      <c r="T223" s="13">
        <f t="shared" si="80"/>
        <v>0</v>
      </c>
      <c r="U223" s="13">
        <f t="shared" si="80"/>
        <v>0</v>
      </c>
      <c r="V223" s="226" t="str">
        <f t="shared" si="70"/>
        <v/>
      </c>
      <c r="W223" s="13"/>
      <c r="X223" s="57"/>
      <c r="Y223" s="206"/>
    </row>
    <row r="224" spans="1:25" s="69" customFormat="1" ht="16.5" customHeight="1" thickTop="1" thickBot="1" x14ac:dyDescent="0.3">
      <c r="A224" s="12">
        <v>1</v>
      </c>
      <c r="B224" s="12">
        <v>1</v>
      </c>
      <c r="C224" s="55" t="s">
        <v>93</v>
      </c>
      <c r="D224" s="12">
        <v>2</v>
      </c>
      <c r="E224" s="55" t="s">
        <v>211</v>
      </c>
      <c r="F224" s="55" t="s">
        <v>252</v>
      </c>
      <c r="G224" s="55" t="s">
        <v>97</v>
      </c>
      <c r="H224" s="55" t="s">
        <v>166</v>
      </c>
      <c r="I224" s="55" t="s">
        <v>93</v>
      </c>
      <c r="J224" s="56"/>
      <c r="K224" s="54" t="s">
        <v>262</v>
      </c>
      <c r="L224" s="13"/>
      <c r="M224" s="13"/>
      <c r="N224" s="13"/>
      <c r="O224" s="13">
        <f t="shared" si="74"/>
        <v>0</v>
      </c>
      <c r="P224" s="14">
        <v>0</v>
      </c>
      <c r="Q224" s="14">
        <v>0</v>
      </c>
      <c r="R224" s="14">
        <v>0</v>
      </c>
      <c r="S224" s="14">
        <v>0</v>
      </c>
      <c r="T224" s="14">
        <v>0</v>
      </c>
      <c r="U224" s="14">
        <v>0</v>
      </c>
      <c r="V224" s="226" t="str">
        <f t="shared" si="70"/>
        <v/>
      </c>
      <c r="W224" s="13"/>
      <c r="X224" s="57"/>
      <c r="Y224" s="206"/>
    </row>
    <row r="225" spans="1:25" s="69" customFormat="1" ht="16.5" customHeight="1" thickTop="1" thickBot="1" x14ac:dyDescent="0.3">
      <c r="A225" s="12">
        <v>1</v>
      </c>
      <c r="B225" s="12">
        <v>1</v>
      </c>
      <c r="C225" s="55" t="s">
        <v>93</v>
      </c>
      <c r="D225" s="12">
        <v>2</v>
      </c>
      <c r="E225" s="55" t="s">
        <v>211</v>
      </c>
      <c r="F225" s="55" t="s">
        <v>252</v>
      </c>
      <c r="G225" s="55" t="s">
        <v>97</v>
      </c>
      <c r="H225" s="55" t="s">
        <v>166</v>
      </c>
      <c r="I225" s="55" t="s">
        <v>104</v>
      </c>
      <c r="J225" s="56"/>
      <c r="K225" s="54" t="s">
        <v>263</v>
      </c>
      <c r="L225" s="13"/>
      <c r="M225" s="13"/>
      <c r="N225" s="13"/>
      <c r="O225" s="13">
        <f t="shared" si="74"/>
        <v>0</v>
      </c>
      <c r="P225" s="14">
        <v>0</v>
      </c>
      <c r="Q225" s="14">
        <v>0</v>
      </c>
      <c r="R225" s="14">
        <v>0</v>
      </c>
      <c r="S225" s="14">
        <v>0</v>
      </c>
      <c r="T225" s="14">
        <v>0</v>
      </c>
      <c r="U225" s="14">
        <v>0</v>
      </c>
      <c r="V225" s="226" t="str">
        <f t="shared" si="70"/>
        <v/>
      </c>
      <c r="W225" s="13"/>
      <c r="X225" s="57"/>
      <c r="Y225" s="206"/>
    </row>
    <row r="226" spans="1:25" s="69" customFormat="1" ht="16.5" customHeight="1" thickTop="1" thickBot="1" x14ac:dyDescent="0.3">
      <c r="A226" s="12">
        <v>1</v>
      </c>
      <c r="B226" s="12">
        <v>1</v>
      </c>
      <c r="C226" s="55" t="s">
        <v>93</v>
      </c>
      <c r="D226" s="12">
        <v>2</v>
      </c>
      <c r="E226" s="55" t="s">
        <v>211</v>
      </c>
      <c r="F226" s="55" t="s">
        <v>252</v>
      </c>
      <c r="G226" s="55" t="s">
        <v>97</v>
      </c>
      <c r="H226" s="55" t="s">
        <v>166</v>
      </c>
      <c r="I226" s="55" t="s">
        <v>519</v>
      </c>
      <c r="J226" s="56"/>
      <c r="K226" s="54" t="s">
        <v>1035</v>
      </c>
      <c r="L226" s="13"/>
      <c r="M226" s="13"/>
      <c r="N226" s="13"/>
      <c r="O226" s="13">
        <f t="shared" si="74"/>
        <v>0</v>
      </c>
      <c r="P226" s="14">
        <v>0</v>
      </c>
      <c r="Q226" s="14">
        <v>0</v>
      </c>
      <c r="R226" s="14">
        <v>0</v>
      </c>
      <c r="S226" s="14">
        <v>0</v>
      </c>
      <c r="T226" s="14">
        <v>0</v>
      </c>
      <c r="U226" s="14">
        <v>0</v>
      </c>
      <c r="V226" s="226" t="str">
        <f t="shared" si="70"/>
        <v/>
      </c>
      <c r="W226" s="13"/>
      <c r="X226" s="57"/>
      <c r="Y226" s="206"/>
    </row>
    <row r="227" spans="1:25" s="69" customFormat="1" ht="16.5" customHeight="1" thickTop="1" thickBot="1" x14ac:dyDescent="0.3">
      <c r="A227" s="77">
        <v>1</v>
      </c>
      <c r="B227" s="77">
        <v>1</v>
      </c>
      <c r="C227" s="77" t="s">
        <v>93</v>
      </c>
      <c r="D227" s="78">
        <v>2</v>
      </c>
      <c r="E227" s="78" t="s">
        <v>211</v>
      </c>
      <c r="F227" s="78" t="s">
        <v>264</v>
      </c>
      <c r="G227" s="81"/>
      <c r="H227" s="78"/>
      <c r="I227" s="78"/>
      <c r="J227" s="78"/>
      <c r="K227" s="79" t="s">
        <v>265</v>
      </c>
      <c r="L227" s="80">
        <f>SUM(L228:L230)</f>
        <v>0</v>
      </c>
      <c r="M227" s="80">
        <f t="shared" ref="M227:U227" si="81">SUM(M228:M230)</f>
        <v>0</v>
      </c>
      <c r="N227" s="80">
        <f t="shared" si="81"/>
        <v>0</v>
      </c>
      <c r="O227" s="80">
        <f t="shared" si="74"/>
        <v>0</v>
      </c>
      <c r="P227" s="80">
        <f t="shared" si="81"/>
        <v>0</v>
      </c>
      <c r="Q227" s="80">
        <f t="shared" si="81"/>
        <v>0</v>
      </c>
      <c r="R227" s="80">
        <f t="shared" si="81"/>
        <v>0</v>
      </c>
      <c r="S227" s="80">
        <f t="shared" si="81"/>
        <v>0</v>
      </c>
      <c r="T227" s="80">
        <f t="shared" si="81"/>
        <v>0</v>
      </c>
      <c r="U227" s="80">
        <f t="shared" si="81"/>
        <v>0</v>
      </c>
      <c r="V227" s="225" t="str">
        <f t="shared" si="70"/>
        <v/>
      </c>
      <c r="W227" s="13"/>
      <c r="X227" s="11"/>
      <c r="Y227" s="206"/>
    </row>
    <row r="228" spans="1:25" s="69" customFormat="1" ht="16.5" customHeight="1" thickTop="1" thickBot="1" x14ac:dyDescent="0.3">
      <c r="A228" s="12">
        <v>1</v>
      </c>
      <c r="B228" s="12">
        <v>1</v>
      </c>
      <c r="C228" s="55" t="s">
        <v>93</v>
      </c>
      <c r="D228" s="12">
        <v>2</v>
      </c>
      <c r="E228" s="55" t="s">
        <v>211</v>
      </c>
      <c r="F228" s="55" t="s">
        <v>264</v>
      </c>
      <c r="G228" s="55" t="s">
        <v>93</v>
      </c>
      <c r="H228" s="55"/>
      <c r="I228" s="55"/>
      <c r="J228" s="56"/>
      <c r="K228" s="54" t="s">
        <v>266</v>
      </c>
      <c r="L228" s="13">
        <v>0</v>
      </c>
      <c r="M228" s="13">
        <v>0</v>
      </c>
      <c r="N228" s="13">
        <v>0</v>
      </c>
      <c r="O228" s="13">
        <f t="shared" si="74"/>
        <v>0</v>
      </c>
      <c r="P228" s="14">
        <v>0</v>
      </c>
      <c r="Q228" s="14">
        <v>0</v>
      </c>
      <c r="R228" s="14">
        <v>0</v>
      </c>
      <c r="S228" s="14">
        <v>0</v>
      </c>
      <c r="T228" s="14">
        <v>0</v>
      </c>
      <c r="U228" s="14">
        <v>0</v>
      </c>
      <c r="V228" s="226" t="str">
        <f t="shared" si="70"/>
        <v/>
      </c>
      <c r="W228" s="13"/>
      <c r="X228" s="57"/>
      <c r="Y228" s="206"/>
    </row>
    <row r="229" spans="1:25" s="69" customFormat="1" ht="16.5" customHeight="1" thickTop="1" thickBot="1" x14ac:dyDescent="0.3">
      <c r="A229" s="12">
        <v>1</v>
      </c>
      <c r="B229" s="12">
        <v>1</v>
      </c>
      <c r="C229" s="55" t="s">
        <v>93</v>
      </c>
      <c r="D229" s="12">
        <v>2</v>
      </c>
      <c r="E229" s="55" t="s">
        <v>211</v>
      </c>
      <c r="F229" s="55" t="s">
        <v>264</v>
      </c>
      <c r="G229" s="55" t="s">
        <v>104</v>
      </c>
      <c r="H229" s="55"/>
      <c r="I229" s="55"/>
      <c r="J229" s="56"/>
      <c r="K229" s="54" t="s">
        <v>267</v>
      </c>
      <c r="L229" s="13">
        <v>0</v>
      </c>
      <c r="M229" s="13">
        <v>0</v>
      </c>
      <c r="N229" s="13"/>
      <c r="O229" s="13">
        <f t="shared" si="74"/>
        <v>0</v>
      </c>
      <c r="P229" s="14">
        <v>0</v>
      </c>
      <c r="Q229" s="14">
        <v>0</v>
      </c>
      <c r="R229" s="14">
        <v>0</v>
      </c>
      <c r="S229" s="14">
        <v>0</v>
      </c>
      <c r="T229" s="14">
        <v>0</v>
      </c>
      <c r="U229" s="14">
        <v>0</v>
      </c>
      <c r="V229" s="226" t="str">
        <f t="shared" si="70"/>
        <v/>
      </c>
      <c r="W229" s="13"/>
      <c r="X229" s="57"/>
      <c r="Y229" s="206"/>
    </row>
    <row r="230" spans="1:25" s="69" customFormat="1" ht="16.5" customHeight="1" thickTop="1" thickBot="1" x14ac:dyDescent="0.3">
      <c r="A230" s="12">
        <v>1</v>
      </c>
      <c r="B230" s="12">
        <v>1</v>
      </c>
      <c r="C230" s="55" t="s">
        <v>93</v>
      </c>
      <c r="D230" s="12">
        <v>2</v>
      </c>
      <c r="E230" s="55" t="s">
        <v>211</v>
      </c>
      <c r="F230" s="55" t="s">
        <v>264</v>
      </c>
      <c r="G230" s="55" t="s">
        <v>519</v>
      </c>
      <c r="H230" s="55"/>
      <c r="I230" s="55"/>
      <c r="J230" s="56"/>
      <c r="K230" s="54" t="s">
        <v>1036</v>
      </c>
      <c r="L230" s="13">
        <v>0</v>
      </c>
      <c r="M230" s="13">
        <v>0</v>
      </c>
      <c r="N230" s="13">
        <v>0</v>
      </c>
      <c r="O230" s="13">
        <f t="shared" si="74"/>
        <v>0</v>
      </c>
      <c r="P230" s="14">
        <v>0</v>
      </c>
      <c r="Q230" s="14">
        <v>0</v>
      </c>
      <c r="R230" s="14">
        <v>0</v>
      </c>
      <c r="S230" s="14">
        <v>0</v>
      </c>
      <c r="T230" s="14">
        <v>0</v>
      </c>
      <c r="U230" s="14">
        <v>0</v>
      </c>
      <c r="V230" s="226" t="str">
        <f t="shared" si="70"/>
        <v/>
      </c>
      <c r="W230" s="13"/>
      <c r="X230" s="57"/>
      <c r="Y230" s="206"/>
    </row>
    <row r="231" spans="1:25" s="69" customFormat="1" ht="16.5" customHeight="1" thickTop="1" thickBot="1" x14ac:dyDescent="0.3">
      <c r="A231" s="77">
        <v>1</v>
      </c>
      <c r="B231" s="77">
        <v>1</v>
      </c>
      <c r="C231" s="77" t="s">
        <v>93</v>
      </c>
      <c r="D231" s="78">
        <v>2</v>
      </c>
      <c r="E231" s="78" t="s">
        <v>211</v>
      </c>
      <c r="F231" s="78" t="s">
        <v>268</v>
      </c>
      <c r="G231" s="81"/>
      <c r="H231" s="78"/>
      <c r="I231" s="78"/>
      <c r="J231" s="78"/>
      <c r="K231" s="79" t="s">
        <v>269</v>
      </c>
      <c r="L231" s="80">
        <f>SUM(L232:L234)</f>
        <v>0</v>
      </c>
      <c r="M231" s="80">
        <f t="shared" ref="M231:U231" si="82">SUM(M232:M234)</f>
        <v>0</v>
      </c>
      <c r="N231" s="80">
        <f t="shared" si="82"/>
        <v>0</v>
      </c>
      <c r="O231" s="80">
        <f t="shared" si="74"/>
        <v>0</v>
      </c>
      <c r="P231" s="80">
        <f t="shared" si="82"/>
        <v>0</v>
      </c>
      <c r="Q231" s="80">
        <f t="shared" si="82"/>
        <v>0</v>
      </c>
      <c r="R231" s="80">
        <f t="shared" si="82"/>
        <v>0</v>
      </c>
      <c r="S231" s="80">
        <f t="shared" si="82"/>
        <v>0</v>
      </c>
      <c r="T231" s="80">
        <f t="shared" si="82"/>
        <v>0</v>
      </c>
      <c r="U231" s="80">
        <f t="shared" si="82"/>
        <v>0</v>
      </c>
      <c r="V231" s="225" t="str">
        <f t="shared" si="70"/>
        <v/>
      </c>
      <c r="W231" s="13"/>
      <c r="X231" s="11"/>
      <c r="Y231" s="206"/>
    </row>
    <row r="232" spans="1:25" s="69" customFormat="1" ht="16.5" customHeight="1" thickTop="1" thickBot="1" x14ac:dyDescent="0.3">
      <c r="A232" s="12">
        <v>1</v>
      </c>
      <c r="B232" s="12">
        <v>1</v>
      </c>
      <c r="C232" s="55" t="s">
        <v>93</v>
      </c>
      <c r="D232" s="12">
        <v>2</v>
      </c>
      <c r="E232" s="55" t="s">
        <v>211</v>
      </c>
      <c r="F232" s="55" t="s">
        <v>268</v>
      </c>
      <c r="G232" s="55" t="s">
        <v>93</v>
      </c>
      <c r="H232" s="55"/>
      <c r="I232" s="55"/>
      <c r="J232" s="55"/>
      <c r="K232" s="54" t="s">
        <v>270</v>
      </c>
      <c r="L232" s="13">
        <v>0</v>
      </c>
      <c r="M232" s="13">
        <v>0</v>
      </c>
      <c r="N232" s="13">
        <v>0</v>
      </c>
      <c r="O232" s="13">
        <f t="shared" si="74"/>
        <v>0</v>
      </c>
      <c r="P232" s="14">
        <v>0</v>
      </c>
      <c r="Q232" s="14">
        <v>0</v>
      </c>
      <c r="R232" s="14">
        <v>0</v>
      </c>
      <c r="S232" s="14">
        <v>0</v>
      </c>
      <c r="T232" s="14">
        <v>0</v>
      </c>
      <c r="U232" s="14">
        <v>0</v>
      </c>
      <c r="V232" s="226" t="str">
        <f t="shared" si="70"/>
        <v/>
      </c>
      <c r="W232" s="13"/>
      <c r="X232" s="57"/>
      <c r="Y232" s="206"/>
    </row>
    <row r="233" spans="1:25" s="69" customFormat="1" ht="16.5" customHeight="1" thickTop="1" thickBot="1" x14ac:dyDescent="0.3">
      <c r="A233" s="12">
        <v>1</v>
      </c>
      <c r="B233" s="12">
        <v>1</v>
      </c>
      <c r="C233" s="55" t="s">
        <v>93</v>
      </c>
      <c r="D233" s="12">
        <v>2</v>
      </c>
      <c r="E233" s="55" t="s">
        <v>211</v>
      </c>
      <c r="F233" s="55" t="s">
        <v>268</v>
      </c>
      <c r="G233" s="55" t="s">
        <v>104</v>
      </c>
      <c r="H233" s="55"/>
      <c r="I233" s="55"/>
      <c r="J233" s="55"/>
      <c r="K233" s="54" t="s">
        <v>271</v>
      </c>
      <c r="L233" s="13">
        <v>0</v>
      </c>
      <c r="M233" s="13">
        <v>0</v>
      </c>
      <c r="N233" s="13">
        <v>0</v>
      </c>
      <c r="O233" s="13">
        <f t="shared" si="74"/>
        <v>0</v>
      </c>
      <c r="P233" s="14">
        <v>0</v>
      </c>
      <c r="Q233" s="14">
        <v>0</v>
      </c>
      <c r="R233" s="14">
        <v>0</v>
      </c>
      <c r="S233" s="14">
        <v>0</v>
      </c>
      <c r="T233" s="14">
        <v>0</v>
      </c>
      <c r="U233" s="14">
        <v>0</v>
      </c>
      <c r="V233" s="226" t="str">
        <f t="shared" si="70"/>
        <v/>
      </c>
      <c r="W233" s="13"/>
      <c r="X233" s="57"/>
      <c r="Y233" s="206"/>
    </row>
    <row r="234" spans="1:25" s="69" customFormat="1" ht="16.5" customHeight="1" thickTop="1" thickBot="1" x14ac:dyDescent="0.3">
      <c r="A234" s="12">
        <v>1</v>
      </c>
      <c r="B234" s="12">
        <v>1</v>
      </c>
      <c r="C234" s="55" t="s">
        <v>93</v>
      </c>
      <c r="D234" s="12">
        <v>2</v>
      </c>
      <c r="E234" s="55" t="s">
        <v>211</v>
      </c>
      <c r="F234" s="55" t="s">
        <v>268</v>
      </c>
      <c r="G234" s="55" t="s">
        <v>519</v>
      </c>
      <c r="H234" s="55"/>
      <c r="I234" s="55"/>
      <c r="J234" s="55"/>
      <c r="K234" s="54" t="s">
        <v>1037</v>
      </c>
      <c r="L234" s="13">
        <v>0</v>
      </c>
      <c r="M234" s="13">
        <v>0</v>
      </c>
      <c r="N234" s="13">
        <v>0</v>
      </c>
      <c r="O234" s="13">
        <f t="shared" si="74"/>
        <v>0</v>
      </c>
      <c r="P234" s="14">
        <v>0</v>
      </c>
      <c r="Q234" s="14">
        <v>0</v>
      </c>
      <c r="R234" s="14">
        <v>0</v>
      </c>
      <c r="S234" s="14">
        <v>0</v>
      </c>
      <c r="T234" s="14">
        <v>0</v>
      </c>
      <c r="U234" s="14">
        <v>0</v>
      </c>
      <c r="V234" s="226" t="str">
        <f t="shared" si="70"/>
        <v/>
      </c>
      <c r="W234" s="13"/>
      <c r="X234" s="57"/>
      <c r="Y234" s="206"/>
    </row>
    <row r="235" spans="1:25" s="69" customFormat="1" ht="16.5" thickTop="1" thickBot="1" x14ac:dyDescent="0.3">
      <c r="A235" s="212">
        <v>1</v>
      </c>
      <c r="B235" s="213" t="s">
        <v>93</v>
      </c>
      <c r="C235" s="213" t="s">
        <v>104</v>
      </c>
      <c r="D235" s="213"/>
      <c r="E235" s="213"/>
      <c r="F235" s="213"/>
      <c r="G235" s="213"/>
      <c r="H235" s="214"/>
      <c r="I235" s="214"/>
      <c r="J235" s="214"/>
      <c r="K235" s="215" t="s">
        <v>272</v>
      </c>
      <c r="L235" s="216">
        <f>+L236+L295+L316+L353+L371+L386+L404+L410+L515</f>
        <v>735817000</v>
      </c>
      <c r="M235" s="216">
        <f>+M236+M295+M316+M353+M371+M386+M404+M410+M515</f>
        <v>3216</v>
      </c>
      <c r="N235" s="216">
        <f>+N236+N295+N316+N353+N371+N386+N404+N410+N515</f>
        <v>0</v>
      </c>
      <c r="O235" s="216">
        <f t="shared" si="74"/>
        <v>735820216</v>
      </c>
      <c r="P235" s="216">
        <f t="shared" ref="P235:S235" si="83">+P236+P295+P316+P353+P371+P386+P404+P410+P515</f>
        <v>0</v>
      </c>
      <c r="Q235" s="216">
        <f t="shared" si="83"/>
        <v>734408000</v>
      </c>
      <c r="R235" s="216">
        <f t="shared" si="83"/>
        <v>1412216</v>
      </c>
      <c r="S235" s="216">
        <f t="shared" si="83"/>
        <v>0</v>
      </c>
      <c r="T235" s="216">
        <f>+T236+T295+T316+T353+T371+T386+T404+T410+T515</f>
        <v>736403199</v>
      </c>
      <c r="U235" s="216">
        <f>+U236+U295+U316+U353+U371+U386+U404+U410+U515</f>
        <v>129988395</v>
      </c>
      <c r="V235" s="217">
        <f t="shared" si="70"/>
        <v>0.17651796621269158</v>
      </c>
      <c r="W235" s="13"/>
      <c r="X235" s="57"/>
      <c r="Y235" s="206"/>
    </row>
    <row r="236" spans="1:25" s="69" customFormat="1" ht="16.5" customHeight="1" thickTop="1" thickBot="1" x14ac:dyDescent="0.3">
      <c r="A236" s="218">
        <v>1</v>
      </c>
      <c r="B236" s="219">
        <v>1</v>
      </c>
      <c r="C236" s="219" t="s">
        <v>104</v>
      </c>
      <c r="D236" s="219" t="s">
        <v>97</v>
      </c>
      <c r="E236" s="219"/>
      <c r="F236" s="219"/>
      <c r="G236" s="219"/>
      <c r="H236" s="220"/>
      <c r="I236" s="220"/>
      <c r="J236" s="220"/>
      <c r="K236" s="221" t="s">
        <v>273</v>
      </c>
      <c r="L236" s="222">
        <f>+L237+L254</f>
        <v>0</v>
      </c>
      <c r="M236" s="222">
        <f t="shared" ref="M236:U236" si="84">+M237+M254</f>
        <v>0</v>
      </c>
      <c r="N236" s="222">
        <f t="shared" si="84"/>
        <v>0</v>
      </c>
      <c r="O236" s="222">
        <f t="shared" si="74"/>
        <v>0</v>
      </c>
      <c r="P236" s="222">
        <f t="shared" si="84"/>
        <v>0</v>
      </c>
      <c r="Q236" s="222">
        <f t="shared" si="84"/>
        <v>0</v>
      </c>
      <c r="R236" s="222">
        <f t="shared" si="84"/>
        <v>0</v>
      </c>
      <c r="S236" s="222">
        <f t="shared" si="84"/>
        <v>0</v>
      </c>
      <c r="T236" s="222">
        <f t="shared" si="84"/>
        <v>0</v>
      </c>
      <c r="U236" s="222">
        <f t="shared" si="84"/>
        <v>0</v>
      </c>
      <c r="V236" s="223" t="str">
        <f t="shared" si="70"/>
        <v/>
      </c>
      <c r="W236" s="13"/>
      <c r="X236" s="12"/>
      <c r="Y236" s="206"/>
    </row>
    <row r="237" spans="1:25" ht="16.5" customHeight="1" thickTop="1" thickBot="1" x14ac:dyDescent="0.3">
      <c r="A237" s="72">
        <v>1</v>
      </c>
      <c r="B237" s="73">
        <v>1</v>
      </c>
      <c r="C237" s="73" t="s">
        <v>104</v>
      </c>
      <c r="D237" s="73" t="s">
        <v>97</v>
      </c>
      <c r="E237" s="73" t="s">
        <v>97</v>
      </c>
      <c r="F237" s="73"/>
      <c r="G237" s="73"/>
      <c r="H237" s="74"/>
      <c r="I237" s="74"/>
      <c r="J237" s="74"/>
      <c r="K237" s="75" t="s">
        <v>274</v>
      </c>
      <c r="L237" s="76">
        <f>+L238+L242+L246+L250</f>
        <v>0</v>
      </c>
      <c r="M237" s="76">
        <f t="shared" ref="M237:U237" si="85">+M238+M242+M246+M250</f>
        <v>0</v>
      </c>
      <c r="N237" s="76">
        <f t="shared" si="85"/>
        <v>0</v>
      </c>
      <c r="O237" s="76">
        <f t="shared" si="74"/>
        <v>0</v>
      </c>
      <c r="P237" s="76">
        <f t="shared" si="85"/>
        <v>0</v>
      </c>
      <c r="Q237" s="76">
        <f t="shared" si="85"/>
        <v>0</v>
      </c>
      <c r="R237" s="76">
        <f t="shared" si="85"/>
        <v>0</v>
      </c>
      <c r="S237" s="76">
        <f t="shared" si="85"/>
        <v>0</v>
      </c>
      <c r="T237" s="76">
        <f t="shared" si="85"/>
        <v>0</v>
      </c>
      <c r="U237" s="76">
        <f t="shared" si="85"/>
        <v>0</v>
      </c>
      <c r="V237" s="224" t="str">
        <f t="shared" si="70"/>
        <v/>
      </c>
      <c r="W237" s="13"/>
      <c r="X237" s="12"/>
      <c r="Y237" s="206"/>
    </row>
    <row r="238" spans="1:25" s="69" customFormat="1" ht="16.5" customHeight="1" thickTop="1" thickBot="1" x14ac:dyDescent="0.3">
      <c r="A238" s="77">
        <v>1</v>
      </c>
      <c r="B238" s="77">
        <v>1</v>
      </c>
      <c r="C238" s="77" t="s">
        <v>104</v>
      </c>
      <c r="D238" s="78" t="s">
        <v>97</v>
      </c>
      <c r="E238" s="78" t="s">
        <v>97</v>
      </c>
      <c r="F238" s="78" t="s">
        <v>168</v>
      </c>
      <c r="G238" s="81"/>
      <c r="H238" s="78"/>
      <c r="I238" s="78"/>
      <c r="J238" s="78"/>
      <c r="K238" s="79" t="s">
        <v>275</v>
      </c>
      <c r="L238" s="80">
        <f>SUM(L239:L241)</f>
        <v>0</v>
      </c>
      <c r="M238" s="80">
        <f t="shared" ref="M238:U238" si="86">SUM(M239:M241)</f>
        <v>0</v>
      </c>
      <c r="N238" s="80">
        <f t="shared" si="86"/>
        <v>0</v>
      </c>
      <c r="O238" s="80">
        <f t="shared" si="74"/>
        <v>0</v>
      </c>
      <c r="P238" s="80">
        <f t="shared" si="86"/>
        <v>0</v>
      </c>
      <c r="Q238" s="80">
        <f t="shared" si="86"/>
        <v>0</v>
      </c>
      <c r="R238" s="80">
        <f t="shared" si="86"/>
        <v>0</v>
      </c>
      <c r="S238" s="80">
        <f t="shared" si="86"/>
        <v>0</v>
      </c>
      <c r="T238" s="80">
        <f t="shared" si="86"/>
        <v>0</v>
      </c>
      <c r="U238" s="80">
        <f t="shared" si="86"/>
        <v>0</v>
      </c>
      <c r="V238" s="225" t="str">
        <f t="shared" si="70"/>
        <v/>
      </c>
      <c r="W238" s="13"/>
      <c r="X238" s="11"/>
      <c r="Y238" s="206"/>
    </row>
    <row r="239" spans="1:25" s="69" customFormat="1" ht="16.5" customHeight="1" thickTop="1" thickBot="1" x14ac:dyDescent="0.3">
      <c r="A239" s="12">
        <v>1</v>
      </c>
      <c r="B239" s="12">
        <v>1</v>
      </c>
      <c r="C239" s="55" t="s">
        <v>104</v>
      </c>
      <c r="D239" s="55" t="s">
        <v>97</v>
      </c>
      <c r="E239" s="55" t="s">
        <v>97</v>
      </c>
      <c r="F239" s="55" t="s">
        <v>168</v>
      </c>
      <c r="G239" s="55" t="s">
        <v>93</v>
      </c>
      <c r="H239" s="55"/>
      <c r="I239" s="55"/>
      <c r="J239" s="55"/>
      <c r="K239" s="54" t="s">
        <v>276</v>
      </c>
      <c r="L239" s="13">
        <v>0</v>
      </c>
      <c r="M239" s="13">
        <v>0</v>
      </c>
      <c r="N239" s="13">
        <v>0</v>
      </c>
      <c r="O239" s="13">
        <f t="shared" si="74"/>
        <v>0</v>
      </c>
      <c r="P239" s="13">
        <v>0</v>
      </c>
      <c r="Q239" s="13">
        <v>0</v>
      </c>
      <c r="R239" s="13">
        <v>0</v>
      </c>
      <c r="S239" s="13">
        <v>0</v>
      </c>
      <c r="T239" s="13">
        <v>0</v>
      </c>
      <c r="U239" s="13">
        <v>0</v>
      </c>
      <c r="V239" s="226" t="str">
        <f t="shared" si="70"/>
        <v/>
      </c>
      <c r="W239" s="13"/>
      <c r="X239" s="57"/>
      <c r="Y239" s="206"/>
    </row>
    <row r="240" spans="1:25" s="69" customFormat="1" ht="16.5" customHeight="1" thickTop="1" thickBot="1" x14ac:dyDescent="0.3">
      <c r="A240" s="12">
        <v>1</v>
      </c>
      <c r="B240" s="12">
        <v>1</v>
      </c>
      <c r="C240" s="55" t="s">
        <v>104</v>
      </c>
      <c r="D240" s="55" t="s">
        <v>97</v>
      </c>
      <c r="E240" s="55" t="s">
        <v>97</v>
      </c>
      <c r="F240" s="55" t="s">
        <v>168</v>
      </c>
      <c r="G240" s="55" t="s">
        <v>104</v>
      </c>
      <c r="H240" s="55"/>
      <c r="I240" s="55"/>
      <c r="J240" s="55"/>
      <c r="K240" s="54" t="s">
        <v>277</v>
      </c>
      <c r="L240" s="13">
        <v>0</v>
      </c>
      <c r="M240" s="13">
        <v>0</v>
      </c>
      <c r="N240" s="13">
        <v>0</v>
      </c>
      <c r="O240" s="13">
        <f t="shared" si="74"/>
        <v>0</v>
      </c>
      <c r="P240" s="13">
        <v>0</v>
      </c>
      <c r="Q240" s="13">
        <v>0</v>
      </c>
      <c r="R240" s="13">
        <v>0</v>
      </c>
      <c r="S240" s="13">
        <v>0</v>
      </c>
      <c r="T240" s="13">
        <v>0</v>
      </c>
      <c r="U240" s="13">
        <v>0</v>
      </c>
      <c r="V240" s="226" t="str">
        <f t="shared" si="70"/>
        <v/>
      </c>
      <c r="W240" s="13"/>
      <c r="X240" s="57"/>
      <c r="Y240" s="206"/>
    </row>
    <row r="241" spans="1:25" s="69" customFormat="1" ht="16.5" customHeight="1" thickTop="1" thickBot="1" x14ac:dyDescent="0.3">
      <c r="A241" s="12">
        <v>1</v>
      </c>
      <c r="B241" s="12">
        <v>1</v>
      </c>
      <c r="C241" s="55" t="s">
        <v>104</v>
      </c>
      <c r="D241" s="55" t="s">
        <v>97</v>
      </c>
      <c r="E241" s="55" t="s">
        <v>97</v>
      </c>
      <c r="F241" s="55" t="s">
        <v>168</v>
      </c>
      <c r="G241" s="55" t="s">
        <v>519</v>
      </c>
      <c r="H241" s="55"/>
      <c r="I241" s="55"/>
      <c r="J241" s="55"/>
      <c r="K241" s="54" t="s">
        <v>1038</v>
      </c>
      <c r="L241" s="13">
        <v>0</v>
      </c>
      <c r="M241" s="13">
        <v>0</v>
      </c>
      <c r="N241" s="13">
        <v>0</v>
      </c>
      <c r="O241" s="13">
        <f t="shared" si="74"/>
        <v>0</v>
      </c>
      <c r="P241" s="13">
        <v>0</v>
      </c>
      <c r="Q241" s="13">
        <v>0</v>
      </c>
      <c r="R241" s="13">
        <v>0</v>
      </c>
      <c r="S241" s="13">
        <v>0</v>
      </c>
      <c r="T241" s="13">
        <v>0</v>
      </c>
      <c r="U241" s="13">
        <v>0</v>
      </c>
      <c r="V241" s="226" t="str">
        <f t="shared" si="70"/>
        <v/>
      </c>
      <c r="W241" s="13"/>
      <c r="X241" s="57"/>
      <c r="Y241" s="206"/>
    </row>
    <row r="242" spans="1:25" s="69" customFormat="1" ht="16.5" customHeight="1" thickTop="1" thickBot="1" x14ac:dyDescent="0.3">
      <c r="A242" s="77">
        <v>1</v>
      </c>
      <c r="B242" s="77">
        <v>1</v>
      </c>
      <c r="C242" s="77" t="s">
        <v>104</v>
      </c>
      <c r="D242" s="78" t="s">
        <v>97</v>
      </c>
      <c r="E242" s="78" t="s">
        <v>97</v>
      </c>
      <c r="F242" s="78" t="s">
        <v>188</v>
      </c>
      <c r="G242" s="81"/>
      <c r="H242" s="78"/>
      <c r="I242" s="78"/>
      <c r="J242" s="78"/>
      <c r="K242" s="79" t="s">
        <v>278</v>
      </c>
      <c r="L242" s="80">
        <f>SUM(L243:L245)</f>
        <v>0</v>
      </c>
      <c r="M242" s="80">
        <f t="shared" ref="M242:U242" si="87">SUM(M243:M245)</f>
        <v>0</v>
      </c>
      <c r="N242" s="80">
        <f t="shared" si="87"/>
        <v>0</v>
      </c>
      <c r="O242" s="80">
        <f t="shared" si="74"/>
        <v>0</v>
      </c>
      <c r="P242" s="80">
        <f t="shared" si="87"/>
        <v>0</v>
      </c>
      <c r="Q242" s="80">
        <f t="shared" si="87"/>
        <v>0</v>
      </c>
      <c r="R242" s="80">
        <f t="shared" si="87"/>
        <v>0</v>
      </c>
      <c r="S242" s="80">
        <f t="shared" si="87"/>
        <v>0</v>
      </c>
      <c r="T242" s="80">
        <f t="shared" si="87"/>
        <v>0</v>
      </c>
      <c r="U242" s="80">
        <f t="shared" si="87"/>
        <v>0</v>
      </c>
      <c r="V242" s="225" t="str">
        <f t="shared" si="70"/>
        <v/>
      </c>
      <c r="W242" s="13"/>
      <c r="X242" s="11"/>
      <c r="Y242" s="206"/>
    </row>
    <row r="243" spans="1:25" s="69" customFormat="1" ht="16.5" customHeight="1" thickTop="1" thickBot="1" x14ac:dyDescent="0.3">
      <c r="A243" s="12">
        <v>1</v>
      </c>
      <c r="B243" s="12">
        <v>1</v>
      </c>
      <c r="C243" s="55" t="s">
        <v>104</v>
      </c>
      <c r="D243" s="55" t="s">
        <v>97</v>
      </c>
      <c r="E243" s="55" t="s">
        <v>97</v>
      </c>
      <c r="F243" s="55" t="s">
        <v>188</v>
      </c>
      <c r="G243" s="55" t="s">
        <v>93</v>
      </c>
      <c r="H243" s="55"/>
      <c r="I243" s="55"/>
      <c r="J243" s="55"/>
      <c r="K243" s="54" t="s">
        <v>279</v>
      </c>
      <c r="L243" s="13">
        <v>0</v>
      </c>
      <c r="M243" s="13">
        <v>0</v>
      </c>
      <c r="N243" s="13">
        <v>0</v>
      </c>
      <c r="O243" s="13">
        <f t="shared" si="74"/>
        <v>0</v>
      </c>
      <c r="P243" s="13">
        <v>0</v>
      </c>
      <c r="Q243" s="13">
        <v>0</v>
      </c>
      <c r="R243" s="13">
        <v>0</v>
      </c>
      <c r="S243" s="13">
        <v>0</v>
      </c>
      <c r="T243" s="13">
        <v>0</v>
      </c>
      <c r="U243" s="13">
        <v>0</v>
      </c>
      <c r="V243" s="226" t="str">
        <f t="shared" si="70"/>
        <v/>
      </c>
      <c r="W243" s="13"/>
      <c r="X243" s="57"/>
      <c r="Y243" s="206"/>
    </row>
    <row r="244" spans="1:25" s="69" customFormat="1" ht="16.5" customHeight="1" thickTop="1" thickBot="1" x14ac:dyDescent="0.3">
      <c r="A244" s="12">
        <v>1</v>
      </c>
      <c r="B244" s="12">
        <v>1</v>
      </c>
      <c r="C244" s="55" t="s">
        <v>104</v>
      </c>
      <c r="D244" s="55" t="s">
        <v>97</v>
      </c>
      <c r="E244" s="55" t="s">
        <v>97</v>
      </c>
      <c r="F244" s="55" t="s">
        <v>188</v>
      </c>
      <c r="G244" s="55" t="s">
        <v>104</v>
      </c>
      <c r="H244" s="55"/>
      <c r="I244" s="55"/>
      <c r="J244" s="55"/>
      <c r="K244" s="54" t="s">
        <v>280</v>
      </c>
      <c r="L244" s="13">
        <v>0</v>
      </c>
      <c r="M244" s="13">
        <v>0</v>
      </c>
      <c r="N244" s="13">
        <v>0</v>
      </c>
      <c r="O244" s="13">
        <f t="shared" si="74"/>
        <v>0</v>
      </c>
      <c r="P244" s="13">
        <v>0</v>
      </c>
      <c r="Q244" s="13">
        <v>0</v>
      </c>
      <c r="R244" s="13">
        <v>0</v>
      </c>
      <c r="S244" s="13">
        <v>0</v>
      </c>
      <c r="T244" s="13">
        <v>0</v>
      </c>
      <c r="U244" s="13">
        <v>0</v>
      </c>
      <c r="V244" s="226" t="str">
        <f t="shared" si="70"/>
        <v/>
      </c>
      <c r="W244" s="13"/>
      <c r="X244" s="57"/>
      <c r="Y244" s="206"/>
    </row>
    <row r="245" spans="1:25" s="69" customFormat="1" ht="16.5" customHeight="1" thickTop="1" thickBot="1" x14ac:dyDescent="0.3">
      <c r="A245" s="12">
        <v>1</v>
      </c>
      <c r="B245" s="12">
        <v>1</v>
      </c>
      <c r="C245" s="55" t="s">
        <v>104</v>
      </c>
      <c r="D245" s="55" t="s">
        <v>97</v>
      </c>
      <c r="E245" s="55" t="s">
        <v>97</v>
      </c>
      <c r="F245" s="55" t="s">
        <v>188</v>
      </c>
      <c r="G245" s="55" t="s">
        <v>519</v>
      </c>
      <c r="H245" s="55"/>
      <c r="I245" s="55"/>
      <c r="J245" s="55"/>
      <c r="K245" s="54" t="s">
        <v>1039</v>
      </c>
      <c r="L245" s="13">
        <v>0</v>
      </c>
      <c r="M245" s="13">
        <v>0</v>
      </c>
      <c r="N245" s="13">
        <v>0</v>
      </c>
      <c r="O245" s="13">
        <f t="shared" si="74"/>
        <v>0</v>
      </c>
      <c r="P245" s="13">
        <v>0</v>
      </c>
      <c r="Q245" s="13">
        <v>0</v>
      </c>
      <c r="R245" s="13">
        <v>0</v>
      </c>
      <c r="S245" s="13">
        <v>0</v>
      </c>
      <c r="T245" s="13">
        <v>0</v>
      </c>
      <c r="U245" s="13">
        <v>0</v>
      </c>
      <c r="V245" s="226" t="str">
        <f t="shared" si="70"/>
        <v/>
      </c>
      <c r="W245" s="13"/>
      <c r="X245" s="57"/>
      <c r="Y245" s="206"/>
    </row>
    <row r="246" spans="1:25" s="69" customFormat="1" ht="16.5" customHeight="1" thickTop="1" thickBot="1" x14ac:dyDescent="0.3">
      <c r="A246" s="77">
        <v>1</v>
      </c>
      <c r="B246" s="77">
        <v>1</v>
      </c>
      <c r="C246" s="77" t="s">
        <v>104</v>
      </c>
      <c r="D246" s="78" t="s">
        <v>97</v>
      </c>
      <c r="E246" s="78" t="s">
        <v>97</v>
      </c>
      <c r="F246" s="78" t="s">
        <v>235</v>
      </c>
      <c r="G246" s="81"/>
      <c r="H246" s="78"/>
      <c r="I246" s="78"/>
      <c r="J246" s="78"/>
      <c r="K246" s="79" t="s">
        <v>281</v>
      </c>
      <c r="L246" s="80">
        <f>SUM(L247:L249)</f>
        <v>0</v>
      </c>
      <c r="M246" s="80">
        <f t="shared" ref="M246:U246" si="88">SUM(M247:M249)</f>
        <v>0</v>
      </c>
      <c r="N246" s="80">
        <f t="shared" si="88"/>
        <v>0</v>
      </c>
      <c r="O246" s="80">
        <f t="shared" si="74"/>
        <v>0</v>
      </c>
      <c r="P246" s="80">
        <f t="shared" si="88"/>
        <v>0</v>
      </c>
      <c r="Q246" s="80">
        <f t="shared" si="88"/>
        <v>0</v>
      </c>
      <c r="R246" s="80">
        <f t="shared" si="88"/>
        <v>0</v>
      </c>
      <c r="S246" s="80">
        <f t="shared" si="88"/>
        <v>0</v>
      </c>
      <c r="T246" s="80">
        <f t="shared" si="88"/>
        <v>0</v>
      </c>
      <c r="U246" s="80">
        <f t="shared" si="88"/>
        <v>0</v>
      </c>
      <c r="V246" s="225" t="str">
        <f t="shared" si="70"/>
        <v/>
      </c>
      <c r="W246" s="13"/>
      <c r="X246" s="11"/>
      <c r="Y246" s="206"/>
    </row>
    <row r="247" spans="1:25" s="69" customFormat="1" ht="16.5" customHeight="1" thickTop="1" thickBot="1" x14ac:dyDescent="0.3">
      <c r="A247" s="12">
        <v>1</v>
      </c>
      <c r="B247" s="12">
        <v>1</v>
      </c>
      <c r="C247" s="55" t="s">
        <v>104</v>
      </c>
      <c r="D247" s="55" t="s">
        <v>97</v>
      </c>
      <c r="E247" s="55" t="s">
        <v>97</v>
      </c>
      <c r="F247" s="55" t="s">
        <v>235</v>
      </c>
      <c r="G247" s="55" t="s">
        <v>93</v>
      </c>
      <c r="H247" s="55"/>
      <c r="I247" s="55"/>
      <c r="J247" s="55"/>
      <c r="K247" s="54" t="s">
        <v>282</v>
      </c>
      <c r="L247" s="13">
        <v>0</v>
      </c>
      <c r="M247" s="13">
        <v>0</v>
      </c>
      <c r="N247" s="13">
        <v>0</v>
      </c>
      <c r="O247" s="13">
        <f t="shared" si="74"/>
        <v>0</v>
      </c>
      <c r="P247" s="13">
        <v>0</v>
      </c>
      <c r="Q247" s="13">
        <v>0</v>
      </c>
      <c r="R247" s="13">
        <v>0</v>
      </c>
      <c r="S247" s="13">
        <v>0</v>
      </c>
      <c r="T247" s="13">
        <v>0</v>
      </c>
      <c r="U247" s="13">
        <v>0</v>
      </c>
      <c r="V247" s="226" t="str">
        <f t="shared" si="70"/>
        <v/>
      </c>
      <c r="W247" s="13"/>
      <c r="X247" s="57"/>
      <c r="Y247" s="206"/>
    </row>
    <row r="248" spans="1:25" s="69" customFormat="1" ht="16.5" customHeight="1" thickTop="1" thickBot="1" x14ac:dyDescent="0.3">
      <c r="A248" s="12">
        <v>1</v>
      </c>
      <c r="B248" s="12">
        <v>1</v>
      </c>
      <c r="C248" s="55" t="s">
        <v>104</v>
      </c>
      <c r="D248" s="55" t="s">
        <v>97</v>
      </c>
      <c r="E248" s="55" t="s">
        <v>97</v>
      </c>
      <c r="F248" s="55" t="s">
        <v>235</v>
      </c>
      <c r="G248" s="55" t="s">
        <v>104</v>
      </c>
      <c r="H248" s="55"/>
      <c r="I248" s="55"/>
      <c r="J248" s="55"/>
      <c r="K248" s="54" t="s">
        <v>283</v>
      </c>
      <c r="L248" s="13">
        <v>0</v>
      </c>
      <c r="M248" s="13">
        <v>0</v>
      </c>
      <c r="N248" s="13">
        <v>0</v>
      </c>
      <c r="O248" s="13">
        <f t="shared" si="74"/>
        <v>0</v>
      </c>
      <c r="P248" s="13">
        <v>0</v>
      </c>
      <c r="Q248" s="13">
        <v>0</v>
      </c>
      <c r="R248" s="13">
        <v>0</v>
      </c>
      <c r="S248" s="13">
        <v>0</v>
      </c>
      <c r="T248" s="13">
        <v>0</v>
      </c>
      <c r="U248" s="13">
        <v>0</v>
      </c>
      <c r="V248" s="226" t="str">
        <f t="shared" si="70"/>
        <v/>
      </c>
      <c r="W248" s="13"/>
      <c r="X248" s="57"/>
      <c r="Y248" s="206"/>
    </row>
    <row r="249" spans="1:25" s="69" customFormat="1" ht="16.5" customHeight="1" thickTop="1" thickBot="1" x14ac:dyDescent="0.3">
      <c r="A249" s="12">
        <v>1</v>
      </c>
      <c r="B249" s="12">
        <v>1</v>
      </c>
      <c r="C249" s="55" t="s">
        <v>104</v>
      </c>
      <c r="D249" s="55" t="s">
        <v>97</v>
      </c>
      <c r="E249" s="55" t="s">
        <v>97</v>
      </c>
      <c r="F249" s="55" t="s">
        <v>235</v>
      </c>
      <c r="G249" s="55" t="s">
        <v>519</v>
      </c>
      <c r="H249" s="55"/>
      <c r="I249" s="55"/>
      <c r="J249" s="55"/>
      <c r="K249" s="54" t="s">
        <v>1040</v>
      </c>
      <c r="L249" s="13">
        <v>0</v>
      </c>
      <c r="M249" s="13">
        <v>0</v>
      </c>
      <c r="N249" s="13">
        <v>0</v>
      </c>
      <c r="O249" s="13">
        <f t="shared" si="74"/>
        <v>0</v>
      </c>
      <c r="P249" s="13">
        <v>0</v>
      </c>
      <c r="Q249" s="13">
        <v>0</v>
      </c>
      <c r="R249" s="13">
        <v>0</v>
      </c>
      <c r="S249" s="13">
        <v>0</v>
      </c>
      <c r="T249" s="13">
        <v>0</v>
      </c>
      <c r="U249" s="13">
        <v>0</v>
      </c>
      <c r="V249" s="226" t="str">
        <f t="shared" si="70"/>
        <v/>
      </c>
      <c r="W249" s="13"/>
      <c r="X249" s="57"/>
      <c r="Y249" s="206"/>
    </row>
    <row r="250" spans="1:25" s="69" customFormat="1" ht="16.5" customHeight="1" thickTop="1" thickBot="1" x14ac:dyDescent="0.3">
      <c r="A250" s="77">
        <v>1</v>
      </c>
      <c r="B250" s="77">
        <v>1</v>
      </c>
      <c r="C250" s="77" t="s">
        <v>104</v>
      </c>
      <c r="D250" s="78" t="s">
        <v>97</v>
      </c>
      <c r="E250" s="78" t="s">
        <v>97</v>
      </c>
      <c r="F250" s="78" t="s">
        <v>284</v>
      </c>
      <c r="G250" s="81"/>
      <c r="H250" s="78"/>
      <c r="I250" s="78"/>
      <c r="J250" s="78"/>
      <c r="K250" s="79" t="s">
        <v>285</v>
      </c>
      <c r="L250" s="80">
        <f>SUM(L251:L253)</f>
        <v>0</v>
      </c>
      <c r="M250" s="80">
        <f t="shared" ref="M250:U250" si="89">SUM(M251:M253)</f>
        <v>0</v>
      </c>
      <c r="N250" s="80">
        <f t="shared" si="89"/>
        <v>0</v>
      </c>
      <c r="O250" s="80">
        <f t="shared" si="74"/>
        <v>0</v>
      </c>
      <c r="P250" s="80">
        <f t="shared" si="89"/>
        <v>0</v>
      </c>
      <c r="Q250" s="80">
        <f t="shared" si="89"/>
        <v>0</v>
      </c>
      <c r="R250" s="80">
        <f t="shared" si="89"/>
        <v>0</v>
      </c>
      <c r="S250" s="80">
        <f t="shared" si="89"/>
        <v>0</v>
      </c>
      <c r="T250" s="80">
        <f t="shared" si="89"/>
        <v>0</v>
      </c>
      <c r="U250" s="80">
        <f t="shared" si="89"/>
        <v>0</v>
      </c>
      <c r="V250" s="225" t="str">
        <f t="shared" si="70"/>
        <v/>
      </c>
      <c r="W250" s="13"/>
      <c r="X250" s="11"/>
      <c r="Y250" s="206"/>
    </row>
    <row r="251" spans="1:25" s="69" customFormat="1" ht="16.5" customHeight="1" thickTop="1" thickBot="1" x14ac:dyDescent="0.3">
      <c r="A251" s="12">
        <v>1</v>
      </c>
      <c r="B251" s="12">
        <v>1</v>
      </c>
      <c r="C251" s="55" t="s">
        <v>104</v>
      </c>
      <c r="D251" s="55" t="s">
        <v>97</v>
      </c>
      <c r="E251" s="55" t="s">
        <v>97</v>
      </c>
      <c r="F251" s="55" t="s">
        <v>284</v>
      </c>
      <c r="G251" s="55" t="s">
        <v>93</v>
      </c>
      <c r="H251" s="55"/>
      <c r="I251" s="55"/>
      <c r="J251" s="55"/>
      <c r="K251" s="54" t="s">
        <v>286</v>
      </c>
      <c r="L251" s="13">
        <v>0</v>
      </c>
      <c r="M251" s="13">
        <v>0</v>
      </c>
      <c r="N251" s="13">
        <v>0</v>
      </c>
      <c r="O251" s="13">
        <f t="shared" si="74"/>
        <v>0</v>
      </c>
      <c r="P251" s="13">
        <v>0</v>
      </c>
      <c r="Q251" s="13">
        <v>0</v>
      </c>
      <c r="R251" s="13">
        <v>0</v>
      </c>
      <c r="S251" s="13">
        <v>0</v>
      </c>
      <c r="T251" s="13">
        <v>0</v>
      </c>
      <c r="U251" s="13">
        <v>0</v>
      </c>
      <c r="V251" s="226" t="str">
        <f t="shared" si="70"/>
        <v/>
      </c>
      <c r="W251" s="13"/>
      <c r="X251" s="57"/>
      <c r="Y251" s="206"/>
    </row>
    <row r="252" spans="1:25" s="69" customFormat="1" ht="16.5" customHeight="1" thickTop="1" thickBot="1" x14ac:dyDescent="0.3">
      <c r="A252" s="12">
        <v>1</v>
      </c>
      <c r="B252" s="12">
        <v>1</v>
      </c>
      <c r="C252" s="55" t="s">
        <v>104</v>
      </c>
      <c r="D252" s="55" t="s">
        <v>97</v>
      </c>
      <c r="E252" s="55" t="s">
        <v>97</v>
      </c>
      <c r="F252" s="55" t="s">
        <v>284</v>
      </c>
      <c r="G252" s="55" t="s">
        <v>104</v>
      </c>
      <c r="H252" s="55"/>
      <c r="I252" s="55"/>
      <c r="J252" s="55"/>
      <c r="K252" s="54" t="s">
        <v>287</v>
      </c>
      <c r="L252" s="13">
        <v>0</v>
      </c>
      <c r="M252" s="13">
        <v>0</v>
      </c>
      <c r="N252" s="13">
        <v>0</v>
      </c>
      <c r="O252" s="13">
        <f t="shared" si="74"/>
        <v>0</v>
      </c>
      <c r="P252" s="13">
        <v>0</v>
      </c>
      <c r="Q252" s="13">
        <v>0</v>
      </c>
      <c r="R252" s="13">
        <v>0</v>
      </c>
      <c r="S252" s="13">
        <v>0</v>
      </c>
      <c r="T252" s="13">
        <v>0</v>
      </c>
      <c r="U252" s="13">
        <v>0</v>
      </c>
      <c r="V252" s="226" t="str">
        <f t="shared" si="70"/>
        <v/>
      </c>
      <c r="W252" s="13"/>
      <c r="X252" s="57"/>
      <c r="Y252" s="206"/>
    </row>
    <row r="253" spans="1:25" s="69" customFormat="1" ht="16.5" customHeight="1" thickTop="1" thickBot="1" x14ac:dyDescent="0.3">
      <c r="A253" s="12">
        <v>1</v>
      </c>
      <c r="B253" s="12">
        <v>1</v>
      </c>
      <c r="C253" s="55" t="s">
        <v>104</v>
      </c>
      <c r="D253" s="55" t="s">
        <v>97</v>
      </c>
      <c r="E253" s="55" t="s">
        <v>97</v>
      </c>
      <c r="F253" s="55" t="s">
        <v>284</v>
      </c>
      <c r="G253" s="55" t="s">
        <v>519</v>
      </c>
      <c r="H253" s="55"/>
      <c r="I253" s="55"/>
      <c r="J253" s="55"/>
      <c r="K253" s="54" t="s">
        <v>1041</v>
      </c>
      <c r="L253" s="13">
        <v>0</v>
      </c>
      <c r="M253" s="13">
        <v>0</v>
      </c>
      <c r="N253" s="13">
        <v>0</v>
      </c>
      <c r="O253" s="13">
        <f t="shared" si="74"/>
        <v>0</v>
      </c>
      <c r="P253" s="13">
        <v>0</v>
      </c>
      <c r="Q253" s="13">
        <v>0</v>
      </c>
      <c r="R253" s="13">
        <v>0</v>
      </c>
      <c r="S253" s="13">
        <v>0</v>
      </c>
      <c r="T253" s="13">
        <v>0</v>
      </c>
      <c r="U253" s="13">
        <v>0</v>
      </c>
      <c r="V253" s="226" t="str">
        <f t="shared" si="70"/>
        <v/>
      </c>
      <c r="W253" s="13"/>
      <c r="X253" s="57"/>
      <c r="Y253" s="206"/>
    </row>
    <row r="254" spans="1:25" ht="16.5" customHeight="1" thickTop="1" thickBot="1" x14ac:dyDescent="0.3">
      <c r="A254" s="72">
        <v>1</v>
      </c>
      <c r="B254" s="73">
        <v>1</v>
      </c>
      <c r="C254" s="73" t="s">
        <v>104</v>
      </c>
      <c r="D254" s="73" t="s">
        <v>97</v>
      </c>
      <c r="E254" s="73" t="s">
        <v>105</v>
      </c>
      <c r="F254" s="73"/>
      <c r="G254" s="73"/>
      <c r="H254" s="74"/>
      <c r="I254" s="74"/>
      <c r="J254" s="74"/>
      <c r="K254" s="75" t="s">
        <v>288</v>
      </c>
      <c r="L254" s="76">
        <f>+L255+L273+L286</f>
        <v>0</v>
      </c>
      <c r="M254" s="76">
        <f t="shared" ref="M254:U254" si="90">+M255+M273+M286</f>
        <v>0</v>
      </c>
      <c r="N254" s="76">
        <f t="shared" si="90"/>
        <v>0</v>
      </c>
      <c r="O254" s="76">
        <f t="shared" si="74"/>
        <v>0</v>
      </c>
      <c r="P254" s="76">
        <f t="shared" si="90"/>
        <v>0</v>
      </c>
      <c r="Q254" s="76">
        <f t="shared" si="90"/>
        <v>0</v>
      </c>
      <c r="R254" s="76">
        <f t="shared" si="90"/>
        <v>0</v>
      </c>
      <c r="S254" s="76">
        <f t="shared" si="90"/>
        <v>0</v>
      </c>
      <c r="T254" s="76">
        <f t="shared" si="90"/>
        <v>0</v>
      </c>
      <c r="U254" s="76">
        <f t="shared" si="90"/>
        <v>0</v>
      </c>
      <c r="V254" s="224" t="str">
        <f t="shared" si="70"/>
        <v/>
      </c>
      <c r="W254" s="13"/>
      <c r="X254" s="12"/>
      <c r="Y254" s="206"/>
    </row>
    <row r="255" spans="1:25" s="69" customFormat="1" ht="16.5" customHeight="1" thickTop="1" thickBot="1" x14ac:dyDescent="0.3">
      <c r="A255" s="77">
        <v>1</v>
      </c>
      <c r="B255" s="77">
        <v>1</v>
      </c>
      <c r="C255" s="77" t="s">
        <v>104</v>
      </c>
      <c r="D255" s="78" t="s">
        <v>97</v>
      </c>
      <c r="E255" s="78" t="s">
        <v>105</v>
      </c>
      <c r="F255" s="78" t="s">
        <v>168</v>
      </c>
      <c r="G255" s="81"/>
      <c r="H255" s="78"/>
      <c r="I255" s="78"/>
      <c r="J255" s="78"/>
      <c r="K255" s="79" t="s">
        <v>289</v>
      </c>
      <c r="L255" s="80">
        <f>+L256+L260+L264</f>
        <v>0</v>
      </c>
      <c r="M255" s="80">
        <f t="shared" ref="M255:U255" si="91">+M256+M260+M264</f>
        <v>0</v>
      </c>
      <c r="N255" s="80">
        <f t="shared" si="91"/>
        <v>0</v>
      </c>
      <c r="O255" s="80">
        <f t="shared" si="74"/>
        <v>0</v>
      </c>
      <c r="P255" s="80">
        <f t="shared" si="91"/>
        <v>0</v>
      </c>
      <c r="Q255" s="80">
        <f t="shared" si="91"/>
        <v>0</v>
      </c>
      <c r="R255" s="80">
        <f t="shared" si="91"/>
        <v>0</v>
      </c>
      <c r="S255" s="80">
        <f t="shared" si="91"/>
        <v>0</v>
      </c>
      <c r="T255" s="80">
        <f t="shared" si="91"/>
        <v>0</v>
      </c>
      <c r="U255" s="80">
        <f t="shared" si="91"/>
        <v>0</v>
      </c>
      <c r="V255" s="225" t="str">
        <f t="shared" si="70"/>
        <v/>
      </c>
      <c r="W255" s="13"/>
      <c r="X255" s="11"/>
      <c r="Y255" s="206"/>
    </row>
    <row r="256" spans="1:25" s="69" customFormat="1" ht="16.5" customHeight="1" thickTop="1" thickBot="1" x14ac:dyDescent="0.3">
      <c r="A256" s="11">
        <v>1</v>
      </c>
      <c r="B256" s="11">
        <v>1</v>
      </c>
      <c r="C256" s="56" t="s">
        <v>104</v>
      </c>
      <c r="D256" s="11" t="s">
        <v>97</v>
      </c>
      <c r="E256" s="56" t="s">
        <v>105</v>
      </c>
      <c r="F256" s="56" t="s">
        <v>168</v>
      </c>
      <c r="G256" s="56" t="s">
        <v>97</v>
      </c>
      <c r="H256" s="56"/>
      <c r="I256" s="56"/>
      <c r="J256" s="56"/>
      <c r="K256" s="53" t="s">
        <v>290</v>
      </c>
      <c r="L256" s="13">
        <f>SUM(L257:L259)</f>
        <v>0</v>
      </c>
      <c r="M256" s="13">
        <f t="shared" ref="M256:U256" si="92">SUM(M257:M259)</f>
        <v>0</v>
      </c>
      <c r="N256" s="13">
        <f t="shared" si="92"/>
        <v>0</v>
      </c>
      <c r="O256" s="13">
        <f t="shared" si="74"/>
        <v>0</v>
      </c>
      <c r="P256" s="13">
        <f t="shared" si="92"/>
        <v>0</v>
      </c>
      <c r="Q256" s="13">
        <f t="shared" si="92"/>
        <v>0</v>
      </c>
      <c r="R256" s="13">
        <f t="shared" si="92"/>
        <v>0</v>
      </c>
      <c r="S256" s="13">
        <f t="shared" si="92"/>
        <v>0</v>
      </c>
      <c r="T256" s="13">
        <f t="shared" si="92"/>
        <v>0</v>
      </c>
      <c r="U256" s="13">
        <f t="shared" si="92"/>
        <v>0</v>
      </c>
      <c r="V256" s="226" t="str">
        <f t="shared" si="70"/>
        <v/>
      </c>
      <c r="W256" s="13"/>
      <c r="X256" s="57"/>
      <c r="Y256" s="206"/>
    </row>
    <row r="257" spans="1:25" s="69" customFormat="1" ht="16.5" customHeight="1" thickTop="1" thickBot="1" x14ac:dyDescent="0.3">
      <c r="A257" s="12">
        <v>1</v>
      </c>
      <c r="B257" s="12">
        <v>1</v>
      </c>
      <c r="C257" s="55" t="s">
        <v>104</v>
      </c>
      <c r="D257" s="55" t="s">
        <v>97</v>
      </c>
      <c r="E257" s="55" t="s">
        <v>105</v>
      </c>
      <c r="F257" s="55" t="s">
        <v>168</v>
      </c>
      <c r="G257" s="55" t="s">
        <v>97</v>
      </c>
      <c r="H257" s="55" t="s">
        <v>93</v>
      </c>
      <c r="I257" s="55"/>
      <c r="J257" s="55"/>
      <c r="K257" s="54" t="s">
        <v>291</v>
      </c>
      <c r="L257" s="13">
        <v>0</v>
      </c>
      <c r="M257" s="13">
        <v>0</v>
      </c>
      <c r="N257" s="13">
        <v>0</v>
      </c>
      <c r="O257" s="13">
        <f t="shared" si="74"/>
        <v>0</v>
      </c>
      <c r="P257" s="13">
        <v>0</v>
      </c>
      <c r="Q257" s="13">
        <v>0</v>
      </c>
      <c r="R257" s="13">
        <v>0</v>
      </c>
      <c r="S257" s="13">
        <v>0</v>
      </c>
      <c r="T257" s="13">
        <v>0</v>
      </c>
      <c r="U257" s="13">
        <v>0</v>
      </c>
      <c r="V257" s="226" t="str">
        <f t="shared" si="70"/>
        <v/>
      </c>
      <c r="W257" s="13"/>
      <c r="X257" s="57"/>
      <c r="Y257" s="206"/>
    </row>
    <row r="258" spans="1:25" s="69" customFormat="1" ht="16.5" customHeight="1" thickTop="1" thickBot="1" x14ac:dyDescent="0.3">
      <c r="A258" s="12">
        <v>1</v>
      </c>
      <c r="B258" s="12">
        <v>1</v>
      </c>
      <c r="C258" s="55" t="s">
        <v>104</v>
      </c>
      <c r="D258" s="55" t="s">
        <v>97</v>
      </c>
      <c r="E258" s="55" t="s">
        <v>105</v>
      </c>
      <c r="F258" s="55" t="s">
        <v>168</v>
      </c>
      <c r="G258" s="55" t="s">
        <v>97</v>
      </c>
      <c r="H258" s="55" t="s">
        <v>104</v>
      </c>
      <c r="I258" s="55"/>
      <c r="J258" s="55"/>
      <c r="K258" s="54" t="s">
        <v>292</v>
      </c>
      <c r="L258" s="13">
        <v>0</v>
      </c>
      <c r="M258" s="13">
        <v>0</v>
      </c>
      <c r="N258" s="13">
        <v>0</v>
      </c>
      <c r="O258" s="13">
        <f t="shared" si="74"/>
        <v>0</v>
      </c>
      <c r="P258" s="13">
        <v>0</v>
      </c>
      <c r="Q258" s="13">
        <v>0</v>
      </c>
      <c r="R258" s="13">
        <v>0</v>
      </c>
      <c r="S258" s="13">
        <v>0</v>
      </c>
      <c r="T258" s="13">
        <v>0</v>
      </c>
      <c r="U258" s="13">
        <v>0</v>
      </c>
      <c r="V258" s="226" t="str">
        <f t="shared" si="70"/>
        <v/>
      </c>
      <c r="W258" s="13"/>
      <c r="X258" s="57"/>
      <c r="Y258" s="206"/>
    </row>
    <row r="259" spans="1:25" s="69" customFormat="1" ht="16.5" customHeight="1" thickTop="1" thickBot="1" x14ac:dyDescent="0.3">
      <c r="A259" s="12">
        <v>1</v>
      </c>
      <c r="B259" s="12">
        <v>1</v>
      </c>
      <c r="C259" s="55" t="s">
        <v>104</v>
      </c>
      <c r="D259" s="55" t="s">
        <v>97</v>
      </c>
      <c r="E259" s="55" t="s">
        <v>105</v>
      </c>
      <c r="F259" s="55" t="s">
        <v>168</v>
      </c>
      <c r="G259" s="55" t="s">
        <v>97</v>
      </c>
      <c r="H259" s="55" t="s">
        <v>519</v>
      </c>
      <c r="I259" s="55"/>
      <c r="J259" s="55"/>
      <c r="K259" s="54" t="s">
        <v>1042</v>
      </c>
      <c r="L259" s="13">
        <v>0</v>
      </c>
      <c r="M259" s="13">
        <v>0</v>
      </c>
      <c r="N259" s="13">
        <v>0</v>
      </c>
      <c r="O259" s="13">
        <f t="shared" si="74"/>
        <v>0</v>
      </c>
      <c r="P259" s="13">
        <v>0</v>
      </c>
      <c r="Q259" s="13">
        <v>0</v>
      </c>
      <c r="R259" s="13">
        <v>0</v>
      </c>
      <c r="S259" s="13">
        <v>0</v>
      </c>
      <c r="T259" s="13">
        <v>0</v>
      </c>
      <c r="U259" s="13">
        <v>0</v>
      </c>
      <c r="V259" s="226" t="str">
        <f t="shared" si="70"/>
        <v/>
      </c>
      <c r="W259" s="13"/>
      <c r="X259" s="57"/>
      <c r="Y259" s="206"/>
    </row>
    <row r="260" spans="1:25" s="69" customFormat="1" ht="16.5" customHeight="1" thickTop="1" thickBot="1" x14ac:dyDescent="0.3">
      <c r="A260" s="11">
        <v>1</v>
      </c>
      <c r="B260" s="11">
        <v>1</v>
      </c>
      <c r="C260" s="56" t="s">
        <v>104</v>
      </c>
      <c r="D260" s="11" t="s">
        <v>97</v>
      </c>
      <c r="E260" s="56" t="s">
        <v>105</v>
      </c>
      <c r="F260" s="56" t="s">
        <v>168</v>
      </c>
      <c r="G260" s="56" t="s">
        <v>105</v>
      </c>
      <c r="H260" s="56"/>
      <c r="I260" s="56"/>
      <c r="J260" s="56"/>
      <c r="K260" s="53" t="s">
        <v>293</v>
      </c>
      <c r="L260" s="13">
        <f>SUM(L261:L263)</f>
        <v>0</v>
      </c>
      <c r="M260" s="13">
        <f t="shared" ref="M260:U260" si="93">SUM(M261:M263)</f>
        <v>0</v>
      </c>
      <c r="N260" s="13">
        <f t="shared" si="93"/>
        <v>0</v>
      </c>
      <c r="O260" s="13">
        <f t="shared" si="74"/>
        <v>0</v>
      </c>
      <c r="P260" s="13">
        <f t="shared" si="93"/>
        <v>0</v>
      </c>
      <c r="Q260" s="13">
        <f t="shared" si="93"/>
        <v>0</v>
      </c>
      <c r="R260" s="13">
        <f t="shared" si="93"/>
        <v>0</v>
      </c>
      <c r="S260" s="13">
        <f t="shared" si="93"/>
        <v>0</v>
      </c>
      <c r="T260" s="13">
        <f t="shared" si="93"/>
        <v>0</v>
      </c>
      <c r="U260" s="13">
        <f t="shared" si="93"/>
        <v>0</v>
      </c>
      <c r="V260" s="226" t="str">
        <f t="shared" si="70"/>
        <v/>
      </c>
      <c r="W260" s="13"/>
      <c r="X260" s="57"/>
      <c r="Y260" s="206"/>
    </row>
    <row r="261" spans="1:25" s="69" customFormat="1" ht="16.5" customHeight="1" thickTop="1" thickBot="1" x14ac:dyDescent="0.3">
      <c r="A261" s="12">
        <v>1</v>
      </c>
      <c r="B261" s="12">
        <v>1</v>
      </c>
      <c r="C261" s="55" t="s">
        <v>104</v>
      </c>
      <c r="D261" s="55" t="s">
        <v>97</v>
      </c>
      <c r="E261" s="55" t="s">
        <v>105</v>
      </c>
      <c r="F261" s="55" t="s">
        <v>168</v>
      </c>
      <c r="G261" s="55" t="s">
        <v>105</v>
      </c>
      <c r="H261" s="55" t="s">
        <v>93</v>
      </c>
      <c r="I261" s="55"/>
      <c r="J261" s="55"/>
      <c r="K261" s="54" t="s">
        <v>294</v>
      </c>
      <c r="L261" s="13">
        <v>0</v>
      </c>
      <c r="M261" s="13">
        <v>0</v>
      </c>
      <c r="N261" s="13">
        <v>0</v>
      </c>
      <c r="O261" s="13">
        <f t="shared" si="74"/>
        <v>0</v>
      </c>
      <c r="P261" s="13">
        <v>0</v>
      </c>
      <c r="Q261" s="13">
        <v>0</v>
      </c>
      <c r="R261" s="13">
        <v>0</v>
      </c>
      <c r="S261" s="13">
        <v>0</v>
      </c>
      <c r="T261" s="13">
        <v>0</v>
      </c>
      <c r="U261" s="13">
        <v>0</v>
      </c>
      <c r="V261" s="226" t="str">
        <f t="shared" si="70"/>
        <v/>
      </c>
      <c r="W261" s="13"/>
      <c r="X261" s="57"/>
      <c r="Y261" s="206"/>
    </row>
    <row r="262" spans="1:25" s="69" customFormat="1" ht="16.5" customHeight="1" thickTop="1" thickBot="1" x14ac:dyDescent="0.3">
      <c r="A262" s="12">
        <v>1</v>
      </c>
      <c r="B262" s="12">
        <v>1</v>
      </c>
      <c r="C262" s="55" t="s">
        <v>104</v>
      </c>
      <c r="D262" s="55" t="s">
        <v>97</v>
      </c>
      <c r="E262" s="55" t="s">
        <v>105</v>
      </c>
      <c r="F262" s="55" t="s">
        <v>168</v>
      </c>
      <c r="G262" s="55" t="s">
        <v>105</v>
      </c>
      <c r="H262" s="55" t="s">
        <v>104</v>
      </c>
      <c r="I262" s="55"/>
      <c r="J262" s="55"/>
      <c r="K262" s="54" t="s">
        <v>295</v>
      </c>
      <c r="L262" s="13">
        <v>0</v>
      </c>
      <c r="M262" s="13">
        <v>0</v>
      </c>
      <c r="N262" s="13">
        <v>0</v>
      </c>
      <c r="O262" s="13">
        <f t="shared" si="74"/>
        <v>0</v>
      </c>
      <c r="P262" s="13">
        <v>0</v>
      </c>
      <c r="Q262" s="13">
        <v>0</v>
      </c>
      <c r="R262" s="13">
        <v>0</v>
      </c>
      <c r="S262" s="13">
        <v>0</v>
      </c>
      <c r="T262" s="13">
        <v>0</v>
      </c>
      <c r="U262" s="13">
        <v>0</v>
      </c>
      <c r="V262" s="226" t="str">
        <f t="shared" si="70"/>
        <v/>
      </c>
      <c r="W262" s="13"/>
      <c r="X262" s="57"/>
      <c r="Y262" s="206"/>
    </row>
    <row r="263" spans="1:25" s="69" customFormat="1" ht="16.5" customHeight="1" thickTop="1" thickBot="1" x14ac:dyDescent="0.3">
      <c r="A263" s="12">
        <v>1</v>
      </c>
      <c r="B263" s="12">
        <v>1</v>
      </c>
      <c r="C263" s="55" t="s">
        <v>104</v>
      </c>
      <c r="D263" s="55" t="s">
        <v>97</v>
      </c>
      <c r="E263" s="55" t="s">
        <v>105</v>
      </c>
      <c r="F263" s="55" t="s">
        <v>168</v>
      </c>
      <c r="G263" s="55" t="s">
        <v>105</v>
      </c>
      <c r="H263" s="55" t="s">
        <v>519</v>
      </c>
      <c r="I263" s="55"/>
      <c r="J263" s="55"/>
      <c r="K263" s="54" t="s">
        <v>1043</v>
      </c>
      <c r="L263" s="13">
        <v>0</v>
      </c>
      <c r="M263" s="13">
        <v>0</v>
      </c>
      <c r="N263" s="13">
        <v>0</v>
      </c>
      <c r="O263" s="13">
        <f t="shared" si="74"/>
        <v>0</v>
      </c>
      <c r="P263" s="13">
        <v>0</v>
      </c>
      <c r="Q263" s="13">
        <v>0</v>
      </c>
      <c r="R263" s="13">
        <v>0</v>
      </c>
      <c r="S263" s="13">
        <v>0</v>
      </c>
      <c r="T263" s="13">
        <v>0</v>
      </c>
      <c r="U263" s="13">
        <v>0</v>
      </c>
      <c r="V263" s="226" t="str">
        <f t="shared" si="70"/>
        <v/>
      </c>
      <c r="W263" s="13"/>
      <c r="X263" s="57"/>
      <c r="Y263" s="206"/>
    </row>
    <row r="264" spans="1:25" s="69" customFormat="1" ht="16.5" customHeight="1" thickTop="1" thickBot="1" x14ac:dyDescent="0.3">
      <c r="A264" s="11">
        <v>1</v>
      </c>
      <c r="B264" s="11">
        <v>1</v>
      </c>
      <c r="C264" s="56" t="s">
        <v>104</v>
      </c>
      <c r="D264" s="11" t="s">
        <v>97</v>
      </c>
      <c r="E264" s="56" t="s">
        <v>105</v>
      </c>
      <c r="F264" s="56" t="s">
        <v>168</v>
      </c>
      <c r="G264" s="56" t="s">
        <v>166</v>
      </c>
      <c r="H264" s="56"/>
      <c r="I264" s="56"/>
      <c r="J264" s="56"/>
      <c r="K264" s="53" t="s">
        <v>296</v>
      </c>
      <c r="L264" s="13">
        <f>+L265+L269</f>
        <v>0</v>
      </c>
      <c r="M264" s="13">
        <f t="shared" ref="M264:U264" si="94">+M265+M269</f>
        <v>0</v>
      </c>
      <c r="N264" s="13">
        <f t="shared" si="94"/>
        <v>0</v>
      </c>
      <c r="O264" s="13">
        <f t="shared" si="74"/>
        <v>0</v>
      </c>
      <c r="P264" s="13">
        <f t="shared" si="94"/>
        <v>0</v>
      </c>
      <c r="Q264" s="13">
        <f t="shared" si="94"/>
        <v>0</v>
      </c>
      <c r="R264" s="13">
        <f t="shared" si="94"/>
        <v>0</v>
      </c>
      <c r="S264" s="13">
        <f t="shared" si="94"/>
        <v>0</v>
      </c>
      <c r="T264" s="13">
        <f t="shared" si="94"/>
        <v>0</v>
      </c>
      <c r="U264" s="13">
        <f t="shared" si="94"/>
        <v>0</v>
      </c>
      <c r="V264" s="226" t="str">
        <f t="shared" ref="V264:V327" si="95">+IFERROR(U264/T264,"")</f>
        <v/>
      </c>
      <c r="W264" s="13"/>
      <c r="X264" s="57"/>
      <c r="Y264" s="206"/>
    </row>
    <row r="265" spans="1:25" ht="16.5" customHeight="1" thickTop="1" thickBot="1" x14ac:dyDescent="0.3">
      <c r="A265" s="12">
        <v>1</v>
      </c>
      <c r="B265" s="12">
        <v>1</v>
      </c>
      <c r="C265" s="55" t="s">
        <v>104</v>
      </c>
      <c r="D265" s="55" t="s">
        <v>97</v>
      </c>
      <c r="E265" s="55" t="s">
        <v>105</v>
      </c>
      <c r="F265" s="55" t="s">
        <v>168</v>
      </c>
      <c r="G265" s="55" t="s">
        <v>166</v>
      </c>
      <c r="H265" s="55" t="s">
        <v>97</v>
      </c>
      <c r="I265" s="55"/>
      <c r="J265" s="55"/>
      <c r="K265" s="54" t="s">
        <v>297</v>
      </c>
      <c r="L265" s="14">
        <f>SUM(L266:L268)</f>
        <v>0</v>
      </c>
      <c r="M265" s="14">
        <f t="shared" ref="M265:U265" si="96">SUM(M266:M268)</f>
        <v>0</v>
      </c>
      <c r="N265" s="14">
        <f t="shared" si="96"/>
        <v>0</v>
      </c>
      <c r="O265" s="14">
        <f t="shared" si="74"/>
        <v>0</v>
      </c>
      <c r="P265" s="14">
        <f t="shared" si="96"/>
        <v>0</v>
      </c>
      <c r="Q265" s="14">
        <f t="shared" si="96"/>
        <v>0</v>
      </c>
      <c r="R265" s="14">
        <f t="shared" si="96"/>
        <v>0</v>
      </c>
      <c r="S265" s="14">
        <f t="shared" si="96"/>
        <v>0</v>
      </c>
      <c r="T265" s="14">
        <f t="shared" si="96"/>
        <v>0</v>
      </c>
      <c r="U265" s="14">
        <f t="shared" si="96"/>
        <v>0</v>
      </c>
      <c r="V265" s="230" t="str">
        <f t="shared" si="95"/>
        <v/>
      </c>
      <c r="W265" s="14"/>
      <c r="X265" s="57"/>
      <c r="Y265" s="206"/>
    </row>
    <row r="266" spans="1:25" ht="16.5" customHeight="1" thickTop="1" thickBot="1" x14ac:dyDescent="0.3">
      <c r="A266" s="12">
        <v>1</v>
      </c>
      <c r="B266" s="12">
        <v>1</v>
      </c>
      <c r="C266" s="55" t="s">
        <v>104</v>
      </c>
      <c r="D266" s="55" t="s">
        <v>97</v>
      </c>
      <c r="E266" s="55" t="s">
        <v>105</v>
      </c>
      <c r="F266" s="55" t="s">
        <v>168</v>
      </c>
      <c r="G266" s="55" t="s">
        <v>166</v>
      </c>
      <c r="H266" s="55" t="s">
        <v>97</v>
      </c>
      <c r="I266" s="55" t="s">
        <v>93</v>
      </c>
      <c r="J266" s="55"/>
      <c r="K266" s="54" t="s">
        <v>298</v>
      </c>
      <c r="L266" s="13">
        <v>0</v>
      </c>
      <c r="M266" s="13">
        <v>0</v>
      </c>
      <c r="N266" s="13">
        <v>0</v>
      </c>
      <c r="O266" s="13">
        <f t="shared" si="74"/>
        <v>0</v>
      </c>
      <c r="P266" s="13">
        <v>0</v>
      </c>
      <c r="Q266" s="13">
        <v>0</v>
      </c>
      <c r="R266" s="13">
        <v>0</v>
      </c>
      <c r="S266" s="13">
        <v>0</v>
      </c>
      <c r="T266" s="13">
        <v>0</v>
      </c>
      <c r="U266" s="13">
        <v>0</v>
      </c>
      <c r="V266" s="230" t="str">
        <f t="shared" si="95"/>
        <v/>
      </c>
      <c r="W266" s="14"/>
      <c r="X266" s="57"/>
      <c r="Y266" s="206"/>
    </row>
    <row r="267" spans="1:25" ht="16.5" customHeight="1" thickTop="1" thickBot="1" x14ac:dyDescent="0.3">
      <c r="A267" s="12">
        <v>1</v>
      </c>
      <c r="B267" s="12">
        <v>1</v>
      </c>
      <c r="C267" s="55" t="s">
        <v>104</v>
      </c>
      <c r="D267" s="55" t="s">
        <v>97</v>
      </c>
      <c r="E267" s="55" t="s">
        <v>105</v>
      </c>
      <c r="F267" s="55" t="s">
        <v>168</v>
      </c>
      <c r="G267" s="55" t="s">
        <v>166</v>
      </c>
      <c r="H267" s="55" t="s">
        <v>97</v>
      </c>
      <c r="I267" s="55" t="s">
        <v>104</v>
      </c>
      <c r="J267" s="55"/>
      <c r="K267" s="54" t="s">
        <v>299</v>
      </c>
      <c r="L267" s="13">
        <v>0</v>
      </c>
      <c r="M267" s="13">
        <v>0</v>
      </c>
      <c r="N267" s="13">
        <v>0</v>
      </c>
      <c r="O267" s="13">
        <f t="shared" si="74"/>
        <v>0</v>
      </c>
      <c r="P267" s="13">
        <v>0</v>
      </c>
      <c r="Q267" s="13">
        <v>0</v>
      </c>
      <c r="R267" s="13">
        <v>0</v>
      </c>
      <c r="S267" s="13">
        <v>0</v>
      </c>
      <c r="T267" s="13">
        <v>0</v>
      </c>
      <c r="U267" s="13">
        <v>0</v>
      </c>
      <c r="V267" s="230" t="str">
        <f t="shared" si="95"/>
        <v/>
      </c>
      <c r="W267" s="14"/>
      <c r="X267" s="57"/>
      <c r="Y267" s="206"/>
    </row>
    <row r="268" spans="1:25" ht="16.5" customHeight="1" thickTop="1" thickBot="1" x14ac:dyDescent="0.3">
      <c r="A268" s="12">
        <v>1</v>
      </c>
      <c r="B268" s="12">
        <v>1</v>
      </c>
      <c r="C268" s="55" t="s">
        <v>104</v>
      </c>
      <c r="D268" s="55" t="s">
        <v>97</v>
      </c>
      <c r="E268" s="55" t="s">
        <v>105</v>
      </c>
      <c r="F268" s="55" t="s">
        <v>168</v>
      </c>
      <c r="G268" s="55" t="s">
        <v>166</v>
      </c>
      <c r="H268" s="55" t="s">
        <v>97</v>
      </c>
      <c r="I268" s="55" t="s">
        <v>519</v>
      </c>
      <c r="J268" s="55"/>
      <c r="K268" s="54" t="s">
        <v>1044</v>
      </c>
      <c r="L268" s="13">
        <v>0</v>
      </c>
      <c r="M268" s="13">
        <v>0</v>
      </c>
      <c r="N268" s="13">
        <v>0</v>
      </c>
      <c r="O268" s="13">
        <f t="shared" si="74"/>
        <v>0</v>
      </c>
      <c r="P268" s="13">
        <v>0</v>
      </c>
      <c r="Q268" s="13">
        <v>0</v>
      </c>
      <c r="R268" s="13">
        <v>0</v>
      </c>
      <c r="S268" s="13">
        <v>0</v>
      </c>
      <c r="T268" s="13">
        <v>0</v>
      </c>
      <c r="U268" s="13">
        <v>0</v>
      </c>
      <c r="V268" s="230" t="str">
        <f t="shared" si="95"/>
        <v/>
      </c>
      <c r="W268" s="14"/>
      <c r="X268" s="57"/>
      <c r="Y268" s="206"/>
    </row>
    <row r="269" spans="1:25" ht="16.5" customHeight="1" thickTop="1" thickBot="1" x14ac:dyDescent="0.3">
      <c r="A269" s="12">
        <v>1</v>
      </c>
      <c r="B269" s="12">
        <v>1</v>
      </c>
      <c r="C269" s="55" t="s">
        <v>104</v>
      </c>
      <c r="D269" s="55" t="s">
        <v>97</v>
      </c>
      <c r="E269" s="55" t="s">
        <v>105</v>
      </c>
      <c r="F269" s="55" t="s">
        <v>168</v>
      </c>
      <c r="G269" s="55" t="s">
        <v>166</v>
      </c>
      <c r="H269" s="55" t="s">
        <v>105</v>
      </c>
      <c r="I269" s="55"/>
      <c r="J269" s="55"/>
      <c r="K269" s="54" t="s">
        <v>300</v>
      </c>
      <c r="L269" s="14">
        <f>SUM(L270:L272)</f>
        <v>0</v>
      </c>
      <c r="M269" s="14">
        <f t="shared" ref="M269:U269" si="97">SUM(M270:M272)</f>
        <v>0</v>
      </c>
      <c r="N269" s="14">
        <f t="shared" si="97"/>
        <v>0</v>
      </c>
      <c r="O269" s="14">
        <f t="shared" si="74"/>
        <v>0</v>
      </c>
      <c r="P269" s="14">
        <f t="shared" si="97"/>
        <v>0</v>
      </c>
      <c r="Q269" s="14">
        <f t="shared" si="97"/>
        <v>0</v>
      </c>
      <c r="R269" s="14">
        <f t="shared" si="97"/>
        <v>0</v>
      </c>
      <c r="S269" s="14">
        <f t="shared" si="97"/>
        <v>0</v>
      </c>
      <c r="T269" s="14">
        <f t="shared" si="97"/>
        <v>0</v>
      </c>
      <c r="U269" s="14">
        <f t="shared" si="97"/>
        <v>0</v>
      </c>
      <c r="V269" s="230" t="str">
        <f t="shared" si="95"/>
        <v/>
      </c>
      <c r="W269" s="14"/>
      <c r="X269" s="57"/>
      <c r="Y269" s="206"/>
    </row>
    <row r="270" spans="1:25" ht="16.5" customHeight="1" thickTop="1" thickBot="1" x14ac:dyDescent="0.3">
      <c r="A270" s="12">
        <v>1</v>
      </c>
      <c r="B270" s="12">
        <v>1</v>
      </c>
      <c r="C270" s="55" t="s">
        <v>104</v>
      </c>
      <c r="D270" s="55" t="s">
        <v>97</v>
      </c>
      <c r="E270" s="55" t="s">
        <v>105</v>
      </c>
      <c r="F270" s="55" t="s">
        <v>168</v>
      </c>
      <c r="G270" s="55" t="s">
        <v>166</v>
      </c>
      <c r="H270" s="55" t="s">
        <v>105</v>
      </c>
      <c r="I270" s="55" t="s">
        <v>93</v>
      </c>
      <c r="J270" s="55"/>
      <c r="K270" s="54" t="s">
        <v>301</v>
      </c>
      <c r="L270" s="13">
        <v>0</v>
      </c>
      <c r="M270" s="13">
        <v>0</v>
      </c>
      <c r="N270" s="13">
        <v>0</v>
      </c>
      <c r="O270" s="13">
        <f t="shared" si="74"/>
        <v>0</v>
      </c>
      <c r="P270" s="13">
        <v>0</v>
      </c>
      <c r="Q270" s="13">
        <v>0</v>
      </c>
      <c r="R270" s="13">
        <v>0</v>
      </c>
      <c r="S270" s="13">
        <v>0</v>
      </c>
      <c r="T270" s="13">
        <v>0</v>
      </c>
      <c r="U270" s="13">
        <v>0</v>
      </c>
      <c r="V270" s="230" t="str">
        <f t="shared" si="95"/>
        <v/>
      </c>
      <c r="W270" s="14"/>
      <c r="X270" s="57"/>
      <c r="Y270" s="206"/>
    </row>
    <row r="271" spans="1:25" ht="16.5" customHeight="1" thickTop="1" thickBot="1" x14ac:dyDescent="0.3">
      <c r="A271" s="12">
        <v>1</v>
      </c>
      <c r="B271" s="12">
        <v>1</v>
      </c>
      <c r="C271" s="55" t="s">
        <v>104</v>
      </c>
      <c r="D271" s="55" t="s">
        <v>97</v>
      </c>
      <c r="E271" s="55" t="s">
        <v>105</v>
      </c>
      <c r="F271" s="55" t="s">
        <v>168</v>
      </c>
      <c r="G271" s="55" t="s">
        <v>166</v>
      </c>
      <c r="H271" s="55" t="s">
        <v>105</v>
      </c>
      <c r="I271" s="55" t="s">
        <v>104</v>
      </c>
      <c r="J271" s="55"/>
      <c r="K271" s="54" t="s">
        <v>302</v>
      </c>
      <c r="L271" s="13">
        <v>0</v>
      </c>
      <c r="M271" s="13">
        <v>0</v>
      </c>
      <c r="N271" s="13">
        <v>0</v>
      </c>
      <c r="O271" s="13">
        <f t="shared" si="74"/>
        <v>0</v>
      </c>
      <c r="P271" s="13">
        <v>0</v>
      </c>
      <c r="Q271" s="13">
        <v>0</v>
      </c>
      <c r="R271" s="13">
        <v>0</v>
      </c>
      <c r="S271" s="13">
        <v>0</v>
      </c>
      <c r="T271" s="13">
        <v>0</v>
      </c>
      <c r="U271" s="13">
        <v>0</v>
      </c>
      <c r="V271" s="230" t="str">
        <f t="shared" si="95"/>
        <v/>
      </c>
      <c r="W271" s="14"/>
      <c r="X271" s="57"/>
      <c r="Y271" s="206"/>
    </row>
    <row r="272" spans="1:25" ht="16.5" customHeight="1" thickTop="1" thickBot="1" x14ac:dyDescent="0.3">
      <c r="A272" s="12">
        <v>1</v>
      </c>
      <c r="B272" s="12">
        <v>1</v>
      </c>
      <c r="C272" s="55" t="s">
        <v>104</v>
      </c>
      <c r="D272" s="55" t="s">
        <v>97</v>
      </c>
      <c r="E272" s="55" t="s">
        <v>105</v>
      </c>
      <c r="F272" s="55" t="s">
        <v>168</v>
      </c>
      <c r="G272" s="55" t="s">
        <v>166</v>
      </c>
      <c r="H272" s="55" t="s">
        <v>105</v>
      </c>
      <c r="I272" s="55" t="s">
        <v>519</v>
      </c>
      <c r="J272" s="55"/>
      <c r="K272" s="54" t="s">
        <v>1045</v>
      </c>
      <c r="L272" s="13">
        <v>0</v>
      </c>
      <c r="M272" s="13">
        <v>0</v>
      </c>
      <c r="N272" s="13">
        <v>0</v>
      </c>
      <c r="O272" s="13">
        <f t="shared" ref="O272:O335" si="98">+L272+M272-N272</f>
        <v>0</v>
      </c>
      <c r="P272" s="13">
        <v>0</v>
      </c>
      <c r="Q272" s="13">
        <v>0</v>
      </c>
      <c r="R272" s="13">
        <v>0</v>
      </c>
      <c r="S272" s="13">
        <v>0</v>
      </c>
      <c r="T272" s="13">
        <v>0</v>
      </c>
      <c r="U272" s="13">
        <v>0</v>
      </c>
      <c r="V272" s="230" t="str">
        <f t="shared" si="95"/>
        <v/>
      </c>
      <c r="W272" s="14"/>
      <c r="X272" s="57"/>
      <c r="Y272" s="206"/>
    </row>
    <row r="273" spans="1:25" s="69" customFormat="1" ht="16.5" customHeight="1" thickTop="1" thickBot="1" x14ac:dyDescent="0.3">
      <c r="A273" s="77">
        <v>1</v>
      </c>
      <c r="B273" s="77">
        <v>1</v>
      </c>
      <c r="C273" s="77" t="s">
        <v>104</v>
      </c>
      <c r="D273" s="78" t="s">
        <v>97</v>
      </c>
      <c r="E273" s="78" t="s">
        <v>105</v>
      </c>
      <c r="F273" s="78" t="s">
        <v>188</v>
      </c>
      <c r="G273" s="81"/>
      <c r="H273" s="78"/>
      <c r="I273" s="78"/>
      <c r="J273" s="78"/>
      <c r="K273" s="79" t="s">
        <v>303</v>
      </c>
      <c r="L273" s="80">
        <f>+L274+L278+L282</f>
        <v>0</v>
      </c>
      <c r="M273" s="80">
        <f t="shared" ref="M273:U273" si="99">+M274+M278+M282</f>
        <v>0</v>
      </c>
      <c r="N273" s="80">
        <f t="shared" si="99"/>
        <v>0</v>
      </c>
      <c r="O273" s="80">
        <f t="shared" si="98"/>
        <v>0</v>
      </c>
      <c r="P273" s="80">
        <f t="shared" si="99"/>
        <v>0</v>
      </c>
      <c r="Q273" s="80">
        <f t="shared" si="99"/>
        <v>0</v>
      </c>
      <c r="R273" s="80">
        <f t="shared" si="99"/>
        <v>0</v>
      </c>
      <c r="S273" s="80">
        <f t="shared" si="99"/>
        <v>0</v>
      </c>
      <c r="T273" s="80">
        <f t="shared" si="99"/>
        <v>0</v>
      </c>
      <c r="U273" s="80">
        <f t="shared" si="99"/>
        <v>0</v>
      </c>
      <c r="V273" s="225" t="str">
        <f t="shared" si="95"/>
        <v/>
      </c>
      <c r="W273" s="13"/>
      <c r="X273" s="11"/>
      <c r="Y273" s="206"/>
    </row>
    <row r="274" spans="1:25" s="69" customFormat="1" ht="16.5" customHeight="1" thickTop="1" thickBot="1" x14ac:dyDescent="0.3">
      <c r="A274" s="11">
        <v>1</v>
      </c>
      <c r="B274" s="11">
        <v>1</v>
      </c>
      <c r="C274" s="56" t="s">
        <v>104</v>
      </c>
      <c r="D274" s="11" t="s">
        <v>97</v>
      </c>
      <c r="E274" s="56" t="s">
        <v>105</v>
      </c>
      <c r="F274" s="56" t="s">
        <v>188</v>
      </c>
      <c r="G274" s="56" t="s">
        <v>97</v>
      </c>
      <c r="H274" s="56"/>
      <c r="I274" s="56"/>
      <c r="J274" s="56"/>
      <c r="K274" s="53" t="s">
        <v>304</v>
      </c>
      <c r="L274" s="13">
        <f>SUM(L275:L277)</f>
        <v>0</v>
      </c>
      <c r="M274" s="13">
        <f t="shared" ref="M274:U274" si="100">SUM(M275:M277)</f>
        <v>0</v>
      </c>
      <c r="N274" s="13">
        <f t="shared" si="100"/>
        <v>0</v>
      </c>
      <c r="O274" s="13">
        <f t="shared" si="98"/>
        <v>0</v>
      </c>
      <c r="P274" s="13">
        <f t="shared" si="100"/>
        <v>0</v>
      </c>
      <c r="Q274" s="13">
        <f t="shared" si="100"/>
        <v>0</v>
      </c>
      <c r="R274" s="13">
        <f t="shared" si="100"/>
        <v>0</v>
      </c>
      <c r="S274" s="13">
        <f t="shared" si="100"/>
        <v>0</v>
      </c>
      <c r="T274" s="13">
        <f t="shared" si="100"/>
        <v>0</v>
      </c>
      <c r="U274" s="13">
        <f t="shared" si="100"/>
        <v>0</v>
      </c>
      <c r="V274" s="226" t="str">
        <f t="shared" si="95"/>
        <v/>
      </c>
      <c r="W274" s="13"/>
      <c r="X274" s="57"/>
      <c r="Y274" s="206"/>
    </row>
    <row r="275" spans="1:25" ht="16.5" customHeight="1" thickTop="1" thickBot="1" x14ac:dyDescent="0.3">
      <c r="A275" s="12">
        <v>1</v>
      </c>
      <c r="B275" s="12">
        <v>1</v>
      </c>
      <c r="C275" s="55" t="s">
        <v>104</v>
      </c>
      <c r="D275" s="55" t="s">
        <v>97</v>
      </c>
      <c r="E275" s="55" t="s">
        <v>105</v>
      </c>
      <c r="F275" s="55" t="s">
        <v>188</v>
      </c>
      <c r="G275" s="55" t="s">
        <v>97</v>
      </c>
      <c r="H275" s="55" t="s">
        <v>93</v>
      </c>
      <c r="I275" s="55"/>
      <c r="J275" s="55"/>
      <c r="K275" s="54" t="s">
        <v>305</v>
      </c>
      <c r="L275" s="13">
        <v>0</v>
      </c>
      <c r="M275" s="13">
        <v>0</v>
      </c>
      <c r="N275" s="13">
        <v>0</v>
      </c>
      <c r="O275" s="13">
        <f t="shared" si="98"/>
        <v>0</v>
      </c>
      <c r="P275" s="13">
        <v>0</v>
      </c>
      <c r="Q275" s="13">
        <v>0</v>
      </c>
      <c r="R275" s="13">
        <v>0</v>
      </c>
      <c r="S275" s="13">
        <v>0</v>
      </c>
      <c r="T275" s="13">
        <v>0</v>
      </c>
      <c r="U275" s="13">
        <v>0</v>
      </c>
      <c r="V275" s="230" t="str">
        <f t="shared" si="95"/>
        <v/>
      </c>
      <c r="W275" s="14"/>
      <c r="X275" s="57"/>
      <c r="Y275" s="206"/>
    </row>
    <row r="276" spans="1:25" ht="16.5" customHeight="1" thickTop="1" thickBot="1" x14ac:dyDescent="0.3">
      <c r="A276" s="12">
        <v>1</v>
      </c>
      <c r="B276" s="12">
        <v>1</v>
      </c>
      <c r="C276" s="55" t="s">
        <v>104</v>
      </c>
      <c r="D276" s="55" t="s">
        <v>97</v>
      </c>
      <c r="E276" s="55" t="s">
        <v>105</v>
      </c>
      <c r="F276" s="55" t="s">
        <v>188</v>
      </c>
      <c r="G276" s="55" t="s">
        <v>97</v>
      </c>
      <c r="H276" s="55" t="s">
        <v>104</v>
      </c>
      <c r="I276" s="55"/>
      <c r="J276" s="55"/>
      <c r="K276" s="54" t="s">
        <v>306</v>
      </c>
      <c r="L276" s="13">
        <v>0</v>
      </c>
      <c r="M276" s="13">
        <v>0</v>
      </c>
      <c r="N276" s="13">
        <v>0</v>
      </c>
      <c r="O276" s="13">
        <f t="shared" si="98"/>
        <v>0</v>
      </c>
      <c r="P276" s="13">
        <v>0</v>
      </c>
      <c r="Q276" s="13">
        <v>0</v>
      </c>
      <c r="R276" s="13">
        <v>0</v>
      </c>
      <c r="S276" s="13">
        <v>0</v>
      </c>
      <c r="T276" s="13">
        <v>0</v>
      </c>
      <c r="U276" s="13">
        <v>0</v>
      </c>
      <c r="V276" s="230" t="str">
        <f t="shared" si="95"/>
        <v/>
      </c>
      <c r="W276" s="14"/>
      <c r="X276" s="57"/>
      <c r="Y276" s="206"/>
    </row>
    <row r="277" spans="1:25" ht="16.5" customHeight="1" thickTop="1" thickBot="1" x14ac:dyDescent="0.3">
      <c r="A277" s="12">
        <v>1</v>
      </c>
      <c r="B277" s="12">
        <v>1</v>
      </c>
      <c r="C277" s="55" t="s">
        <v>104</v>
      </c>
      <c r="D277" s="55" t="s">
        <v>97</v>
      </c>
      <c r="E277" s="55" t="s">
        <v>105</v>
      </c>
      <c r="F277" s="55" t="s">
        <v>188</v>
      </c>
      <c r="G277" s="55" t="s">
        <v>97</v>
      </c>
      <c r="H277" s="55" t="s">
        <v>519</v>
      </c>
      <c r="I277" s="55"/>
      <c r="J277" s="55"/>
      <c r="K277" s="54" t="s">
        <v>1046</v>
      </c>
      <c r="L277" s="13">
        <v>0</v>
      </c>
      <c r="M277" s="13">
        <v>0</v>
      </c>
      <c r="N277" s="13">
        <v>0</v>
      </c>
      <c r="O277" s="13">
        <f t="shared" si="98"/>
        <v>0</v>
      </c>
      <c r="P277" s="13">
        <v>0</v>
      </c>
      <c r="Q277" s="13">
        <v>0</v>
      </c>
      <c r="R277" s="13">
        <v>0</v>
      </c>
      <c r="S277" s="13">
        <v>0</v>
      </c>
      <c r="T277" s="13">
        <v>0</v>
      </c>
      <c r="U277" s="13">
        <v>0</v>
      </c>
      <c r="V277" s="230" t="str">
        <f t="shared" si="95"/>
        <v/>
      </c>
      <c r="W277" s="14"/>
      <c r="X277" s="57"/>
      <c r="Y277" s="206"/>
    </row>
    <row r="278" spans="1:25" s="69" customFormat="1" ht="16.5" customHeight="1" thickTop="1" thickBot="1" x14ac:dyDescent="0.3">
      <c r="A278" s="11">
        <v>1</v>
      </c>
      <c r="B278" s="11">
        <v>1</v>
      </c>
      <c r="C278" s="56" t="s">
        <v>104</v>
      </c>
      <c r="D278" s="11" t="s">
        <v>97</v>
      </c>
      <c r="E278" s="56" t="s">
        <v>105</v>
      </c>
      <c r="F278" s="56" t="s">
        <v>188</v>
      </c>
      <c r="G278" s="56" t="s">
        <v>105</v>
      </c>
      <c r="H278" s="56"/>
      <c r="I278" s="56"/>
      <c r="J278" s="56"/>
      <c r="K278" s="53" t="s">
        <v>307</v>
      </c>
      <c r="L278" s="13">
        <f>SUM(L279:L281)</f>
        <v>0</v>
      </c>
      <c r="M278" s="13">
        <f t="shared" ref="M278:U278" si="101">SUM(M279:M281)</f>
        <v>0</v>
      </c>
      <c r="N278" s="13">
        <f t="shared" si="101"/>
        <v>0</v>
      </c>
      <c r="O278" s="13">
        <f t="shared" si="98"/>
        <v>0</v>
      </c>
      <c r="P278" s="13">
        <f t="shared" si="101"/>
        <v>0</v>
      </c>
      <c r="Q278" s="13">
        <f t="shared" si="101"/>
        <v>0</v>
      </c>
      <c r="R278" s="13">
        <f t="shared" si="101"/>
        <v>0</v>
      </c>
      <c r="S278" s="13">
        <f t="shared" si="101"/>
        <v>0</v>
      </c>
      <c r="T278" s="13">
        <f t="shared" si="101"/>
        <v>0</v>
      </c>
      <c r="U278" s="13">
        <f t="shared" si="101"/>
        <v>0</v>
      </c>
      <c r="V278" s="226" t="str">
        <f t="shared" si="95"/>
        <v/>
      </c>
      <c r="W278" s="13"/>
      <c r="X278" s="57"/>
      <c r="Y278" s="206"/>
    </row>
    <row r="279" spans="1:25" ht="16.5" customHeight="1" thickTop="1" thickBot="1" x14ac:dyDescent="0.3">
      <c r="A279" s="12">
        <v>1</v>
      </c>
      <c r="B279" s="12">
        <v>1</v>
      </c>
      <c r="C279" s="55" t="s">
        <v>104</v>
      </c>
      <c r="D279" s="55" t="s">
        <v>97</v>
      </c>
      <c r="E279" s="55" t="s">
        <v>105</v>
      </c>
      <c r="F279" s="55" t="s">
        <v>188</v>
      </c>
      <c r="G279" s="55" t="s">
        <v>105</v>
      </c>
      <c r="H279" s="55" t="s">
        <v>93</v>
      </c>
      <c r="I279" s="55"/>
      <c r="J279" s="55"/>
      <c r="K279" s="54" t="s">
        <v>308</v>
      </c>
      <c r="L279" s="13">
        <v>0</v>
      </c>
      <c r="M279" s="13">
        <v>0</v>
      </c>
      <c r="N279" s="13">
        <v>0</v>
      </c>
      <c r="O279" s="13">
        <f t="shared" si="98"/>
        <v>0</v>
      </c>
      <c r="P279" s="13">
        <v>0</v>
      </c>
      <c r="Q279" s="13">
        <v>0</v>
      </c>
      <c r="R279" s="13">
        <v>0</v>
      </c>
      <c r="S279" s="13">
        <v>0</v>
      </c>
      <c r="T279" s="13">
        <v>0</v>
      </c>
      <c r="U279" s="13">
        <v>0</v>
      </c>
      <c r="V279" s="230" t="str">
        <f t="shared" si="95"/>
        <v/>
      </c>
      <c r="W279" s="14"/>
      <c r="X279" s="57"/>
      <c r="Y279" s="206"/>
    </row>
    <row r="280" spans="1:25" ht="16.5" customHeight="1" thickTop="1" thickBot="1" x14ac:dyDescent="0.3">
      <c r="A280" s="12">
        <v>1</v>
      </c>
      <c r="B280" s="12">
        <v>1</v>
      </c>
      <c r="C280" s="55" t="s">
        <v>104</v>
      </c>
      <c r="D280" s="55" t="s">
        <v>97</v>
      </c>
      <c r="E280" s="55" t="s">
        <v>105</v>
      </c>
      <c r="F280" s="55" t="s">
        <v>188</v>
      </c>
      <c r="G280" s="55" t="s">
        <v>105</v>
      </c>
      <c r="H280" s="55" t="s">
        <v>104</v>
      </c>
      <c r="I280" s="55"/>
      <c r="J280" s="55"/>
      <c r="K280" s="54" t="s">
        <v>309</v>
      </c>
      <c r="L280" s="13">
        <v>0</v>
      </c>
      <c r="M280" s="13">
        <v>0</v>
      </c>
      <c r="N280" s="13">
        <v>0</v>
      </c>
      <c r="O280" s="13">
        <f t="shared" si="98"/>
        <v>0</v>
      </c>
      <c r="P280" s="13">
        <v>0</v>
      </c>
      <c r="Q280" s="13">
        <v>0</v>
      </c>
      <c r="R280" s="13">
        <v>0</v>
      </c>
      <c r="S280" s="13">
        <v>0</v>
      </c>
      <c r="T280" s="13">
        <v>0</v>
      </c>
      <c r="U280" s="13">
        <v>0</v>
      </c>
      <c r="V280" s="230" t="str">
        <f t="shared" si="95"/>
        <v/>
      </c>
      <c r="W280" s="14"/>
      <c r="X280" s="57"/>
      <c r="Y280" s="206"/>
    </row>
    <row r="281" spans="1:25" ht="16.5" customHeight="1" thickTop="1" thickBot="1" x14ac:dyDescent="0.3">
      <c r="A281" s="12">
        <v>1</v>
      </c>
      <c r="B281" s="12">
        <v>1</v>
      </c>
      <c r="C281" s="55" t="s">
        <v>104</v>
      </c>
      <c r="D281" s="55" t="s">
        <v>97</v>
      </c>
      <c r="E281" s="55" t="s">
        <v>105</v>
      </c>
      <c r="F281" s="55" t="s">
        <v>188</v>
      </c>
      <c r="G281" s="55" t="s">
        <v>105</v>
      </c>
      <c r="H281" s="55" t="s">
        <v>519</v>
      </c>
      <c r="I281" s="55"/>
      <c r="J281" s="55"/>
      <c r="K281" s="54" t="s">
        <v>1047</v>
      </c>
      <c r="L281" s="13">
        <v>0</v>
      </c>
      <c r="M281" s="13">
        <v>0</v>
      </c>
      <c r="N281" s="13">
        <v>0</v>
      </c>
      <c r="O281" s="13">
        <f t="shared" si="98"/>
        <v>0</v>
      </c>
      <c r="P281" s="13">
        <v>0</v>
      </c>
      <c r="Q281" s="13">
        <v>0</v>
      </c>
      <c r="R281" s="13">
        <v>0</v>
      </c>
      <c r="S281" s="13">
        <v>0</v>
      </c>
      <c r="T281" s="13">
        <v>0</v>
      </c>
      <c r="U281" s="13">
        <v>0</v>
      </c>
      <c r="V281" s="230" t="str">
        <f t="shared" si="95"/>
        <v/>
      </c>
      <c r="W281" s="14"/>
      <c r="X281" s="57"/>
      <c r="Y281" s="206"/>
    </row>
    <row r="282" spans="1:25" s="69" customFormat="1" ht="16.5" customHeight="1" thickTop="1" thickBot="1" x14ac:dyDescent="0.3">
      <c r="A282" s="11">
        <v>1</v>
      </c>
      <c r="B282" s="11">
        <v>1</v>
      </c>
      <c r="C282" s="56" t="s">
        <v>104</v>
      </c>
      <c r="D282" s="11" t="s">
        <v>97</v>
      </c>
      <c r="E282" s="56" t="s">
        <v>105</v>
      </c>
      <c r="F282" s="56" t="s">
        <v>188</v>
      </c>
      <c r="G282" s="56" t="s">
        <v>166</v>
      </c>
      <c r="H282" s="56"/>
      <c r="I282" s="56"/>
      <c r="J282" s="56"/>
      <c r="K282" s="53" t="s">
        <v>310</v>
      </c>
      <c r="L282" s="13">
        <f>SUM(L283:L285)</f>
        <v>0</v>
      </c>
      <c r="M282" s="13">
        <f t="shared" ref="M282:U282" si="102">SUM(M283:M285)</f>
        <v>0</v>
      </c>
      <c r="N282" s="13">
        <f t="shared" si="102"/>
        <v>0</v>
      </c>
      <c r="O282" s="13">
        <f t="shared" si="98"/>
        <v>0</v>
      </c>
      <c r="P282" s="13">
        <f t="shared" si="102"/>
        <v>0</v>
      </c>
      <c r="Q282" s="13">
        <f t="shared" si="102"/>
        <v>0</v>
      </c>
      <c r="R282" s="13">
        <f t="shared" si="102"/>
        <v>0</v>
      </c>
      <c r="S282" s="13">
        <f t="shared" si="102"/>
        <v>0</v>
      </c>
      <c r="T282" s="13">
        <f t="shared" si="102"/>
        <v>0</v>
      </c>
      <c r="U282" s="13">
        <f t="shared" si="102"/>
        <v>0</v>
      </c>
      <c r="V282" s="226" t="str">
        <f t="shared" si="95"/>
        <v/>
      </c>
      <c r="W282" s="13"/>
      <c r="X282" s="57"/>
      <c r="Y282" s="206"/>
    </row>
    <row r="283" spans="1:25" ht="16.5" customHeight="1" thickTop="1" thickBot="1" x14ac:dyDescent="0.3">
      <c r="A283" s="12">
        <v>1</v>
      </c>
      <c r="B283" s="12">
        <v>1</v>
      </c>
      <c r="C283" s="55" t="s">
        <v>104</v>
      </c>
      <c r="D283" s="55" t="s">
        <v>97</v>
      </c>
      <c r="E283" s="55" t="s">
        <v>105</v>
      </c>
      <c r="F283" s="55" t="s">
        <v>188</v>
      </c>
      <c r="G283" s="55" t="s">
        <v>166</v>
      </c>
      <c r="H283" s="55" t="s">
        <v>93</v>
      </c>
      <c r="I283" s="55"/>
      <c r="J283" s="55"/>
      <c r="K283" s="54" t="s">
        <v>311</v>
      </c>
      <c r="L283" s="13">
        <v>0</v>
      </c>
      <c r="M283" s="13">
        <v>0</v>
      </c>
      <c r="N283" s="13">
        <v>0</v>
      </c>
      <c r="O283" s="13">
        <f t="shared" si="98"/>
        <v>0</v>
      </c>
      <c r="P283" s="13">
        <v>0</v>
      </c>
      <c r="Q283" s="13">
        <v>0</v>
      </c>
      <c r="R283" s="13">
        <v>0</v>
      </c>
      <c r="S283" s="13">
        <v>0</v>
      </c>
      <c r="T283" s="13">
        <v>0</v>
      </c>
      <c r="U283" s="13">
        <v>0</v>
      </c>
      <c r="V283" s="230" t="str">
        <f t="shared" si="95"/>
        <v/>
      </c>
      <c r="W283" s="14"/>
      <c r="X283" s="57"/>
      <c r="Y283" s="206"/>
    </row>
    <row r="284" spans="1:25" ht="16.5" customHeight="1" thickTop="1" thickBot="1" x14ac:dyDescent="0.3">
      <c r="A284" s="12">
        <v>1</v>
      </c>
      <c r="B284" s="12">
        <v>1</v>
      </c>
      <c r="C284" s="55" t="s">
        <v>104</v>
      </c>
      <c r="D284" s="55" t="s">
        <v>97</v>
      </c>
      <c r="E284" s="55" t="s">
        <v>105</v>
      </c>
      <c r="F284" s="55" t="s">
        <v>188</v>
      </c>
      <c r="G284" s="55" t="s">
        <v>166</v>
      </c>
      <c r="H284" s="55" t="s">
        <v>104</v>
      </c>
      <c r="I284" s="55"/>
      <c r="J284" s="55"/>
      <c r="K284" s="54" t="s">
        <v>312</v>
      </c>
      <c r="L284" s="13">
        <v>0</v>
      </c>
      <c r="M284" s="13">
        <v>0</v>
      </c>
      <c r="N284" s="13">
        <v>0</v>
      </c>
      <c r="O284" s="13">
        <f t="shared" si="98"/>
        <v>0</v>
      </c>
      <c r="P284" s="13">
        <v>0</v>
      </c>
      <c r="Q284" s="13">
        <v>0</v>
      </c>
      <c r="R284" s="13">
        <v>0</v>
      </c>
      <c r="S284" s="13">
        <v>0</v>
      </c>
      <c r="T284" s="13">
        <v>0</v>
      </c>
      <c r="U284" s="13">
        <v>0</v>
      </c>
      <c r="V284" s="230" t="str">
        <f t="shared" si="95"/>
        <v/>
      </c>
      <c r="W284" s="14"/>
      <c r="X284" s="57"/>
      <c r="Y284" s="206"/>
    </row>
    <row r="285" spans="1:25" ht="16.5" customHeight="1" thickTop="1" thickBot="1" x14ac:dyDescent="0.3">
      <c r="A285" s="12">
        <v>1</v>
      </c>
      <c r="B285" s="12">
        <v>1</v>
      </c>
      <c r="C285" s="55" t="s">
        <v>104</v>
      </c>
      <c r="D285" s="55" t="s">
        <v>97</v>
      </c>
      <c r="E285" s="55" t="s">
        <v>105</v>
      </c>
      <c r="F285" s="55" t="s">
        <v>188</v>
      </c>
      <c r="G285" s="55" t="s">
        <v>166</v>
      </c>
      <c r="H285" s="55" t="s">
        <v>519</v>
      </c>
      <c r="I285" s="55"/>
      <c r="J285" s="55"/>
      <c r="K285" s="54" t="s">
        <v>1048</v>
      </c>
      <c r="L285" s="13">
        <v>0</v>
      </c>
      <c r="M285" s="13">
        <v>0</v>
      </c>
      <c r="N285" s="13">
        <v>0</v>
      </c>
      <c r="O285" s="13">
        <f t="shared" si="98"/>
        <v>0</v>
      </c>
      <c r="P285" s="13">
        <v>0</v>
      </c>
      <c r="Q285" s="13">
        <v>0</v>
      </c>
      <c r="R285" s="13">
        <v>0</v>
      </c>
      <c r="S285" s="13">
        <v>0</v>
      </c>
      <c r="T285" s="13">
        <v>0</v>
      </c>
      <c r="U285" s="13">
        <v>0</v>
      </c>
      <c r="V285" s="230" t="str">
        <f t="shared" si="95"/>
        <v/>
      </c>
      <c r="W285" s="14"/>
      <c r="X285" s="57"/>
      <c r="Y285" s="206"/>
    </row>
    <row r="286" spans="1:25" s="69" customFormat="1" ht="16.5" customHeight="1" thickTop="1" thickBot="1" x14ac:dyDescent="0.3">
      <c r="A286" s="77">
        <v>1</v>
      </c>
      <c r="B286" s="77">
        <v>1</v>
      </c>
      <c r="C286" s="77" t="s">
        <v>104</v>
      </c>
      <c r="D286" s="78" t="s">
        <v>97</v>
      </c>
      <c r="E286" s="78" t="s">
        <v>105</v>
      </c>
      <c r="F286" s="78" t="s">
        <v>235</v>
      </c>
      <c r="G286" s="81"/>
      <c r="H286" s="78"/>
      <c r="I286" s="78"/>
      <c r="J286" s="78"/>
      <c r="K286" s="79" t="s">
        <v>313</v>
      </c>
      <c r="L286" s="80">
        <f>+L287+L291</f>
        <v>0</v>
      </c>
      <c r="M286" s="80">
        <f t="shared" ref="M286:U286" si="103">+M287+M291</f>
        <v>0</v>
      </c>
      <c r="N286" s="80">
        <f t="shared" si="103"/>
        <v>0</v>
      </c>
      <c r="O286" s="80">
        <f t="shared" si="98"/>
        <v>0</v>
      </c>
      <c r="P286" s="80">
        <f t="shared" si="103"/>
        <v>0</v>
      </c>
      <c r="Q286" s="80">
        <f t="shared" si="103"/>
        <v>0</v>
      </c>
      <c r="R286" s="80">
        <f t="shared" si="103"/>
        <v>0</v>
      </c>
      <c r="S286" s="80">
        <f t="shared" si="103"/>
        <v>0</v>
      </c>
      <c r="T286" s="80">
        <f t="shared" si="103"/>
        <v>0</v>
      </c>
      <c r="U286" s="80">
        <f t="shared" si="103"/>
        <v>0</v>
      </c>
      <c r="V286" s="225" t="str">
        <f t="shared" si="95"/>
        <v/>
      </c>
      <c r="W286" s="13"/>
      <c r="X286" s="11"/>
      <c r="Y286" s="206"/>
    </row>
    <row r="287" spans="1:25" s="69" customFormat="1" ht="16.5" customHeight="1" thickTop="1" thickBot="1" x14ac:dyDescent="0.3">
      <c r="A287" s="11">
        <v>1</v>
      </c>
      <c r="B287" s="11">
        <v>1</v>
      </c>
      <c r="C287" s="56" t="s">
        <v>104</v>
      </c>
      <c r="D287" s="11" t="s">
        <v>97</v>
      </c>
      <c r="E287" s="56" t="s">
        <v>105</v>
      </c>
      <c r="F287" s="56" t="s">
        <v>235</v>
      </c>
      <c r="G287" s="56" t="s">
        <v>97</v>
      </c>
      <c r="H287" s="56"/>
      <c r="I287" s="56"/>
      <c r="J287" s="56"/>
      <c r="K287" s="53" t="s">
        <v>314</v>
      </c>
      <c r="L287" s="13">
        <f>SUM(L288:L290)</f>
        <v>0</v>
      </c>
      <c r="M287" s="13">
        <f t="shared" ref="M287:U287" si="104">SUM(M288:M290)</f>
        <v>0</v>
      </c>
      <c r="N287" s="13">
        <f t="shared" si="104"/>
        <v>0</v>
      </c>
      <c r="O287" s="13">
        <f t="shared" si="98"/>
        <v>0</v>
      </c>
      <c r="P287" s="13">
        <f t="shared" si="104"/>
        <v>0</v>
      </c>
      <c r="Q287" s="13">
        <f t="shared" si="104"/>
        <v>0</v>
      </c>
      <c r="R287" s="13">
        <f t="shared" si="104"/>
        <v>0</v>
      </c>
      <c r="S287" s="13">
        <f t="shared" si="104"/>
        <v>0</v>
      </c>
      <c r="T287" s="13">
        <f t="shared" si="104"/>
        <v>0</v>
      </c>
      <c r="U287" s="13">
        <f t="shared" si="104"/>
        <v>0</v>
      </c>
      <c r="V287" s="226" t="str">
        <f t="shared" si="95"/>
        <v/>
      </c>
      <c r="W287" s="13"/>
      <c r="X287" s="57"/>
      <c r="Y287" s="206"/>
    </row>
    <row r="288" spans="1:25" ht="16.5" customHeight="1" thickTop="1" thickBot="1" x14ac:dyDescent="0.3">
      <c r="A288" s="12">
        <v>1</v>
      </c>
      <c r="B288" s="12">
        <v>1</v>
      </c>
      <c r="C288" s="55" t="s">
        <v>104</v>
      </c>
      <c r="D288" s="55" t="s">
        <v>97</v>
      </c>
      <c r="E288" s="55" t="s">
        <v>105</v>
      </c>
      <c r="F288" s="55" t="s">
        <v>235</v>
      </c>
      <c r="G288" s="55" t="s">
        <v>97</v>
      </c>
      <c r="H288" s="55" t="s">
        <v>93</v>
      </c>
      <c r="I288" s="55"/>
      <c r="J288" s="55"/>
      <c r="K288" s="54" t="s">
        <v>315</v>
      </c>
      <c r="L288" s="13">
        <v>0</v>
      </c>
      <c r="M288" s="13">
        <v>0</v>
      </c>
      <c r="N288" s="13">
        <v>0</v>
      </c>
      <c r="O288" s="13">
        <f t="shared" si="98"/>
        <v>0</v>
      </c>
      <c r="P288" s="13">
        <v>0</v>
      </c>
      <c r="Q288" s="13">
        <v>0</v>
      </c>
      <c r="R288" s="13">
        <v>0</v>
      </c>
      <c r="S288" s="13">
        <v>0</v>
      </c>
      <c r="T288" s="13">
        <v>0</v>
      </c>
      <c r="U288" s="13">
        <v>0</v>
      </c>
      <c r="V288" s="230" t="str">
        <f t="shared" si="95"/>
        <v/>
      </c>
      <c r="W288" s="14"/>
      <c r="X288" s="57"/>
      <c r="Y288" s="206"/>
    </row>
    <row r="289" spans="1:25" ht="16.5" customHeight="1" thickTop="1" thickBot="1" x14ac:dyDescent="0.3">
      <c r="A289" s="12">
        <v>1</v>
      </c>
      <c r="B289" s="12">
        <v>1</v>
      </c>
      <c r="C289" s="55" t="s">
        <v>104</v>
      </c>
      <c r="D289" s="55" t="s">
        <v>97</v>
      </c>
      <c r="E289" s="55" t="s">
        <v>105</v>
      </c>
      <c r="F289" s="55" t="s">
        <v>235</v>
      </c>
      <c r="G289" s="55" t="s">
        <v>97</v>
      </c>
      <c r="H289" s="55" t="s">
        <v>104</v>
      </c>
      <c r="I289" s="55"/>
      <c r="J289" s="55"/>
      <c r="K289" s="54" t="s">
        <v>316</v>
      </c>
      <c r="L289" s="13">
        <v>0</v>
      </c>
      <c r="M289" s="13">
        <v>0</v>
      </c>
      <c r="N289" s="13">
        <v>0</v>
      </c>
      <c r="O289" s="13">
        <f t="shared" si="98"/>
        <v>0</v>
      </c>
      <c r="P289" s="13">
        <v>0</v>
      </c>
      <c r="Q289" s="13">
        <v>0</v>
      </c>
      <c r="R289" s="13">
        <v>0</v>
      </c>
      <c r="S289" s="13">
        <v>0</v>
      </c>
      <c r="T289" s="13">
        <v>0</v>
      </c>
      <c r="U289" s="13">
        <v>0</v>
      </c>
      <c r="V289" s="230" t="str">
        <f t="shared" si="95"/>
        <v/>
      </c>
      <c r="W289" s="14"/>
      <c r="X289" s="57"/>
      <c r="Y289" s="206"/>
    </row>
    <row r="290" spans="1:25" ht="16.5" customHeight="1" thickTop="1" thickBot="1" x14ac:dyDescent="0.3">
      <c r="A290" s="12">
        <v>1</v>
      </c>
      <c r="B290" s="12">
        <v>1</v>
      </c>
      <c r="C290" s="55" t="s">
        <v>104</v>
      </c>
      <c r="D290" s="55" t="s">
        <v>97</v>
      </c>
      <c r="E290" s="55" t="s">
        <v>105</v>
      </c>
      <c r="F290" s="55" t="s">
        <v>235</v>
      </c>
      <c r="G290" s="55" t="s">
        <v>97</v>
      </c>
      <c r="H290" s="55" t="s">
        <v>519</v>
      </c>
      <c r="I290" s="55"/>
      <c r="J290" s="55"/>
      <c r="K290" s="54" t="s">
        <v>1049</v>
      </c>
      <c r="L290" s="13">
        <v>0</v>
      </c>
      <c r="M290" s="13">
        <v>0</v>
      </c>
      <c r="N290" s="13">
        <v>0</v>
      </c>
      <c r="O290" s="13">
        <f t="shared" si="98"/>
        <v>0</v>
      </c>
      <c r="P290" s="13">
        <v>0</v>
      </c>
      <c r="Q290" s="13">
        <v>0</v>
      </c>
      <c r="R290" s="13">
        <v>0</v>
      </c>
      <c r="S290" s="13">
        <v>0</v>
      </c>
      <c r="T290" s="13">
        <v>0</v>
      </c>
      <c r="U290" s="13">
        <v>0</v>
      </c>
      <c r="V290" s="230" t="str">
        <f t="shared" si="95"/>
        <v/>
      </c>
      <c r="W290" s="14"/>
      <c r="X290" s="57"/>
      <c r="Y290" s="206"/>
    </row>
    <row r="291" spans="1:25" s="69" customFormat="1" ht="16.5" customHeight="1" thickTop="1" thickBot="1" x14ac:dyDescent="0.3">
      <c r="A291" s="11">
        <v>1</v>
      </c>
      <c r="B291" s="11">
        <v>1</v>
      </c>
      <c r="C291" s="56" t="s">
        <v>104</v>
      </c>
      <c r="D291" s="11" t="s">
        <v>97</v>
      </c>
      <c r="E291" s="56" t="s">
        <v>105</v>
      </c>
      <c r="F291" s="56" t="s">
        <v>235</v>
      </c>
      <c r="G291" s="56" t="s">
        <v>105</v>
      </c>
      <c r="H291" s="56"/>
      <c r="I291" s="56"/>
      <c r="J291" s="56"/>
      <c r="K291" s="53" t="s">
        <v>317</v>
      </c>
      <c r="L291" s="13">
        <f>SUM(L292:L294)</f>
        <v>0</v>
      </c>
      <c r="M291" s="13">
        <f t="shared" ref="M291:U291" si="105">SUM(M292:M294)</f>
        <v>0</v>
      </c>
      <c r="N291" s="13">
        <f t="shared" si="105"/>
        <v>0</v>
      </c>
      <c r="O291" s="13">
        <f t="shared" si="98"/>
        <v>0</v>
      </c>
      <c r="P291" s="13">
        <f t="shared" si="105"/>
        <v>0</v>
      </c>
      <c r="Q291" s="13">
        <f t="shared" si="105"/>
        <v>0</v>
      </c>
      <c r="R291" s="13">
        <f t="shared" si="105"/>
        <v>0</v>
      </c>
      <c r="S291" s="13">
        <f t="shared" si="105"/>
        <v>0</v>
      </c>
      <c r="T291" s="13">
        <f t="shared" si="105"/>
        <v>0</v>
      </c>
      <c r="U291" s="13">
        <f t="shared" si="105"/>
        <v>0</v>
      </c>
      <c r="V291" s="226" t="str">
        <f t="shared" si="95"/>
        <v/>
      </c>
      <c r="W291" s="13"/>
      <c r="X291" s="57"/>
      <c r="Y291" s="206"/>
    </row>
    <row r="292" spans="1:25" ht="16.5" customHeight="1" thickTop="1" thickBot="1" x14ac:dyDescent="0.3">
      <c r="A292" s="12">
        <v>1</v>
      </c>
      <c r="B292" s="12">
        <v>1</v>
      </c>
      <c r="C292" s="55" t="s">
        <v>104</v>
      </c>
      <c r="D292" s="55" t="s">
        <v>97</v>
      </c>
      <c r="E292" s="55" t="s">
        <v>105</v>
      </c>
      <c r="F292" s="55" t="s">
        <v>235</v>
      </c>
      <c r="G292" s="55" t="s">
        <v>105</v>
      </c>
      <c r="H292" s="55" t="s">
        <v>93</v>
      </c>
      <c r="I292" s="55"/>
      <c r="J292" s="55"/>
      <c r="K292" s="54" t="s">
        <v>318</v>
      </c>
      <c r="L292" s="13">
        <v>0</v>
      </c>
      <c r="M292" s="13">
        <v>0</v>
      </c>
      <c r="N292" s="13">
        <v>0</v>
      </c>
      <c r="O292" s="13">
        <f t="shared" si="98"/>
        <v>0</v>
      </c>
      <c r="P292" s="13">
        <v>0</v>
      </c>
      <c r="Q292" s="13">
        <v>0</v>
      </c>
      <c r="R292" s="13">
        <v>0</v>
      </c>
      <c r="S292" s="13">
        <v>0</v>
      </c>
      <c r="T292" s="13">
        <v>0</v>
      </c>
      <c r="U292" s="13">
        <v>0</v>
      </c>
      <c r="V292" s="230" t="str">
        <f t="shared" si="95"/>
        <v/>
      </c>
      <c r="W292" s="14"/>
      <c r="X292" s="57"/>
      <c r="Y292" s="206"/>
    </row>
    <row r="293" spans="1:25" ht="16.5" customHeight="1" thickTop="1" thickBot="1" x14ac:dyDescent="0.3">
      <c r="A293" s="12">
        <v>1</v>
      </c>
      <c r="B293" s="12">
        <v>1</v>
      </c>
      <c r="C293" s="55" t="s">
        <v>104</v>
      </c>
      <c r="D293" s="55" t="s">
        <v>97</v>
      </c>
      <c r="E293" s="55" t="s">
        <v>105</v>
      </c>
      <c r="F293" s="55" t="s">
        <v>235</v>
      </c>
      <c r="G293" s="55" t="s">
        <v>105</v>
      </c>
      <c r="H293" s="55" t="s">
        <v>104</v>
      </c>
      <c r="I293" s="55"/>
      <c r="J293" s="55"/>
      <c r="K293" s="54" t="s">
        <v>319</v>
      </c>
      <c r="L293" s="13">
        <v>0</v>
      </c>
      <c r="M293" s="13">
        <v>0</v>
      </c>
      <c r="N293" s="13">
        <v>0</v>
      </c>
      <c r="O293" s="13">
        <f t="shared" si="98"/>
        <v>0</v>
      </c>
      <c r="P293" s="13">
        <v>0</v>
      </c>
      <c r="Q293" s="13">
        <v>0</v>
      </c>
      <c r="R293" s="13">
        <v>0</v>
      </c>
      <c r="S293" s="13">
        <v>0</v>
      </c>
      <c r="T293" s="13">
        <v>0</v>
      </c>
      <c r="U293" s="13">
        <v>0</v>
      </c>
      <c r="V293" s="230" t="str">
        <f t="shared" si="95"/>
        <v/>
      </c>
      <c r="W293" s="14"/>
      <c r="X293" s="57"/>
      <c r="Y293" s="206"/>
    </row>
    <row r="294" spans="1:25" ht="16.5" customHeight="1" thickTop="1" thickBot="1" x14ac:dyDescent="0.3">
      <c r="A294" s="12">
        <v>1</v>
      </c>
      <c r="B294" s="12">
        <v>1</v>
      </c>
      <c r="C294" s="55" t="s">
        <v>104</v>
      </c>
      <c r="D294" s="55" t="s">
        <v>97</v>
      </c>
      <c r="E294" s="55" t="s">
        <v>105</v>
      </c>
      <c r="F294" s="55" t="s">
        <v>235</v>
      </c>
      <c r="G294" s="55" t="s">
        <v>105</v>
      </c>
      <c r="H294" s="55" t="s">
        <v>519</v>
      </c>
      <c r="I294" s="55"/>
      <c r="J294" s="55"/>
      <c r="K294" s="54" t="s">
        <v>1050</v>
      </c>
      <c r="L294" s="13">
        <v>0</v>
      </c>
      <c r="M294" s="13">
        <v>0</v>
      </c>
      <c r="N294" s="13">
        <v>0</v>
      </c>
      <c r="O294" s="13">
        <f t="shared" si="98"/>
        <v>0</v>
      </c>
      <c r="P294" s="13">
        <v>0</v>
      </c>
      <c r="Q294" s="13">
        <v>0</v>
      </c>
      <c r="R294" s="13">
        <v>0</v>
      </c>
      <c r="S294" s="13">
        <v>0</v>
      </c>
      <c r="T294" s="13">
        <v>0</v>
      </c>
      <c r="U294" s="13">
        <v>0</v>
      </c>
      <c r="V294" s="230" t="str">
        <f t="shared" si="95"/>
        <v/>
      </c>
      <c r="W294" s="14"/>
      <c r="X294" s="57"/>
      <c r="Y294" s="206"/>
    </row>
    <row r="295" spans="1:25" s="69" customFormat="1" ht="16.5" customHeight="1" thickTop="1" thickBot="1" x14ac:dyDescent="0.3">
      <c r="A295" s="218">
        <v>1</v>
      </c>
      <c r="B295" s="219" t="s">
        <v>93</v>
      </c>
      <c r="C295" s="219" t="s">
        <v>104</v>
      </c>
      <c r="D295" s="219" t="s">
        <v>166</v>
      </c>
      <c r="E295" s="219"/>
      <c r="F295" s="219"/>
      <c r="G295" s="219"/>
      <c r="H295" s="220"/>
      <c r="I295" s="220"/>
      <c r="J295" s="220"/>
      <c r="K295" s="221" t="s">
        <v>320</v>
      </c>
      <c r="L295" s="222">
        <f>+L296+L300+L304+L308+L312</f>
        <v>0</v>
      </c>
      <c r="M295" s="222">
        <f t="shared" ref="M295:U295" si="106">+M296+M300+M304+M308+M312</f>
        <v>0</v>
      </c>
      <c r="N295" s="222">
        <f t="shared" si="106"/>
        <v>0</v>
      </c>
      <c r="O295" s="222">
        <f t="shared" si="98"/>
        <v>0</v>
      </c>
      <c r="P295" s="222">
        <f t="shared" si="106"/>
        <v>0</v>
      </c>
      <c r="Q295" s="222">
        <f t="shared" si="106"/>
        <v>0</v>
      </c>
      <c r="R295" s="222">
        <f t="shared" si="106"/>
        <v>0</v>
      </c>
      <c r="S295" s="222">
        <f t="shared" si="106"/>
        <v>0</v>
      </c>
      <c r="T295" s="222">
        <f t="shared" si="106"/>
        <v>0</v>
      </c>
      <c r="U295" s="222">
        <f t="shared" si="106"/>
        <v>0</v>
      </c>
      <c r="V295" s="223" t="str">
        <f t="shared" si="95"/>
        <v/>
      </c>
      <c r="W295" s="13"/>
      <c r="X295" s="12"/>
      <c r="Y295" s="206"/>
    </row>
    <row r="296" spans="1:25" ht="16.5" customHeight="1" thickTop="1" thickBot="1" x14ac:dyDescent="0.3">
      <c r="A296" s="72">
        <v>1</v>
      </c>
      <c r="B296" s="73" t="s">
        <v>93</v>
      </c>
      <c r="C296" s="73" t="s">
        <v>104</v>
      </c>
      <c r="D296" s="73" t="s">
        <v>166</v>
      </c>
      <c r="E296" s="73" t="s">
        <v>105</v>
      </c>
      <c r="F296" s="73"/>
      <c r="G296" s="73"/>
      <c r="H296" s="74"/>
      <c r="I296" s="74"/>
      <c r="J296" s="74"/>
      <c r="K296" s="75" t="s">
        <v>321</v>
      </c>
      <c r="L296" s="76">
        <f>SUM(L297:L299)</f>
        <v>0</v>
      </c>
      <c r="M296" s="76">
        <f t="shared" ref="M296:U296" si="107">SUM(M297:M299)</f>
        <v>0</v>
      </c>
      <c r="N296" s="76">
        <f t="shared" si="107"/>
        <v>0</v>
      </c>
      <c r="O296" s="76">
        <f t="shared" si="98"/>
        <v>0</v>
      </c>
      <c r="P296" s="76">
        <f t="shared" si="107"/>
        <v>0</v>
      </c>
      <c r="Q296" s="76">
        <f t="shared" si="107"/>
        <v>0</v>
      </c>
      <c r="R296" s="76">
        <f t="shared" si="107"/>
        <v>0</v>
      </c>
      <c r="S296" s="76">
        <f t="shared" si="107"/>
        <v>0</v>
      </c>
      <c r="T296" s="76">
        <f t="shared" si="107"/>
        <v>0</v>
      </c>
      <c r="U296" s="76">
        <f t="shared" si="107"/>
        <v>0</v>
      </c>
      <c r="V296" s="224" t="str">
        <f t="shared" si="95"/>
        <v/>
      </c>
      <c r="W296" s="13"/>
      <c r="X296" s="12"/>
      <c r="Y296" s="206"/>
    </row>
    <row r="297" spans="1:25" ht="16.5" customHeight="1" thickTop="1" thickBot="1" x14ac:dyDescent="0.3">
      <c r="A297" s="12">
        <v>1</v>
      </c>
      <c r="B297" s="55" t="s">
        <v>93</v>
      </c>
      <c r="C297" s="55" t="s">
        <v>104</v>
      </c>
      <c r="D297" s="55" t="s">
        <v>166</v>
      </c>
      <c r="E297" s="55" t="s">
        <v>105</v>
      </c>
      <c r="F297" s="55" t="s">
        <v>93</v>
      </c>
      <c r="G297" s="55"/>
      <c r="H297" s="55"/>
      <c r="I297" s="55"/>
      <c r="J297" s="55"/>
      <c r="K297" s="54" t="s">
        <v>322</v>
      </c>
      <c r="L297" s="13">
        <v>0</v>
      </c>
      <c r="M297" s="13">
        <v>0</v>
      </c>
      <c r="N297" s="13">
        <v>0</v>
      </c>
      <c r="O297" s="13">
        <f t="shared" si="98"/>
        <v>0</v>
      </c>
      <c r="P297" s="13">
        <v>0</v>
      </c>
      <c r="Q297" s="13">
        <v>0</v>
      </c>
      <c r="R297" s="13">
        <v>0</v>
      </c>
      <c r="S297" s="13">
        <v>0</v>
      </c>
      <c r="T297" s="13">
        <v>0</v>
      </c>
      <c r="U297" s="13">
        <v>0</v>
      </c>
      <c r="V297" s="230" t="str">
        <f t="shared" si="95"/>
        <v/>
      </c>
      <c r="W297" s="14"/>
      <c r="X297" s="57"/>
      <c r="Y297" s="206"/>
    </row>
    <row r="298" spans="1:25" ht="16.5" customHeight="1" thickTop="1" thickBot="1" x14ac:dyDescent="0.3">
      <c r="A298" s="12">
        <v>1</v>
      </c>
      <c r="B298" s="55" t="s">
        <v>93</v>
      </c>
      <c r="C298" s="55" t="s">
        <v>104</v>
      </c>
      <c r="D298" s="55" t="s">
        <v>166</v>
      </c>
      <c r="E298" s="55" t="s">
        <v>105</v>
      </c>
      <c r="F298" s="55" t="s">
        <v>104</v>
      </c>
      <c r="G298" s="55"/>
      <c r="H298" s="55"/>
      <c r="I298" s="55"/>
      <c r="J298" s="55"/>
      <c r="K298" s="54" t="s">
        <v>323</v>
      </c>
      <c r="L298" s="13">
        <v>0</v>
      </c>
      <c r="M298" s="13">
        <v>0</v>
      </c>
      <c r="N298" s="13">
        <v>0</v>
      </c>
      <c r="O298" s="13">
        <f t="shared" si="98"/>
        <v>0</v>
      </c>
      <c r="P298" s="13">
        <v>0</v>
      </c>
      <c r="Q298" s="13">
        <v>0</v>
      </c>
      <c r="R298" s="13">
        <v>0</v>
      </c>
      <c r="S298" s="13">
        <v>0</v>
      </c>
      <c r="T298" s="13">
        <v>0</v>
      </c>
      <c r="U298" s="13">
        <v>0</v>
      </c>
      <c r="V298" s="230" t="str">
        <f t="shared" si="95"/>
        <v/>
      </c>
      <c r="W298" s="14"/>
      <c r="X298" s="57"/>
      <c r="Y298" s="206"/>
    </row>
    <row r="299" spans="1:25" ht="16.5" customHeight="1" thickTop="1" thickBot="1" x14ac:dyDescent="0.3">
      <c r="A299" s="12">
        <v>1</v>
      </c>
      <c r="B299" s="55" t="s">
        <v>93</v>
      </c>
      <c r="C299" s="55" t="s">
        <v>104</v>
      </c>
      <c r="D299" s="55" t="s">
        <v>166</v>
      </c>
      <c r="E299" s="55" t="s">
        <v>105</v>
      </c>
      <c r="F299" s="55" t="s">
        <v>519</v>
      </c>
      <c r="G299" s="55"/>
      <c r="H299" s="55"/>
      <c r="I299" s="55"/>
      <c r="J299" s="55"/>
      <c r="K299" s="54" t="s">
        <v>1051</v>
      </c>
      <c r="L299" s="13">
        <v>0</v>
      </c>
      <c r="M299" s="13">
        <v>0</v>
      </c>
      <c r="N299" s="13">
        <v>0</v>
      </c>
      <c r="O299" s="13">
        <f t="shared" si="98"/>
        <v>0</v>
      </c>
      <c r="P299" s="13">
        <v>0</v>
      </c>
      <c r="Q299" s="13">
        <v>0</v>
      </c>
      <c r="R299" s="13">
        <v>0</v>
      </c>
      <c r="S299" s="13">
        <v>0</v>
      </c>
      <c r="T299" s="13">
        <v>0</v>
      </c>
      <c r="U299" s="13">
        <v>0</v>
      </c>
      <c r="V299" s="230" t="str">
        <f t="shared" si="95"/>
        <v/>
      </c>
      <c r="W299" s="14"/>
      <c r="X299" s="57"/>
      <c r="Y299" s="206"/>
    </row>
    <row r="300" spans="1:25" ht="16.5" customHeight="1" thickTop="1" thickBot="1" x14ac:dyDescent="0.3">
      <c r="A300" s="72">
        <v>1</v>
      </c>
      <c r="B300" s="73" t="s">
        <v>93</v>
      </c>
      <c r="C300" s="73" t="s">
        <v>104</v>
      </c>
      <c r="D300" s="73" t="s">
        <v>166</v>
      </c>
      <c r="E300" s="73" t="s">
        <v>166</v>
      </c>
      <c r="F300" s="73"/>
      <c r="G300" s="73"/>
      <c r="H300" s="74"/>
      <c r="I300" s="74"/>
      <c r="J300" s="74"/>
      <c r="K300" s="75" t="s">
        <v>324</v>
      </c>
      <c r="L300" s="76">
        <f>SUM(L301:L303)</f>
        <v>0</v>
      </c>
      <c r="M300" s="76">
        <f t="shared" ref="M300:U300" si="108">SUM(M301:M303)</f>
        <v>0</v>
      </c>
      <c r="N300" s="76">
        <f t="shared" si="108"/>
        <v>0</v>
      </c>
      <c r="O300" s="76">
        <f t="shared" si="98"/>
        <v>0</v>
      </c>
      <c r="P300" s="76">
        <f t="shared" si="108"/>
        <v>0</v>
      </c>
      <c r="Q300" s="76">
        <f t="shared" si="108"/>
        <v>0</v>
      </c>
      <c r="R300" s="76">
        <f t="shared" si="108"/>
        <v>0</v>
      </c>
      <c r="S300" s="76">
        <f t="shared" si="108"/>
        <v>0</v>
      </c>
      <c r="T300" s="76">
        <f t="shared" si="108"/>
        <v>0</v>
      </c>
      <c r="U300" s="76">
        <f t="shared" si="108"/>
        <v>0</v>
      </c>
      <c r="V300" s="224" t="str">
        <f t="shared" si="95"/>
        <v/>
      </c>
      <c r="W300" s="13"/>
      <c r="X300" s="12"/>
      <c r="Y300" s="206"/>
    </row>
    <row r="301" spans="1:25" ht="16.5" customHeight="1" thickTop="1" thickBot="1" x14ac:dyDescent="0.3">
      <c r="A301" s="12">
        <v>1</v>
      </c>
      <c r="B301" s="55" t="s">
        <v>93</v>
      </c>
      <c r="C301" s="55" t="s">
        <v>104</v>
      </c>
      <c r="D301" s="55" t="s">
        <v>166</v>
      </c>
      <c r="E301" s="55" t="s">
        <v>166</v>
      </c>
      <c r="F301" s="55" t="s">
        <v>93</v>
      </c>
      <c r="G301" s="55"/>
      <c r="H301" s="55"/>
      <c r="I301" s="55"/>
      <c r="J301" s="55"/>
      <c r="K301" s="54" t="s">
        <v>325</v>
      </c>
      <c r="L301" s="13">
        <v>0</v>
      </c>
      <c r="M301" s="13">
        <v>0</v>
      </c>
      <c r="N301" s="13">
        <v>0</v>
      </c>
      <c r="O301" s="13">
        <f t="shared" si="98"/>
        <v>0</v>
      </c>
      <c r="P301" s="13">
        <v>0</v>
      </c>
      <c r="Q301" s="13">
        <v>0</v>
      </c>
      <c r="R301" s="13">
        <v>0</v>
      </c>
      <c r="S301" s="13">
        <v>0</v>
      </c>
      <c r="T301" s="13">
        <v>0</v>
      </c>
      <c r="U301" s="13">
        <v>0</v>
      </c>
      <c r="V301" s="230" t="str">
        <f t="shared" si="95"/>
        <v/>
      </c>
      <c r="W301" s="14"/>
      <c r="X301" s="57"/>
      <c r="Y301" s="206"/>
    </row>
    <row r="302" spans="1:25" ht="16.5" customHeight="1" thickTop="1" thickBot="1" x14ac:dyDescent="0.3">
      <c r="A302" s="12">
        <v>1</v>
      </c>
      <c r="B302" s="55" t="s">
        <v>93</v>
      </c>
      <c r="C302" s="55" t="s">
        <v>104</v>
      </c>
      <c r="D302" s="55" t="s">
        <v>166</v>
      </c>
      <c r="E302" s="55" t="s">
        <v>166</v>
      </c>
      <c r="F302" s="55" t="s">
        <v>104</v>
      </c>
      <c r="G302" s="55"/>
      <c r="H302" s="55"/>
      <c r="I302" s="55"/>
      <c r="J302" s="55"/>
      <c r="K302" s="54" t="s">
        <v>326</v>
      </c>
      <c r="L302" s="13">
        <v>0</v>
      </c>
      <c r="M302" s="13">
        <v>0</v>
      </c>
      <c r="N302" s="13">
        <v>0</v>
      </c>
      <c r="O302" s="13">
        <f t="shared" si="98"/>
        <v>0</v>
      </c>
      <c r="P302" s="13">
        <v>0</v>
      </c>
      <c r="Q302" s="13">
        <v>0</v>
      </c>
      <c r="R302" s="13">
        <v>0</v>
      </c>
      <c r="S302" s="13">
        <v>0</v>
      </c>
      <c r="T302" s="13">
        <v>0</v>
      </c>
      <c r="U302" s="13">
        <v>0</v>
      </c>
      <c r="V302" s="230" t="str">
        <f t="shared" si="95"/>
        <v/>
      </c>
      <c r="W302" s="14"/>
      <c r="X302" s="57"/>
      <c r="Y302" s="206"/>
    </row>
    <row r="303" spans="1:25" ht="16.5" customHeight="1" thickTop="1" thickBot="1" x14ac:dyDescent="0.3">
      <c r="A303" s="12">
        <v>1</v>
      </c>
      <c r="B303" s="55" t="s">
        <v>93</v>
      </c>
      <c r="C303" s="55" t="s">
        <v>104</v>
      </c>
      <c r="D303" s="55" t="s">
        <v>166</v>
      </c>
      <c r="E303" s="55" t="s">
        <v>166</v>
      </c>
      <c r="F303" s="55" t="s">
        <v>519</v>
      </c>
      <c r="G303" s="55"/>
      <c r="H303" s="55"/>
      <c r="I303" s="55"/>
      <c r="J303" s="55"/>
      <c r="K303" s="54" t="s">
        <v>1052</v>
      </c>
      <c r="L303" s="13">
        <v>0</v>
      </c>
      <c r="M303" s="13">
        <v>0</v>
      </c>
      <c r="N303" s="13">
        <v>0</v>
      </c>
      <c r="O303" s="13">
        <f t="shared" si="98"/>
        <v>0</v>
      </c>
      <c r="P303" s="13">
        <v>0</v>
      </c>
      <c r="Q303" s="13">
        <v>0</v>
      </c>
      <c r="R303" s="13">
        <v>0</v>
      </c>
      <c r="S303" s="13">
        <v>0</v>
      </c>
      <c r="T303" s="13">
        <v>0</v>
      </c>
      <c r="U303" s="13">
        <v>0</v>
      </c>
      <c r="V303" s="230" t="str">
        <f t="shared" si="95"/>
        <v/>
      </c>
      <c r="W303" s="14"/>
      <c r="X303" s="57"/>
      <c r="Y303" s="206"/>
    </row>
    <row r="304" spans="1:25" ht="16.5" customHeight="1" thickTop="1" thickBot="1" x14ac:dyDescent="0.3">
      <c r="A304" s="72">
        <v>1</v>
      </c>
      <c r="B304" s="73" t="s">
        <v>93</v>
      </c>
      <c r="C304" s="73" t="s">
        <v>104</v>
      </c>
      <c r="D304" s="73" t="s">
        <v>166</v>
      </c>
      <c r="E304" s="73" t="s">
        <v>173</v>
      </c>
      <c r="F304" s="73"/>
      <c r="G304" s="73"/>
      <c r="H304" s="74"/>
      <c r="I304" s="74"/>
      <c r="J304" s="74"/>
      <c r="K304" s="75" t="s">
        <v>327</v>
      </c>
      <c r="L304" s="76">
        <f>SUM(L305:L307)</f>
        <v>0</v>
      </c>
      <c r="M304" s="76">
        <f t="shared" ref="M304:U304" si="109">SUM(M305:M307)</f>
        <v>0</v>
      </c>
      <c r="N304" s="76">
        <f t="shared" si="109"/>
        <v>0</v>
      </c>
      <c r="O304" s="76">
        <f t="shared" si="98"/>
        <v>0</v>
      </c>
      <c r="P304" s="76">
        <f t="shared" si="109"/>
        <v>0</v>
      </c>
      <c r="Q304" s="76">
        <f t="shared" si="109"/>
        <v>0</v>
      </c>
      <c r="R304" s="76">
        <f t="shared" si="109"/>
        <v>0</v>
      </c>
      <c r="S304" s="76">
        <f t="shared" si="109"/>
        <v>0</v>
      </c>
      <c r="T304" s="76">
        <f t="shared" si="109"/>
        <v>0</v>
      </c>
      <c r="U304" s="76">
        <f t="shared" si="109"/>
        <v>0</v>
      </c>
      <c r="V304" s="224" t="str">
        <f t="shared" si="95"/>
        <v/>
      </c>
      <c r="W304" s="13"/>
      <c r="X304" s="12"/>
      <c r="Y304" s="206"/>
    </row>
    <row r="305" spans="1:25" ht="16.5" customHeight="1" thickTop="1" thickBot="1" x14ac:dyDescent="0.3">
      <c r="A305" s="12">
        <v>1</v>
      </c>
      <c r="B305" s="55" t="s">
        <v>93</v>
      </c>
      <c r="C305" s="55" t="s">
        <v>104</v>
      </c>
      <c r="D305" s="55" t="s">
        <v>166</v>
      </c>
      <c r="E305" s="55" t="s">
        <v>173</v>
      </c>
      <c r="F305" s="55" t="s">
        <v>93</v>
      </c>
      <c r="G305" s="55"/>
      <c r="H305" s="55"/>
      <c r="I305" s="55"/>
      <c r="J305" s="55"/>
      <c r="K305" s="54" t="s">
        <v>328</v>
      </c>
      <c r="L305" s="13">
        <v>0</v>
      </c>
      <c r="M305" s="13">
        <v>0</v>
      </c>
      <c r="N305" s="13">
        <v>0</v>
      </c>
      <c r="O305" s="13">
        <f t="shared" si="98"/>
        <v>0</v>
      </c>
      <c r="P305" s="13">
        <v>0</v>
      </c>
      <c r="Q305" s="13">
        <v>0</v>
      </c>
      <c r="R305" s="13">
        <v>0</v>
      </c>
      <c r="S305" s="13">
        <v>0</v>
      </c>
      <c r="T305" s="13">
        <v>0</v>
      </c>
      <c r="U305" s="13">
        <v>0</v>
      </c>
      <c r="V305" s="230" t="str">
        <f t="shared" si="95"/>
        <v/>
      </c>
      <c r="W305" s="14"/>
      <c r="X305" s="57"/>
      <c r="Y305" s="206"/>
    </row>
    <row r="306" spans="1:25" ht="16.5" customHeight="1" thickTop="1" thickBot="1" x14ac:dyDescent="0.3">
      <c r="A306" s="12">
        <v>1</v>
      </c>
      <c r="B306" s="55" t="s">
        <v>93</v>
      </c>
      <c r="C306" s="55" t="s">
        <v>104</v>
      </c>
      <c r="D306" s="55" t="s">
        <v>166</v>
      </c>
      <c r="E306" s="55" t="s">
        <v>173</v>
      </c>
      <c r="F306" s="55" t="s">
        <v>104</v>
      </c>
      <c r="G306" s="55"/>
      <c r="H306" s="55"/>
      <c r="I306" s="55"/>
      <c r="J306" s="55"/>
      <c r="K306" s="54" t="s">
        <v>329</v>
      </c>
      <c r="L306" s="13">
        <v>0</v>
      </c>
      <c r="M306" s="13">
        <v>0</v>
      </c>
      <c r="N306" s="13">
        <v>0</v>
      </c>
      <c r="O306" s="13">
        <f t="shared" si="98"/>
        <v>0</v>
      </c>
      <c r="P306" s="13">
        <v>0</v>
      </c>
      <c r="Q306" s="13">
        <v>0</v>
      </c>
      <c r="R306" s="13">
        <v>0</v>
      </c>
      <c r="S306" s="13">
        <v>0</v>
      </c>
      <c r="T306" s="13">
        <v>0</v>
      </c>
      <c r="U306" s="13">
        <v>0</v>
      </c>
      <c r="V306" s="230" t="str">
        <f t="shared" si="95"/>
        <v/>
      </c>
      <c r="W306" s="14"/>
      <c r="X306" s="57"/>
      <c r="Y306" s="206"/>
    </row>
    <row r="307" spans="1:25" ht="16.5" customHeight="1" thickTop="1" thickBot="1" x14ac:dyDescent="0.3">
      <c r="A307" s="12">
        <v>1</v>
      </c>
      <c r="B307" s="55" t="s">
        <v>93</v>
      </c>
      <c r="C307" s="55" t="s">
        <v>104</v>
      </c>
      <c r="D307" s="55" t="s">
        <v>166</v>
      </c>
      <c r="E307" s="55" t="s">
        <v>173</v>
      </c>
      <c r="F307" s="55" t="s">
        <v>519</v>
      </c>
      <c r="G307" s="55"/>
      <c r="H307" s="55"/>
      <c r="I307" s="55"/>
      <c r="J307" s="55"/>
      <c r="K307" s="54" t="s">
        <v>1053</v>
      </c>
      <c r="L307" s="13">
        <v>0</v>
      </c>
      <c r="M307" s="13">
        <v>0</v>
      </c>
      <c r="N307" s="13">
        <v>0</v>
      </c>
      <c r="O307" s="13">
        <f t="shared" si="98"/>
        <v>0</v>
      </c>
      <c r="P307" s="13">
        <v>0</v>
      </c>
      <c r="Q307" s="13">
        <v>0</v>
      </c>
      <c r="R307" s="13">
        <v>0</v>
      </c>
      <c r="S307" s="13">
        <v>0</v>
      </c>
      <c r="T307" s="13">
        <v>0</v>
      </c>
      <c r="U307" s="13">
        <v>0</v>
      </c>
      <c r="V307" s="230" t="str">
        <f t="shared" si="95"/>
        <v/>
      </c>
      <c r="W307" s="14"/>
      <c r="X307" s="57"/>
      <c r="Y307" s="206"/>
    </row>
    <row r="308" spans="1:25" ht="16.5" customHeight="1" thickTop="1" thickBot="1" x14ac:dyDescent="0.3">
      <c r="A308" s="72">
        <v>1</v>
      </c>
      <c r="B308" s="73" t="s">
        <v>93</v>
      </c>
      <c r="C308" s="73" t="s">
        <v>104</v>
      </c>
      <c r="D308" s="73" t="s">
        <v>166</v>
      </c>
      <c r="E308" s="73" t="s">
        <v>115</v>
      </c>
      <c r="F308" s="73"/>
      <c r="G308" s="73"/>
      <c r="H308" s="74"/>
      <c r="I308" s="74"/>
      <c r="J308" s="74"/>
      <c r="K308" s="75" t="s">
        <v>330</v>
      </c>
      <c r="L308" s="76">
        <f>SUM(L309:L311)</f>
        <v>0</v>
      </c>
      <c r="M308" s="76">
        <f t="shared" ref="M308:U308" si="110">SUM(M309:M311)</f>
        <v>0</v>
      </c>
      <c r="N308" s="76">
        <f t="shared" si="110"/>
        <v>0</v>
      </c>
      <c r="O308" s="76">
        <f t="shared" si="98"/>
        <v>0</v>
      </c>
      <c r="P308" s="76">
        <f t="shared" si="110"/>
        <v>0</v>
      </c>
      <c r="Q308" s="76">
        <f t="shared" si="110"/>
        <v>0</v>
      </c>
      <c r="R308" s="76">
        <f t="shared" si="110"/>
        <v>0</v>
      </c>
      <c r="S308" s="76">
        <f t="shared" si="110"/>
        <v>0</v>
      </c>
      <c r="T308" s="76">
        <f t="shared" si="110"/>
        <v>0</v>
      </c>
      <c r="U308" s="76">
        <f t="shared" si="110"/>
        <v>0</v>
      </c>
      <c r="V308" s="224" t="str">
        <f t="shared" si="95"/>
        <v/>
      </c>
      <c r="W308" s="13"/>
      <c r="X308" s="12"/>
      <c r="Y308" s="206"/>
    </row>
    <row r="309" spans="1:25" ht="16.5" customHeight="1" thickTop="1" thickBot="1" x14ac:dyDescent="0.3">
      <c r="A309" s="12">
        <v>1</v>
      </c>
      <c r="B309" s="55" t="s">
        <v>93</v>
      </c>
      <c r="C309" s="55" t="s">
        <v>104</v>
      </c>
      <c r="D309" s="55" t="s">
        <v>166</v>
      </c>
      <c r="E309" s="55" t="s">
        <v>115</v>
      </c>
      <c r="F309" s="55" t="s">
        <v>93</v>
      </c>
      <c r="G309" s="55"/>
      <c r="H309" s="55"/>
      <c r="I309" s="55"/>
      <c r="J309" s="55"/>
      <c r="K309" s="54" t="s">
        <v>331</v>
      </c>
      <c r="L309" s="13">
        <v>0</v>
      </c>
      <c r="M309" s="13">
        <v>0</v>
      </c>
      <c r="N309" s="13">
        <v>0</v>
      </c>
      <c r="O309" s="13">
        <f t="shared" si="98"/>
        <v>0</v>
      </c>
      <c r="P309" s="13">
        <v>0</v>
      </c>
      <c r="Q309" s="13">
        <v>0</v>
      </c>
      <c r="R309" s="13">
        <v>0</v>
      </c>
      <c r="S309" s="13">
        <v>0</v>
      </c>
      <c r="T309" s="13">
        <v>0</v>
      </c>
      <c r="U309" s="13">
        <v>0</v>
      </c>
      <c r="V309" s="230" t="str">
        <f t="shared" si="95"/>
        <v/>
      </c>
      <c r="W309" s="14"/>
      <c r="X309" s="57"/>
      <c r="Y309" s="206"/>
    </row>
    <row r="310" spans="1:25" ht="16.5" customHeight="1" thickTop="1" thickBot="1" x14ac:dyDescent="0.3">
      <c r="A310" s="12">
        <v>1</v>
      </c>
      <c r="B310" s="55" t="s">
        <v>93</v>
      </c>
      <c r="C310" s="55" t="s">
        <v>104</v>
      </c>
      <c r="D310" s="55" t="s">
        <v>166</v>
      </c>
      <c r="E310" s="55" t="s">
        <v>115</v>
      </c>
      <c r="F310" s="55" t="s">
        <v>104</v>
      </c>
      <c r="G310" s="55"/>
      <c r="H310" s="55"/>
      <c r="I310" s="55"/>
      <c r="J310" s="55"/>
      <c r="K310" s="54" t="s">
        <v>332</v>
      </c>
      <c r="L310" s="13">
        <v>0</v>
      </c>
      <c r="M310" s="13">
        <v>0</v>
      </c>
      <c r="N310" s="13">
        <v>0</v>
      </c>
      <c r="O310" s="13">
        <f t="shared" si="98"/>
        <v>0</v>
      </c>
      <c r="P310" s="13">
        <v>0</v>
      </c>
      <c r="Q310" s="13">
        <v>0</v>
      </c>
      <c r="R310" s="13">
        <v>0</v>
      </c>
      <c r="S310" s="13">
        <v>0</v>
      </c>
      <c r="T310" s="13">
        <v>0</v>
      </c>
      <c r="U310" s="13">
        <v>0</v>
      </c>
      <c r="V310" s="230" t="str">
        <f t="shared" si="95"/>
        <v/>
      </c>
      <c r="W310" s="14"/>
      <c r="X310" s="57"/>
      <c r="Y310" s="206"/>
    </row>
    <row r="311" spans="1:25" ht="16.5" customHeight="1" thickTop="1" thickBot="1" x14ac:dyDescent="0.3">
      <c r="A311" s="12">
        <v>1</v>
      </c>
      <c r="B311" s="55" t="s">
        <v>93</v>
      </c>
      <c r="C311" s="55" t="s">
        <v>104</v>
      </c>
      <c r="D311" s="55" t="s">
        <v>166</v>
      </c>
      <c r="E311" s="55" t="s">
        <v>115</v>
      </c>
      <c r="F311" s="55" t="s">
        <v>519</v>
      </c>
      <c r="G311" s="55"/>
      <c r="H311" s="55"/>
      <c r="I311" s="55"/>
      <c r="J311" s="55"/>
      <c r="K311" s="54" t="s">
        <v>1054</v>
      </c>
      <c r="L311" s="13">
        <v>0</v>
      </c>
      <c r="M311" s="13">
        <v>0</v>
      </c>
      <c r="N311" s="13">
        <v>0</v>
      </c>
      <c r="O311" s="13">
        <f t="shared" si="98"/>
        <v>0</v>
      </c>
      <c r="P311" s="13">
        <v>0</v>
      </c>
      <c r="Q311" s="13">
        <v>0</v>
      </c>
      <c r="R311" s="13">
        <v>0</v>
      </c>
      <c r="S311" s="13">
        <v>0</v>
      </c>
      <c r="T311" s="13">
        <v>0</v>
      </c>
      <c r="U311" s="13">
        <v>0</v>
      </c>
      <c r="V311" s="230" t="str">
        <f t="shared" si="95"/>
        <v/>
      </c>
      <c r="W311" s="14"/>
      <c r="X311" s="57"/>
      <c r="Y311" s="206"/>
    </row>
    <row r="312" spans="1:25" ht="16.5" customHeight="1" thickTop="1" thickBot="1" x14ac:dyDescent="0.3">
      <c r="A312" s="72">
        <v>1</v>
      </c>
      <c r="B312" s="73" t="s">
        <v>93</v>
      </c>
      <c r="C312" s="73" t="s">
        <v>104</v>
      </c>
      <c r="D312" s="73" t="s">
        <v>166</v>
      </c>
      <c r="E312" s="73" t="s">
        <v>211</v>
      </c>
      <c r="F312" s="73"/>
      <c r="G312" s="73"/>
      <c r="H312" s="74"/>
      <c r="I312" s="74"/>
      <c r="J312" s="74"/>
      <c r="K312" s="75" t="s">
        <v>333</v>
      </c>
      <c r="L312" s="76">
        <f>SUM(L313:L315)</f>
        <v>0</v>
      </c>
      <c r="M312" s="76">
        <f t="shared" ref="M312:U312" si="111">SUM(M313:M315)</f>
        <v>0</v>
      </c>
      <c r="N312" s="76">
        <f t="shared" si="111"/>
        <v>0</v>
      </c>
      <c r="O312" s="76">
        <f t="shared" si="98"/>
        <v>0</v>
      </c>
      <c r="P312" s="76">
        <f t="shared" si="111"/>
        <v>0</v>
      </c>
      <c r="Q312" s="76">
        <f t="shared" si="111"/>
        <v>0</v>
      </c>
      <c r="R312" s="76">
        <f t="shared" si="111"/>
        <v>0</v>
      </c>
      <c r="S312" s="76">
        <f t="shared" si="111"/>
        <v>0</v>
      </c>
      <c r="T312" s="76">
        <f t="shared" si="111"/>
        <v>0</v>
      </c>
      <c r="U312" s="76">
        <f t="shared" si="111"/>
        <v>0</v>
      </c>
      <c r="V312" s="224" t="str">
        <f t="shared" si="95"/>
        <v/>
      </c>
      <c r="W312" s="13"/>
      <c r="X312" s="12"/>
      <c r="Y312" s="206"/>
    </row>
    <row r="313" spans="1:25" ht="16.5" customHeight="1" thickTop="1" thickBot="1" x14ac:dyDescent="0.3">
      <c r="A313" s="12">
        <v>1</v>
      </c>
      <c r="B313" s="55" t="s">
        <v>93</v>
      </c>
      <c r="C313" s="55" t="s">
        <v>104</v>
      </c>
      <c r="D313" s="55" t="s">
        <v>166</v>
      </c>
      <c r="E313" s="55" t="s">
        <v>211</v>
      </c>
      <c r="F313" s="55" t="s">
        <v>93</v>
      </c>
      <c r="G313" s="55"/>
      <c r="H313" s="55"/>
      <c r="I313" s="55"/>
      <c r="J313" s="55"/>
      <c r="K313" s="54" t="s">
        <v>334</v>
      </c>
      <c r="L313" s="13">
        <v>0</v>
      </c>
      <c r="M313" s="13">
        <v>0</v>
      </c>
      <c r="N313" s="13">
        <v>0</v>
      </c>
      <c r="O313" s="13">
        <f t="shared" si="98"/>
        <v>0</v>
      </c>
      <c r="P313" s="13">
        <v>0</v>
      </c>
      <c r="Q313" s="13">
        <v>0</v>
      </c>
      <c r="R313" s="13">
        <v>0</v>
      </c>
      <c r="S313" s="13">
        <v>0</v>
      </c>
      <c r="T313" s="13">
        <v>0</v>
      </c>
      <c r="U313" s="13">
        <v>0</v>
      </c>
      <c r="V313" s="230" t="str">
        <f t="shared" si="95"/>
        <v/>
      </c>
      <c r="W313" s="14"/>
      <c r="X313" s="57"/>
      <c r="Y313" s="206"/>
    </row>
    <row r="314" spans="1:25" ht="16.5" customHeight="1" thickTop="1" thickBot="1" x14ac:dyDescent="0.3">
      <c r="A314" s="12">
        <v>1</v>
      </c>
      <c r="B314" s="55" t="s">
        <v>93</v>
      </c>
      <c r="C314" s="55" t="s">
        <v>104</v>
      </c>
      <c r="D314" s="55" t="s">
        <v>166</v>
      </c>
      <c r="E314" s="55" t="s">
        <v>211</v>
      </c>
      <c r="F314" s="55" t="s">
        <v>104</v>
      </c>
      <c r="G314" s="55"/>
      <c r="H314" s="55"/>
      <c r="I314" s="55"/>
      <c r="J314" s="55"/>
      <c r="K314" s="54" t="s">
        <v>335</v>
      </c>
      <c r="L314" s="13">
        <v>0</v>
      </c>
      <c r="M314" s="13">
        <v>0</v>
      </c>
      <c r="N314" s="13">
        <v>0</v>
      </c>
      <c r="O314" s="13">
        <f t="shared" si="98"/>
        <v>0</v>
      </c>
      <c r="P314" s="13">
        <v>0</v>
      </c>
      <c r="Q314" s="13">
        <v>0</v>
      </c>
      <c r="R314" s="13">
        <v>0</v>
      </c>
      <c r="S314" s="13">
        <v>0</v>
      </c>
      <c r="T314" s="13">
        <v>0</v>
      </c>
      <c r="U314" s="13">
        <v>0</v>
      </c>
      <c r="V314" s="230" t="str">
        <f t="shared" si="95"/>
        <v/>
      </c>
      <c r="W314" s="14"/>
      <c r="X314" s="57"/>
      <c r="Y314" s="206"/>
    </row>
    <row r="315" spans="1:25" ht="16.5" customHeight="1" thickTop="1" thickBot="1" x14ac:dyDescent="0.3">
      <c r="A315" s="12">
        <v>1</v>
      </c>
      <c r="B315" s="55" t="s">
        <v>93</v>
      </c>
      <c r="C315" s="55" t="s">
        <v>104</v>
      </c>
      <c r="D315" s="55" t="s">
        <v>166</v>
      </c>
      <c r="E315" s="55" t="s">
        <v>211</v>
      </c>
      <c r="F315" s="55" t="s">
        <v>519</v>
      </c>
      <c r="G315" s="55"/>
      <c r="H315" s="55"/>
      <c r="I315" s="55"/>
      <c r="J315" s="55"/>
      <c r="K315" s="54" t="s">
        <v>1055</v>
      </c>
      <c r="L315" s="13">
        <v>0</v>
      </c>
      <c r="M315" s="13">
        <v>0</v>
      </c>
      <c r="N315" s="13">
        <v>0</v>
      </c>
      <c r="O315" s="13">
        <f t="shared" si="98"/>
        <v>0</v>
      </c>
      <c r="P315" s="13">
        <v>0</v>
      </c>
      <c r="Q315" s="13">
        <v>0</v>
      </c>
      <c r="R315" s="13">
        <v>0</v>
      </c>
      <c r="S315" s="13">
        <v>0</v>
      </c>
      <c r="T315" s="13">
        <v>0</v>
      </c>
      <c r="U315" s="13">
        <v>0</v>
      </c>
      <c r="V315" s="230" t="str">
        <f t="shared" si="95"/>
        <v/>
      </c>
      <c r="W315" s="14"/>
      <c r="X315" s="57"/>
      <c r="Y315" s="206"/>
    </row>
    <row r="316" spans="1:25" s="69" customFormat="1" ht="16.5" thickTop="1" thickBot="1" x14ac:dyDescent="0.3">
      <c r="A316" s="218">
        <v>1</v>
      </c>
      <c r="B316" s="219" t="s">
        <v>93</v>
      </c>
      <c r="C316" s="219" t="s">
        <v>104</v>
      </c>
      <c r="D316" s="219" t="s">
        <v>115</v>
      </c>
      <c r="E316" s="219"/>
      <c r="F316" s="219"/>
      <c r="G316" s="219"/>
      <c r="H316" s="220"/>
      <c r="I316" s="220"/>
      <c r="J316" s="220"/>
      <c r="K316" s="221" t="s">
        <v>336</v>
      </c>
      <c r="L316" s="222">
        <f>+L317+L318+L349+L350+L351+L352</f>
        <v>54465000</v>
      </c>
      <c r="M316" s="222">
        <f t="shared" ref="M316:T316" si="112">+M317+M318+M349+M350+M351+M352</f>
        <v>3216</v>
      </c>
      <c r="N316" s="222">
        <f t="shared" si="112"/>
        <v>0</v>
      </c>
      <c r="O316" s="222">
        <f t="shared" si="98"/>
        <v>54468216</v>
      </c>
      <c r="P316" s="222">
        <f t="shared" si="112"/>
        <v>0</v>
      </c>
      <c r="Q316" s="222">
        <f t="shared" si="112"/>
        <v>53056000</v>
      </c>
      <c r="R316" s="222">
        <f t="shared" si="112"/>
        <v>1412216</v>
      </c>
      <c r="S316" s="222">
        <f t="shared" si="112"/>
        <v>0</v>
      </c>
      <c r="T316" s="222">
        <f t="shared" si="112"/>
        <v>55051199</v>
      </c>
      <c r="U316" s="222">
        <f>+U317+U318+U349+U350+U351+U352</f>
        <v>4988395</v>
      </c>
      <c r="V316" s="223">
        <f t="shared" si="95"/>
        <v>9.0613739402842064E-2</v>
      </c>
      <c r="W316" s="13"/>
      <c r="X316" s="12"/>
      <c r="Y316" s="206"/>
    </row>
    <row r="317" spans="1:25" ht="16.5" customHeight="1" thickTop="1" thickBot="1" x14ac:dyDescent="0.3">
      <c r="A317" s="72">
        <v>1</v>
      </c>
      <c r="B317" s="73" t="s">
        <v>93</v>
      </c>
      <c r="C317" s="73" t="s">
        <v>104</v>
      </c>
      <c r="D317" s="73" t="s">
        <v>115</v>
      </c>
      <c r="E317" s="73" t="s">
        <v>97</v>
      </c>
      <c r="F317" s="73"/>
      <c r="G317" s="73"/>
      <c r="H317" s="74"/>
      <c r="I317" s="74"/>
      <c r="J317" s="74"/>
      <c r="K317" s="75" t="s">
        <v>337</v>
      </c>
      <c r="L317" s="76"/>
      <c r="M317" s="76"/>
      <c r="N317" s="76"/>
      <c r="O317" s="76">
        <f t="shared" si="98"/>
        <v>0</v>
      </c>
      <c r="P317" s="76"/>
      <c r="Q317" s="76"/>
      <c r="R317" s="76"/>
      <c r="S317" s="76"/>
      <c r="T317" s="76"/>
      <c r="U317" s="76"/>
      <c r="V317" s="224" t="str">
        <f t="shared" si="95"/>
        <v/>
      </c>
      <c r="W317" s="13"/>
      <c r="X317" s="12"/>
      <c r="Y317" s="206"/>
    </row>
    <row r="318" spans="1:25" ht="16.5" thickTop="1" thickBot="1" x14ac:dyDescent="0.3">
      <c r="A318" s="72">
        <v>1</v>
      </c>
      <c r="B318" s="73" t="s">
        <v>93</v>
      </c>
      <c r="C318" s="73" t="s">
        <v>104</v>
      </c>
      <c r="D318" s="73" t="s">
        <v>115</v>
      </c>
      <c r="E318" s="73" t="s">
        <v>105</v>
      </c>
      <c r="F318" s="73"/>
      <c r="G318" s="73"/>
      <c r="H318" s="74"/>
      <c r="I318" s="74"/>
      <c r="J318" s="74"/>
      <c r="K318" s="75" t="s">
        <v>338</v>
      </c>
      <c r="L318" s="76">
        <f>SUM(L319:L348)</f>
        <v>54465000</v>
      </c>
      <c r="M318" s="76">
        <f t="shared" ref="M318:T318" si="113">SUM(M319:M348)</f>
        <v>3216</v>
      </c>
      <c r="N318" s="76">
        <f t="shared" si="113"/>
        <v>0</v>
      </c>
      <c r="O318" s="76">
        <f t="shared" si="98"/>
        <v>54468216</v>
      </c>
      <c r="P318" s="76">
        <f t="shared" si="113"/>
        <v>0</v>
      </c>
      <c r="Q318" s="76">
        <f t="shared" si="113"/>
        <v>53056000</v>
      </c>
      <c r="R318" s="76">
        <f t="shared" si="113"/>
        <v>1412216</v>
      </c>
      <c r="S318" s="76">
        <f t="shared" si="113"/>
        <v>0</v>
      </c>
      <c r="T318" s="76">
        <f t="shared" si="113"/>
        <v>55051199</v>
      </c>
      <c r="U318" s="76">
        <f>SUM(U319:U348)</f>
        <v>4988395</v>
      </c>
      <c r="V318" s="224">
        <f t="shared" si="95"/>
        <v>9.0613739402842064E-2</v>
      </c>
      <c r="W318" s="13"/>
      <c r="X318" s="12"/>
      <c r="Y318" s="206"/>
    </row>
    <row r="319" spans="1:25" ht="16.5" thickTop="1" thickBot="1" x14ac:dyDescent="0.3">
      <c r="A319" s="12">
        <v>1</v>
      </c>
      <c r="B319" s="55" t="s">
        <v>93</v>
      </c>
      <c r="C319" s="55" t="s">
        <v>104</v>
      </c>
      <c r="D319" s="55" t="s">
        <v>115</v>
      </c>
      <c r="E319" s="55" t="s">
        <v>105</v>
      </c>
      <c r="F319" s="55" t="s">
        <v>97</v>
      </c>
      <c r="G319" s="55"/>
      <c r="H319" s="55"/>
      <c r="I319" s="55"/>
      <c r="J319" s="55"/>
      <c r="K319" s="54" t="s">
        <v>339</v>
      </c>
      <c r="L319" s="14">
        <v>39588000</v>
      </c>
      <c r="M319" s="14"/>
      <c r="N319" s="14"/>
      <c r="O319" s="13">
        <f t="shared" si="98"/>
        <v>39588000</v>
      </c>
      <c r="P319" s="13">
        <v>0</v>
      </c>
      <c r="Q319" s="14">
        <v>39588000</v>
      </c>
      <c r="R319" s="13">
        <v>0</v>
      </c>
      <c r="S319" s="13">
        <v>0</v>
      </c>
      <c r="T319" s="14">
        <v>39588000</v>
      </c>
      <c r="U319" s="14">
        <v>2916118</v>
      </c>
      <c r="V319" s="230">
        <f t="shared" si="95"/>
        <v>7.3661665151055877E-2</v>
      </c>
      <c r="W319" s="14"/>
      <c r="X319" s="57"/>
      <c r="Y319" s="206"/>
    </row>
    <row r="320" spans="1:25" ht="16.5" customHeight="1" thickTop="1" thickBot="1" x14ac:dyDescent="0.3">
      <c r="A320" s="12">
        <v>1</v>
      </c>
      <c r="B320" s="55" t="s">
        <v>93</v>
      </c>
      <c r="C320" s="55" t="s">
        <v>104</v>
      </c>
      <c r="D320" s="55" t="s">
        <v>115</v>
      </c>
      <c r="E320" s="55" t="s">
        <v>105</v>
      </c>
      <c r="F320" s="55" t="s">
        <v>105</v>
      </c>
      <c r="G320" s="55"/>
      <c r="H320" s="55"/>
      <c r="I320" s="55"/>
      <c r="J320" s="55"/>
      <c r="K320" s="54" t="s">
        <v>340</v>
      </c>
      <c r="L320" s="13">
        <v>0</v>
      </c>
      <c r="M320" s="13">
        <v>0</v>
      </c>
      <c r="N320" s="13">
        <v>0</v>
      </c>
      <c r="O320" s="13">
        <f t="shared" si="98"/>
        <v>0</v>
      </c>
      <c r="P320" s="13">
        <v>0</v>
      </c>
      <c r="Q320" s="13">
        <v>0</v>
      </c>
      <c r="R320" s="13">
        <v>0</v>
      </c>
      <c r="S320" s="13">
        <v>0</v>
      </c>
      <c r="T320" s="14">
        <v>0</v>
      </c>
      <c r="U320" s="13">
        <v>0</v>
      </c>
      <c r="V320" s="230" t="str">
        <f t="shared" si="95"/>
        <v/>
      </c>
      <c r="W320" s="14"/>
      <c r="X320" s="57"/>
      <c r="Y320" s="206"/>
    </row>
    <row r="321" spans="1:25" ht="16.5" customHeight="1" thickTop="1" thickBot="1" x14ac:dyDescent="0.3">
      <c r="A321" s="12">
        <v>1</v>
      </c>
      <c r="B321" s="55" t="s">
        <v>93</v>
      </c>
      <c r="C321" s="55" t="s">
        <v>104</v>
      </c>
      <c r="D321" s="55" t="s">
        <v>115</v>
      </c>
      <c r="E321" s="55" t="s">
        <v>105</v>
      </c>
      <c r="F321" s="55" t="s">
        <v>166</v>
      </c>
      <c r="G321" s="55"/>
      <c r="H321" s="55"/>
      <c r="I321" s="55"/>
      <c r="J321" s="55"/>
      <c r="K321" s="54" t="s">
        <v>341</v>
      </c>
      <c r="L321" s="13">
        <v>0</v>
      </c>
      <c r="M321" s="13">
        <v>0</v>
      </c>
      <c r="N321" s="13">
        <v>0</v>
      </c>
      <c r="O321" s="13">
        <f t="shared" si="98"/>
        <v>0</v>
      </c>
      <c r="P321" s="13">
        <v>0</v>
      </c>
      <c r="Q321" s="13">
        <v>0</v>
      </c>
      <c r="R321" s="13">
        <v>0</v>
      </c>
      <c r="S321" s="13">
        <v>0</v>
      </c>
      <c r="T321" s="14">
        <v>0</v>
      </c>
      <c r="U321" s="13">
        <v>0</v>
      </c>
      <c r="V321" s="230" t="str">
        <f t="shared" si="95"/>
        <v/>
      </c>
      <c r="W321" s="14"/>
      <c r="X321" s="57"/>
      <c r="Y321" s="206"/>
    </row>
    <row r="322" spans="1:25" ht="16.5" thickTop="1" thickBot="1" x14ac:dyDescent="0.25">
      <c r="A322" s="12">
        <v>1</v>
      </c>
      <c r="B322" s="55" t="s">
        <v>93</v>
      </c>
      <c r="C322" s="55" t="s">
        <v>104</v>
      </c>
      <c r="D322" s="55" t="s">
        <v>115</v>
      </c>
      <c r="E322" s="55" t="s">
        <v>105</v>
      </c>
      <c r="F322" s="55" t="s">
        <v>173</v>
      </c>
      <c r="G322" s="55"/>
      <c r="H322" s="55"/>
      <c r="I322" s="55"/>
      <c r="J322" s="55"/>
      <c r="K322" s="54" t="s">
        <v>1103</v>
      </c>
      <c r="L322" s="234">
        <v>1635000</v>
      </c>
      <c r="M322" s="14"/>
      <c r="N322" s="14"/>
      <c r="O322" s="13">
        <f t="shared" si="98"/>
        <v>1635000</v>
      </c>
      <c r="P322" s="14"/>
      <c r="Q322" s="14">
        <v>1308000</v>
      </c>
      <c r="R322" s="14">
        <v>327000</v>
      </c>
      <c r="S322" s="14"/>
      <c r="T322" s="14">
        <v>1635000</v>
      </c>
      <c r="U322" s="14">
        <v>304628</v>
      </c>
      <c r="V322" s="230">
        <f t="shared" si="95"/>
        <v>0.18631681957186544</v>
      </c>
      <c r="W322" s="14"/>
      <c r="X322" s="57"/>
      <c r="Y322" s="206"/>
    </row>
    <row r="323" spans="1:25" ht="16.5" customHeight="1" thickTop="1" thickBot="1" x14ac:dyDescent="0.3">
      <c r="A323" s="12">
        <v>1</v>
      </c>
      <c r="B323" s="55" t="s">
        <v>93</v>
      </c>
      <c r="C323" s="55" t="s">
        <v>104</v>
      </c>
      <c r="D323" s="55" t="s">
        <v>115</v>
      </c>
      <c r="E323" s="55" t="s">
        <v>105</v>
      </c>
      <c r="F323" s="55" t="s">
        <v>115</v>
      </c>
      <c r="G323" s="55"/>
      <c r="H323" s="55"/>
      <c r="I323" s="55"/>
      <c r="J323" s="55"/>
      <c r="K323" s="54" t="s">
        <v>342</v>
      </c>
      <c r="L323" s="13">
        <v>0</v>
      </c>
      <c r="M323" s="13">
        <v>0</v>
      </c>
      <c r="N323" s="13">
        <v>0</v>
      </c>
      <c r="O323" s="13">
        <f t="shared" si="98"/>
        <v>0</v>
      </c>
      <c r="P323" s="13">
        <v>0</v>
      </c>
      <c r="Q323" s="13">
        <v>0</v>
      </c>
      <c r="R323" s="13">
        <v>0</v>
      </c>
      <c r="S323" s="13">
        <v>0</v>
      </c>
      <c r="T323" s="13">
        <v>0</v>
      </c>
      <c r="U323" s="13">
        <v>0</v>
      </c>
      <c r="V323" s="230" t="str">
        <f t="shared" si="95"/>
        <v/>
      </c>
      <c r="W323" s="14"/>
      <c r="X323" s="57"/>
      <c r="Y323" s="206"/>
    </row>
    <row r="324" spans="1:25" ht="16.5" customHeight="1" thickTop="1" thickBot="1" x14ac:dyDescent="0.3">
      <c r="A324" s="12">
        <v>1</v>
      </c>
      <c r="B324" s="55" t="s">
        <v>93</v>
      </c>
      <c r="C324" s="55" t="s">
        <v>104</v>
      </c>
      <c r="D324" s="55" t="s">
        <v>115</v>
      </c>
      <c r="E324" s="55" t="s">
        <v>105</v>
      </c>
      <c r="F324" s="55" t="s">
        <v>211</v>
      </c>
      <c r="G324" s="55"/>
      <c r="H324" s="55"/>
      <c r="I324" s="55"/>
      <c r="J324" s="55"/>
      <c r="K324" s="54" t="s">
        <v>343</v>
      </c>
      <c r="L324" s="13">
        <v>0</v>
      </c>
      <c r="M324" s="13">
        <v>0</v>
      </c>
      <c r="N324" s="13">
        <v>0</v>
      </c>
      <c r="O324" s="13">
        <f t="shared" si="98"/>
        <v>0</v>
      </c>
      <c r="P324" s="13">
        <v>0</v>
      </c>
      <c r="Q324" s="13">
        <v>0</v>
      </c>
      <c r="R324" s="13">
        <v>0</v>
      </c>
      <c r="S324" s="13">
        <v>0</v>
      </c>
      <c r="T324" s="13">
        <v>0</v>
      </c>
      <c r="U324" s="13">
        <v>0</v>
      </c>
      <c r="V324" s="230" t="str">
        <f t="shared" si="95"/>
        <v/>
      </c>
      <c r="W324" s="14"/>
      <c r="X324" s="57"/>
      <c r="Y324" s="206"/>
    </row>
    <row r="325" spans="1:25" ht="16.5" thickTop="1" thickBot="1" x14ac:dyDescent="0.25">
      <c r="A325" s="12">
        <v>1</v>
      </c>
      <c r="B325" s="55" t="s">
        <v>93</v>
      </c>
      <c r="C325" s="55" t="s">
        <v>104</v>
      </c>
      <c r="D325" s="55" t="s">
        <v>115</v>
      </c>
      <c r="E325" s="55" t="s">
        <v>105</v>
      </c>
      <c r="F325" s="55" t="s">
        <v>215</v>
      </c>
      <c r="G325" s="55"/>
      <c r="H325" s="55"/>
      <c r="I325" s="55"/>
      <c r="J325" s="55"/>
      <c r="K325" s="54" t="s">
        <v>344</v>
      </c>
      <c r="L325" s="234">
        <v>1171000</v>
      </c>
      <c r="M325" s="13">
        <v>0</v>
      </c>
      <c r="N325" s="13">
        <v>0</v>
      </c>
      <c r="O325" s="13">
        <f>+L325+M325-N325</f>
        <v>1171000</v>
      </c>
      <c r="P325" s="13">
        <v>0</v>
      </c>
      <c r="Q325" s="14">
        <v>1053900</v>
      </c>
      <c r="R325" s="14">
        <v>117100</v>
      </c>
      <c r="S325" s="14"/>
      <c r="T325" s="14">
        <v>1171000</v>
      </c>
      <c r="U325" s="14">
        <v>34219</v>
      </c>
      <c r="V325" s="230">
        <f t="shared" si="95"/>
        <v>2.9222032450896669E-2</v>
      </c>
      <c r="W325" s="14"/>
      <c r="X325" s="57"/>
      <c r="Y325" s="206"/>
    </row>
    <row r="326" spans="1:25" ht="16.5" customHeight="1" thickTop="1" thickBot="1" x14ac:dyDescent="0.3">
      <c r="A326" s="12">
        <v>1</v>
      </c>
      <c r="B326" s="55" t="s">
        <v>93</v>
      </c>
      <c r="C326" s="55" t="s">
        <v>104</v>
      </c>
      <c r="D326" s="55" t="s">
        <v>115</v>
      </c>
      <c r="E326" s="55" t="s">
        <v>105</v>
      </c>
      <c r="F326" s="55" t="s">
        <v>219</v>
      </c>
      <c r="G326" s="55"/>
      <c r="H326" s="55"/>
      <c r="I326" s="55"/>
      <c r="J326" s="55"/>
      <c r="K326" s="54" t="s">
        <v>345</v>
      </c>
      <c r="L326" s="14">
        <v>447000</v>
      </c>
      <c r="M326" s="13">
        <v>0</v>
      </c>
      <c r="N326" s="13">
        <v>0</v>
      </c>
      <c r="O326" s="13">
        <f t="shared" si="98"/>
        <v>447000</v>
      </c>
      <c r="P326" s="13">
        <v>0</v>
      </c>
      <c r="Q326" s="14">
        <v>402300</v>
      </c>
      <c r="R326" s="14">
        <v>44700</v>
      </c>
      <c r="S326" s="14"/>
      <c r="T326" s="14">
        <v>447000</v>
      </c>
      <c r="U326" s="14">
        <v>95830</v>
      </c>
      <c r="V326" s="230">
        <f t="shared" si="95"/>
        <v>0.21438478747203579</v>
      </c>
      <c r="W326" s="14"/>
      <c r="X326" s="57"/>
      <c r="Y326" s="206"/>
    </row>
    <row r="327" spans="1:25" ht="16.5" thickTop="1" thickBot="1" x14ac:dyDescent="0.25">
      <c r="A327" s="12">
        <v>1</v>
      </c>
      <c r="B327" s="55" t="s">
        <v>93</v>
      </c>
      <c r="C327" s="55" t="s">
        <v>104</v>
      </c>
      <c r="D327" s="55" t="s">
        <v>115</v>
      </c>
      <c r="E327" s="55" t="s">
        <v>105</v>
      </c>
      <c r="F327" s="55" t="s">
        <v>223</v>
      </c>
      <c r="G327" s="55"/>
      <c r="H327" s="55"/>
      <c r="I327" s="55"/>
      <c r="J327" s="55"/>
      <c r="K327" s="54" t="s">
        <v>346</v>
      </c>
      <c r="L327" s="234">
        <v>1420000</v>
      </c>
      <c r="M327" s="13">
        <v>0</v>
      </c>
      <c r="N327" s="13">
        <v>0</v>
      </c>
      <c r="O327" s="13">
        <f t="shared" si="98"/>
        <v>1420000</v>
      </c>
      <c r="P327" s="13">
        <v>0</v>
      </c>
      <c r="Q327" s="14">
        <v>1278000</v>
      </c>
      <c r="R327" s="14">
        <v>142000</v>
      </c>
      <c r="S327" s="14"/>
      <c r="T327" s="14">
        <v>1420000</v>
      </c>
      <c r="U327" s="14">
        <v>81268</v>
      </c>
      <c r="V327" s="230">
        <f t="shared" si="95"/>
        <v>5.7230985915492957E-2</v>
      </c>
      <c r="W327" s="14"/>
      <c r="X327" s="57"/>
      <c r="Y327" s="206"/>
    </row>
    <row r="328" spans="1:25" ht="16.5" thickTop="1" thickBot="1" x14ac:dyDescent="0.25">
      <c r="A328" s="12">
        <v>1</v>
      </c>
      <c r="B328" s="55" t="s">
        <v>93</v>
      </c>
      <c r="C328" s="55" t="s">
        <v>104</v>
      </c>
      <c r="D328" s="55" t="s">
        <v>115</v>
      </c>
      <c r="E328" s="55" t="s">
        <v>105</v>
      </c>
      <c r="F328" s="55" t="s">
        <v>227</v>
      </c>
      <c r="G328" s="55"/>
      <c r="H328" s="55"/>
      <c r="I328" s="55"/>
      <c r="J328" s="55"/>
      <c r="K328" s="54" t="s">
        <v>347</v>
      </c>
      <c r="L328" s="234">
        <v>445000</v>
      </c>
      <c r="M328" s="13">
        <v>3216</v>
      </c>
      <c r="N328" s="13">
        <v>0</v>
      </c>
      <c r="O328" s="13">
        <f t="shared" si="98"/>
        <v>448216</v>
      </c>
      <c r="P328" s="13">
        <v>0</v>
      </c>
      <c r="Q328" s="14">
        <v>400500</v>
      </c>
      <c r="R328" s="14">
        <v>47716</v>
      </c>
      <c r="S328" s="14"/>
      <c r="T328" s="14">
        <v>1031199</v>
      </c>
      <c r="U328" s="14">
        <v>1031199</v>
      </c>
      <c r="V328" s="230">
        <f t="shared" ref="V328:V391" si="114">+IFERROR(U328/T328,"")</f>
        <v>1</v>
      </c>
      <c r="W328" s="14"/>
      <c r="X328" s="57"/>
      <c r="Y328" s="206"/>
    </row>
    <row r="329" spans="1:25" ht="16.5" thickTop="1" thickBot="1" x14ac:dyDescent="0.25">
      <c r="A329" s="12">
        <v>1</v>
      </c>
      <c r="B329" s="55" t="s">
        <v>93</v>
      </c>
      <c r="C329" s="55" t="s">
        <v>104</v>
      </c>
      <c r="D329" s="55" t="s">
        <v>115</v>
      </c>
      <c r="E329" s="55" t="s">
        <v>105</v>
      </c>
      <c r="F329" s="55" t="s">
        <v>348</v>
      </c>
      <c r="G329" s="55"/>
      <c r="H329" s="55"/>
      <c r="I329" s="55"/>
      <c r="J329" s="55"/>
      <c r="K329" s="54" t="s">
        <v>349</v>
      </c>
      <c r="L329" s="234">
        <v>7337000</v>
      </c>
      <c r="M329" s="14">
        <v>0</v>
      </c>
      <c r="N329" s="14"/>
      <c r="O329" s="13">
        <f t="shared" si="98"/>
        <v>7337000</v>
      </c>
      <c r="P329" s="13">
        <v>0</v>
      </c>
      <c r="Q329" s="14">
        <v>6603300</v>
      </c>
      <c r="R329" s="14">
        <v>733700</v>
      </c>
      <c r="S329" s="14"/>
      <c r="T329" s="14">
        <v>7337000</v>
      </c>
      <c r="U329" s="14">
        <v>81977</v>
      </c>
      <c r="V329" s="230">
        <f t="shared" si="114"/>
        <v>1.1173095270546544E-2</v>
      </c>
      <c r="W329" s="14"/>
      <c r="X329" s="57"/>
      <c r="Y329" s="206"/>
    </row>
    <row r="330" spans="1:25" ht="16.5" customHeight="1" thickTop="1" thickBot="1" x14ac:dyDescent="0.3">
      <c r="A330" s="12">
        <v>1</v>
      </c>
      <c r="B330" s="55" t="s">
        <v>93</v>
      </c>
      <c r="C330" s="55" t="s">
        <v>104</v>
      </c>
      <c r="D330" s="55" t="s">
        <v>115</v>
      </c>
      <c r="E330" s="55" t="s">
        <v>105</v>
      </c>
      <c r="F330" s="55" t="s">
        <v>350</v>
      </c>
      <c r="G330" s="55"/>
      <c r="H330" s="55"/>
      <c r="I330" s="55"/>
      <c r="J330" s="55"/>
      <c r="K330" s="54" t="s">
        <v>351</v>
      </c>
      <c r="L330" s="13">
        <v>0</v>
      </c>
      <c r="M330" s="13">
        <v>0</v>
      </c>
      <c r="N330" s="13">
        <v>0</v>
      </c>
      <c r="O330" s="13">
        <f t="shared" si="98"/>
        <v>0</v>
      </c>
      <c r="P330" s="13">
        <v>0</v>
      </c>
      <c r="Q330" s="13">
        <v>0</v>
      </c>
      <c r="R330" s="13">
        <v>0</v>
      </c>
      <c r="S330" s="13">
        <v>0</v>
      </c>
      <c r="T330" s="13">
        <v>0</v>
      </c>
      <c r="U330" s="13">
        <v>0</v>
      </c>
      <c r="V330" s="230" t="str">
        <f t="shared" si="114"/>
        <v/>
      </c>
      <c r="W330" s="14"/>
      <c r="X330" s="57"/>
      <c r="Y330" s="206"/>
    </row>
    <row r="331" spans="1:25" ht="16.5" thickTop="1" thickBot="1" x14ac:dyDescent="0.25">
      <c r="A331" s="12">
        <v>1</v>
      </c>
      <c r="B331" s="55" t="s">
        <v>93</v>
      </c>
      <c r="C331" s="55" t="s">
        <v>104</v>
      </c>
      <c r="D331" s="55" t="s">
        <v>115</v>
      </c>
      <c r="E331" s="55" t="s">
        <v>105</v>
      </c>
      <c r="F331" s="55" t="s">
        <v>180</v>
      </c>
      <c r="G331" s="55"/>
      <c r="H331" s="55"/>
      <c r="I331" s="55"/>
      <c r="J331" s="55"/>
      <c r="K331" s="54" t="s">
        <v>352</v>
      </c>
      <c r="L331" s="234">
        <v>2422000</v>
      </c>
      <c r="M331" s="13">
        <v>0</v>
      </c>
      <c r="N331" s="13">
        <v>0</v>
      </c>
      <c r="O331" s="13">
        <f t="shared" si="98"/>
        <v>2422000</v>
      </c>
      <c r="P331" s="13">
        <v>0</v>
      </c>
      <c r="Q331" s="14">
        <v>2422000</v>
      </c>
      <c r="R331" s="13">
        <v>0</v>
      </c>
      <c r="S331" s="13">
        <v>0</v>
      </c>
      <c r="T331" s="14">
        <v>2422000</v>
      </c>
      <c r="U331" s="14">
        <v>443156</v>
      </c>
      <c r="V331" s="230">
        <f t="shared" si="114"/>
        <v>0.18297109826589594</v>
      </c>
      <c r="W331" s="14"/>
      <c r="X331" s="57"/>
      <c r="Y331" s="206"/>
    </row>
    <row r="332" spans="1:25" ht="16.5" customHeight="1" thickTop="1" thickBot="1" x14ac:dyDescent="0.3">
      <c r="A332" s="12">
        <v>1</v>
      </c>
      <c r="B332" s="55" t="s">
        <v>93</v>
      </c>
      <c r="C332" s="55" t="s">
        <v>104</v>
      </c>
      <c r="D332" s="55" t="s">
        <v>115</v>
      </c>
      <c r="E332" s="55" t="s">
        <v>105</v>
      </c>
      <c r="F332" s="55" t="s">
        <v>238</v>
      </c>
      <c r="G332" s="55"/>
      <c r="H332" s="55"/>
      <c r="I332" s="55"/>
      <c r="J332" s="55"/>
      <c r="K332" s="54" t="s">
        <v>353</v>
      </c>
      <c r="L332" s="13">
        <v>0</v>
      </c>
      <c r="M332" s="13">
        <v>0</v>
      </c>
      <c r="N332" s="13">
        <v>0</v>
      </c>
      <c r="O332" s="13">
        <f t="shared" si="98"/>
        <v>0</v>
      </c>
      <c r="P332" s="13">
        <v>0</v>
      </c>
      <c r="Q332" s="13">
        <v>0</v>
      </c>
      <c r="R332" s="13">
        <v>0</v>
      </c>
      <c r="S332" s="13">
        <v>0</v>
      </c>
      <c r="T332" s="13">
        <v>0</v>
      </c>
      <c r="U332" s="13">
        <v>0</v>
      </c>
      <c r="V332" s="230" t="str">
        <f t="shared" si="114"/>
        <v/>
      </c>
      <c r="W332" s="14"/>
      <c r="X332" s="57"/>
      <c r="Y332" s="206"/>
    </row>
    <row r="333" spans="1:25" ht="16.5" customHeight="1" thickTop="1" thickBot="1" x14ac:dyDescent="0.3">
      <c r="A333" s="12">
        <v>1</v>
      </c>
      <c r="B333" s="55" t="s">
        <v>93</v>
      </c>
      <c r="C333" s="55" t="s">
        <v>104</v>
      </c>
      <c r="D333" s="55" t="s">
        <v>115</v>
      </c>
      <c r="E333" s="55" t="s">
        <v>105</v>
      </c>
      <c r="F333" s="55" t="s">
        <v>354</v>
      </c>
      <c r="G333" s="55"/>
      <c r="H333" s="55"/>
      <c r="I333" s="55"/>
      <c r="J333" s="55"/>
      <c r="K333" s="54" t="s">
        <v>355</v>
      </c>
      <c r="L333" s="13">
        <v>0</v>
      </c>
      <c r="M333" s="13">
        <v>0</v>
      </c>
      <c r="N333" s="13">
        <v>0</v>
      </c>
      <c r="O333" s="13">
        <f t="shared" si="98"/>
        <v>0</v>
      </c>
      <c r="P333" s="13">
        <v>0</v>
      </c>
      <c r="Q333" s="13">
        <v>0</v>
      </c>
      <c r="R333" s="13">
        <v>0</v>
      </c>
      <c r="S333" s="13">
        <v>0</v>
      </c>
      <c r="T333" s="13">
        <v>0</v>
      </c>
      <c r="U333" s="13">
        <v>0</v>
      </c>
      <c r="V333" s="230" t="str">
        <f t="shared" si="114"/>
        <v/>
      </c>
      <c r="W333" s="14"/>
      <c r="X333" s="57"/>
      <c r="Y333" s="206"/>
    </row>
    <row r="334" spans="1:25" ht="16.5" customHeight="1" thickTop="1" thickBot="1" x14ac:dyDescent="0.3">
      <c r="A334" s="12">
        <v>1</v>
      </c>
      <c r="B334" s="55" t="s">
        <v>93</v>
      </c>
      <c r="C334" s="55" t="s">
        <v>104</v>
      </c>
      <c r="D334" s="55" t="s">
        <v>115</v>
      </c>
      <c r="E334" s="55" t="s">
        <v>105</v>
      </c>
      <c r="F334" s="55" t="s">
        <v>356</v>
      </c>
      <c r="G334" s="55"/>
      <c r="H334" s="55"/>
      <c r="I334" s="55"/>
      <c r="J334" s="55"/>
      <c r="K334" s="54" t="s">
        <v>357</v>
      </c>
      <c r="L334" s="13">
        <v>0</v>
      </c>
      <c r="M334" s="13">
        <v>0</v>
      </c>
      <c r="N334" s="13">
        <v>0</v>
      </c>
      <c r="O334" s="13">
        <f t="shared" si="98"/>
        <v>0</v>
      </c>
      <c r="P334" s="13">
        <v>0</v>
      </c>
      <c r="Q334" s="13">
        <v>0</v>
      </c>
      <c r="R334" s="13">
        <v>0</v>
      </c>
      <c r="S334" s="13">
        <v>0</v>
      </c>
      <c r="T334" s="13">
        <v>0</v>
      </c>
      <c r="U334" s="13">
        <v>0</v>
      </c>
      <c r="V334" s="230" t="str">
        <f t="shared" si="114"/>
        <v/>
      </c>
      <c r="W334" s="14"/>
      <c r="X334" s="57"/>
      <c r="Y334" s="206"/>
    </row>
    <row r="335" spans="1:25" ht="16.5" customHeight="1" thickTop="1" thickBot="1" x14ac:dyDescent="0.3">
      <c r="A335" s="12">
        <v>1</v>
      </c>
      <c r="B335" s="55" t="s">
        <v>93</v>
      </c>
      <c r="C335" s="55" t="s">
        <v>104</v>
      </c>
      <c r="D335" s="55" t="s">
        <v>115</v>
      </c>
      <c r="E335" s="55" t="s">
        <v>105</v>
      </c>
      <c r="F335" s="55" t="s">
        <v>358</v>
      </c>
      <c r="G335" s="55"/>
      <c r="H335" s="55"/>
      <c r="I335" s="55"/>
      <c r="J335" s="55"/>
      <c r="K335" s="54" t="s">
        <v>359</v>
      </c>
      <c r="L335" s="13">
        <v>0</v>
      </c>
      <c r="M335" s="13">
        <v>0</v>
      </c>
      <c r="N335" s="13">
        <v>0</v>
      </c>
      <c r="O335" s="13">
        <f t="shared" si="98"/>
        <v>0</v>
      </c>
      <c r="P335" s="13">
        <v>0</v>
      </c>
      <c r="Q335" s="13">
        <v>0</v>
      </c>
      <c r="R335" s="13">
        <v>0</v>
      </c>
      <c r="S335" s="13">
        <v>0</v>
      </c>
      <c r="T335" s="13">
        <v>0</v>
      </c>
      <c r="U335" s="13">
        <v>0</v>
      </c>
      <c r="V335" s="230" t="str">
        <f t="shared" si="114"/>
        <v/>
      </c>
      <c r="W335" s="14"/>
      <c r="X335" s="57"/>
      <c r="Y335" s="206"/>
    </row>
    <row r="336" spans="1:25" ht="16.5" customHeight="1" thickTop="1" thickBot="1" x14ac:dyDescent="0.3">
      <c r="A336" s="12">
        <v>1</v>
      </c>
      <c r="B336" s="55" t="s">
        <v>93</v>
      </c>
      <c r="C336" s="55" t="s">
        <v>104</v>
      </c>
      <c r="D336" s="55" t="s">
        <v>115</v>
      </c>
      <c r="E336" s="55" t="s">
        <v>105</v>
      </c>
      <c r="F336" s="55" t="s">
        <v>360</v>
      </c>
      <c r="G336" s="55"/>
      <c r="H336" s="55"/>
      <c r="I336" s="55"/>
      <c r="J336" s="55"/>
      <c r="K336" s="54" t="s">
        <v>361</v>
      </c>
      <c r="L336" s="13">
        <v>0</v>
      </c>
      <c r="M336" s="13">
        <v>0</v>
      </c>
      <c r="N336" s="13">
        <v>0</v>
      </c>
      <c r="O336" s="13">
        <f t="shared" ref="O336:Q399" si="115">+L336+M336-N336</f>
        <v>0</v>
      </c>
      <c r="P336" s="13">
        <v>0</v>
      </c>
      <c r="Q336" s="13">
        <v>0</v>
      </c>
      <c r="R336" s="13">
        <v>0</v>
      </c>
      <c r="S336" s="13">
        <v>0</v>
      </c>
      <c r="T336" s="13">
        <v>0</v>
      </c>
      <c r="U336" s="13">
        <v>0</v>
      </c>
      <c r="V336" s="230" t="str">
        <f t="shared" si="114"/>
        <v/>
      </c>
      <c r="W336" s="14"/>
      <c r="X336" s="57"/>
      <c r="Y336" s="206"/>
    </row>
    <row r="337" spans="1:25" ht="16.5" customHeight="1" thickTop="1" thickBot="1" x14ac:dyDescent="0.3">
      <c r="A337" s="12">
        <v>1</v>
      </c>
      <c r="B337" s="55" t="s">
        <v>93</v>
      </c>
      <c r="C337" s="55" t="s">
        <v>104</v>
      </c>
      <c r="D337" s="55" t="s">
        <v>115</v>
      </c>
      <c r="E337" s="55" t="s">
        <v>105</v>
      </c>
      <c r="F337" s="55" t="s">
        <v>362</v>
      </c>
      <c r="G337" s="55"/>
      <c r="H337" s="55"/>
      <c r="I337" s="55"/>
      <c r="J337" s="55"/>
      <c r="K337" s="54" t="s">
        <v>363</v>
      </c>
      <c r="L337" s="13">
        <v>0</v>
      </c>
      <c r="M337" s="13">
        <v>0</v>
      </c>
      <c r="N337" s="13">
        <v>0</v>
      </c>
      <c r="O337" s="13">
        <f t="shared" si="115"/>
        <v>0</v>
      </c>
      <c r="P337" s="13">
        <v>0</v>
      </c>
      <c r="Q337" s="13">
        <v>0</v>
      </c>
      <c r="R337" s="13">
        <v>0</v>
      </c>
      <c r="S337" s="13">
        <v>0</v>
      </c>
      <c r="T337" s="13">
        <v>0</v>
      </c>
      <c r="U337" s="13">
        <v>0</v>
      </c>
      <c r="V337" s="230" t="str">
        <f t="shared" si="114"/>
        <v/>
      </c>
      <c r="W337" s="14"/>
      <c r="X337" s="57"/>
      <c r="Y337" s="206"/>
    </row>
    <row r="338" spans="1:25" ht="16.5" customHeight="1" thickTop="1" thickBot="1" x14ac:dyDescent="0.3">
      <c r="A338" s="12">
        <v>1</v>
      </c>
      <c r="B338" s="55" t="s">
        <v>93</v>
      </c>
      <c r="C338" s="55" t="s">
        <v>104</v>
      </c>
      <c r="D338" s="55" t="s">
        <v>115</v>
      </c>
      <c r="E338" s="55" t="s">
        <v>105</v>
      </c>
      <c r="F338" s="55" t="s">
        <v>364</v>
      </c>
      <c r="G338" s="55"/>
      <c r="H338" s="55"/>
      <c r="I338" s="55"/>
      <c r="J338" s="55"/>
      <c r="K338" s="54" t="s">
        <v>365</v>
      </c>
      <c r="L338" s="13">
        <v>0</v>
      </c>
      <c r="M338" s="13">
        <v>0</v>
      </c>
      <c r="N338" s="13">
        <v>0</v>
      </c>
      <c r="O338" s="13">
        <f t="shared" si="115"/>
        <v>0</v>
      </c>
      <c r="P338" s="13">
        <v>0</v>
      </c>
      <c r="Q338" s="13">
        <v>0</v>
      </c>
      <c r="R338" s="13">
        <v>0</v>
      </c>
      <c r="S338" s="13">
        <v>0</v>
      </c>
      <c r="T338" s="13">
        <v>0</v>
      </c>
      <c r="U338" s="13">
        <v>0</v>
      </c>
      <c r="V338" s="230" t="str">
        <f t="shared" si="114"/>
        <v/>
      </c>
      <c r="W338" s="14"/>
      <c r="X338" s="57"/>
      <c r="Y338" s="206"/>
    </row>
    <row r="339" spans="1:25" ht="16.5" customHeight="1" thickTop="1" thickBot="1" x14ac:dyDescent="0.3">
      <c r="A339" s="12">
        <v>1</v>
      </c>
      <c r="B339" s="55" t="s">
        <v>93</v>
      </c>
      <c r="C339" s="55" t="s">
        <v>104</v>
      </c>
      <c r="D339" s="55" t="s">
        <v>115</v>
      </c>
      <c r="E339" s="55" t="s">
        <v>105</v>
      </c>
      <c r="F339" s="55" t="s">
        <v>366</v>
      </c>
      <c r="G339" s="55"/>
      <c r="H339" s="55"/>
      <c r="I339" s="55"/>
      <c r="J339" s="55"/>
      <c r="K339" s="54" t="s">
        <v>367</v>
      </c>
      <c r="L339" s="13">
        <v>0</v>
      </c>
      <c r="M339" s="13">
        <v>0</v>
      </c>
      <c r="N339" s="13">
        <v>0</v>
      </c>
      <c r="O339" s="13">
        <f t="shared" si="115"/>
        <v>0</v>
      </c>
      <c r="P339" s="13">
        <v>0</v>
      </c>
      <c r="Q339" s="13">
        <v>0</v>
      </c>
      <c r="R339" s="13">
        <v>0</v>
      </c>
      <c r="S339" s="13">
        <v>0</v>
      </c>
      <c r="T339" s="13">
        <v>0</v>
      </c>
      <c r="U339" s="13">
        <v>0</v>
      </c>
      <c r="V339" s="230" t="str">
        <f t="shared" si="114"/>
        <v/>
      </c>
      <c r="W339" s="14"/>
      <c r="X339" s="57"/>
      <c r="Y339" s="206"/>
    </row>
    <row r="340" spans="1:25" ht="16.5" customHeight="1" thickTop="1" thickBot="1" x14ac:dyDescent="0.3">
      <c r="A340" s="12">
        <v>1</v>
      </c>
      <c r="B340" s="55" t="s">
        <v>93</v>
      </c>
      <c r="C340" s="55" t="s">
        <v>104</v>
      </c>
      <c r="D340" s="55" t="s">
        <v>115</v>
      </c>
      <c r="E340" s="55" t="s">
        <v>105</v>
      </c>
      <c r="F340" s="55" t="s">
        <v>184</v>
      </c>
      <c r="G340" s="55"/>
      <c r="H340" s="55"/>
      <c r="I340" s="55"/>
      <c r="J340" s="55"/>
      <c r="K340" s="54" t="s">
        <v>368</v>
      </c>
      <c r="L340" s="13">
        <v>0</v>
      </c>
      <c r="M340" s="13">
        <v>0</v>
      </c>
      <c r="N340" s="13">
        <v>0</v>
      </c>
      <c r="O340" s="13">
        <f t="shared" si="115"/>
        <v>0</v>
      </c>
      <c r="P340" s="13">
        <v>0</v>
      </c>
      <c r="Q340" s="13">
        <v>0</v>
      </c>
      <c r="R340" s="13">
        <v>0</v>
      </c>
      <c r="S340" s="13">
        <v>0</v>
      </c>
      <c r="T340" s="13">
        <v>0</v>
      </c>
      <c r="U340" s="13">
        <v>0</v>
      </c>
      <c r="V340" s="230" t="str">
        <f t="shared" si="114"/>
        <v/>
      </c>
      <c r="W340" s="14"/>
      <c r="X340" s="57"/>
      <c r="Y340" s="206"/>
    </row>
    <row r="341" spans="1:25" ht="16.5" customHeight="1" thickTop="1" thickBot="1" x14ac:dyDescent="0.3">
      <c r="A341" s="12">
        <v>1</v>
      </c>
      <c r="B341" s="55" t="s">
        <v>93</v>
      </c>
      <c r="C341" s="55" t="s">
        <v>104</v>
      </c>
      <c r="D341" s="55" t="s">
        <v>115</v>
      </c>
      <c r="E341" s="55" t="s">
        <v>105</v>
      </c>
      <c r="F341" s="55" t="s">
        <v>369</v>
      </c>
      <c r="G341" s="55"/>
      <c r="H341" s="55"/>
      <c r="I341" s="55"/>
      <c r="J341" s="55"/>
      <c r="K341" s="54" t="s">
        <v>370</v>
      </c>
      <c r="L341" s="13">
        <v>0</v>
      </c>
      <c r="M341" s="13">
        <v>0</v>
      </c>
      <c r="N341" s="13">
        <v>0</v>
      </c>
      <c r="O341" s="13">
        <f t="shared" si="115"/>
        <v>0</v>
      </c>
      <c r="P341" s="13">
        <v>0</v>
      </c>
      <c r="Q341" s="13">
        <v>0</v>
      </c>
      <c r="R341" s="13">
        <v>0</v>
      </c>
      <c r="S341" s="13">
        <v>0</v>
      </c>
      <c r="T341" s="13">
        <v>0</v>
      </c>
      <c r="U341" s="13">
        <v>0</v>
      </c>
      <c r="V341" s="230" t="str">
        <f t="shared" si="114"/>
        <v/>
      </c>
      <c r="W341" s="14"/>
      <c r="X341" s="57"/>
      <c r="Y341" s="206"/>
    </row>
    <row r="342" spans="1:25" ht="16.5" customHeight="1" thickTop="1" thickBot="1" x14ac:dyDescent="0.3">
      <c r="A342" s="12">
        <v>1</v>
      </c>
      <c r="B342" s="55" t="s">
        <v>93</v>
      </c>
      <c r="C342" s="55" t="s">
        <v>104</v>
      </c>
      <c r="D342" s="55" t="s">
        <v>115</v>
      </c>
      <c r="E342" s="55" t="s">
        <v>105</v>
      </c>
      <c r="F342" s="55" t="s">
        <v>371</v>
      </c>
      <c r="G342" s="55"/>
      <c r="H342" s="55"/>
      <c r="I342" s="55"/>
      <c r="J342" s="55"/>
      <c r="K342" s="54" t="s">
        <v>372</v>
      </c>
      <c r="L342" s="13">
        <v>0</v>
      </c>
      <c r="M342" s="13">
        <v>0</v>
      </c>
      <c r="N342" s="13">
        <v>0</v>
      </c>
      <c r="O342" s="13">
        <f t="shared" si="115"/>
        <v>0</v>
      </c>
      <c r="P342" s="13">
        <v>0</v>
      </c>
      <c r="Q342" s="13">
        <v>0</v>
      </c>
      <c r="R342" s="13">
        <v>0</v>
      </c>
      <c r="S342" s="13">
        <v>0</v>
      </c>
      <c r="T342" s="13">
        <v>0</v>
      </c>
      <c r="U342" s="13">
        <v>0</v>
      </c>
      <c r="V342" s="230" t="str">
        <f t="shared" si="114"/>
        <v/>
      </c>
      <c r="W342" s="14"/>
      <c r="X342" s="57"/>
      <c r="Y342" s="206"/>
    </row>
    <row r="343" spans="1:25" ht="16.5" customHeight="1" thickTop="1" thickBot="1" x14ac:dyDescent="0.3">
      <c r="A343" s="12">
        <v>1</v>
      </c>
      <c r="B343" s="55" t="s">
        <v>93</v>
      </c>
      <c r="C343" s="55" t="s">
        <v>104</v>
      </c>
      <c r="D343" s="55" t="s">
        <v>115</v>
      </c>
      <c r="E343" s="55" t="s">
        <v>105</v>
      </c>
      <c r="F343" s="55" t="s">
        <v>373</v>
      </c>
      <c r="G343" s="55"/>
      <c r="H343" s="55"/>
      <c r="I343" s="55"/>
      <c r="J343" s="55"/>
      <c r="K343" s="54" t="s">
        <v>374</v>
      </c>
      <c r="L343" s="13">
        <v>0</v>
      </c>
      <c r="M343" s="13">
        <v>0</v>
      </c>
      <c r="N343" s="13">
        <v>0</v>
      </c>
      <c r="O343" s="13">
        <f t="shared" si="115"/>
        <v>0</v>
      </c>
      <c r="P343" s="13">
        <v>0</v>
      </c>
      <c r="Q343" s="13">
        <v>0</v>
      </c>
      <c r="R343" s="13">
        <v>0</v>
      </c>
      <c r="S343" s="13">
        <v>0</v>
      </c>
      <c r="T343" s="13">
        <v>0</v>
      </c>
      <c r="U343" s="13">
        <v>0</v>
      </c>
      <c r="V343" s="230" t="str">
        <f t="shared" si="114"/>
        <v/>
      </c>
      <c r="W343" s="14"/>
      <c r="X343" s="57"/>
      <c r="Y343" s="206"/>
    </row>
    <row r="344" spans="1:25" ht="16.5" customHeight="1" thickTop="1" thickBot="1" x14ac:dyDescent="0.3">
      <c r="A344" s="12">
        <v>1</v>
      </c>
      <c r="B344" s="55" t="s">
        <v>93</v>
      </c>
      <c r="C344" s="55" t="s">
        <v>104</v>
      </c>
      <c r="D344" s="55" t="s">
        <v>115</v>
      </c>
      <c r="E344" s="55" t="s">
        <v>105</v>
      </c>
      <c r="F344" s="55" t="s">
        <v>375</v>
      </c>
      <c r="G344" s="55"/>
      <c r="H344" s="55"/>
      <c r="I344" s="55"/>
      <c r="J344" s="55"/>
      <c r="K344" s="54" t="s">
        <v>376</v>
      </c>
      <c r="L344" s="13">
        <v>0</v>
      </c>
      <c r="M344" s="13">
        <v>0</v>
      </c>
      <c r="N344" s="13">
        <v>0</v>
      </c>
      <c r="O344" s="13">
        <f t="shared" si="115"/>
        <v>0</v>
      </c>
      <c r="P344" s="13">
        <v>0</v>
      </c>
      <c r="Q344" s="13">
        <v>0</v>
      </c>
      <c r="R344" s="13">
        <v>0</v>
      </c>
      <c r="S344" s="13">
        <v>0</v>
      </c>
      <c r="T344" s="13">
        <v>0</v>
      </c>
      <c r="U344" s="13">
        <v>0</v>
      </c>
      <c r="V344" s="230" t="str">
        <f t="shared" si="114"/>
        <v/>
      </c>
      <c r="W344" s="14"/>
      <c r="X344" s="57"/>
      <c r="Y344" s="206"/>
    </row>
    <row r="345" spans="1:25" ht="16.5" customHeight="1" thickTop="1" thickBot="1" x14ac:dyDescent="0.3">
      <c r="A345" s="12">
        <v>1</v>
      </c>
      <c r="B345" s="55" t="s">
        <v>93</v>
      </c>
      <c r="C345" s="55" t="s">
        <v>104</v>
      </c>
      <c r="D345" s="55" t="s">
        <v>115</v>
      </c>
      <c r="E345" s="55" t="s">
        <v>105</v>
      </c>
      <c r="F345" s="55" t="s">
        <v>377</v>
      </c>
      <c r="G345" s="55"/>
      <c r="H345" s="55"/>
      <c r="I345" s="55"/>
      <c r="J345" s="55"/>
      <c r="K345" s="54" t="s">
        <v>378</v>
      </c>
      <c r="L345" s="13">
        <v>0</v>
      </c>
      <c r="M345" s="13">
        <v>0</v>
      </c>
      <c r="N345" s="13">
        <v>0</v>
      </c>
      <c r="O345" s="13">
        <f t="shared" si="115"/>
        <v>0</v>
      </c>
      <c r="P345" s="13">
        <v>0</v>
      </c>
      <c r="Q345" s="13">
        <v>0</v>
      </c>
      <c r="R345" s="13">
        <v>0</v>
      </c>
      <c r="S345" s="13">
        <v>0</v>
      </c>
      <c r="T345" s="13">
        <v>0</v>
      </c>
      <c r="U345" s="13">
        <v>0</v>
      </c>
      <c r="V345" s="230" t="str">
        <f t="shared" si="114"/>
        <v/>
      </c>
      <c r="W345" s="14"/>
      <c r="X345" s="57"/>
      <c r="Y345" s="206"/>
    </row>
    <row r="346" spans="1:25" ht="16.5" customHeight="1" thickTop="1" thickBot="1" x14ac:dyDescent="0.3">
      <c r="A346" s="12">
        <v>1</v>
      </c>
      <c r="B346" s="55" t="s">
        <v>93</v>
      </c>
      <c r="C346" s="55" t="s">
        <v>104</v>
      </c>
      <c r="D346" s="55" t="s">
        <v>115</v>
      </c>
      <c r="E346" s="55" t="s">
        <v>105</v>
      </c>
      <c r="F346" s="55" t="s">
        <v>379</v>
      </c>
      <c r="G346" s="55"/>
      <c r="H346" s="55"/>
      <c r="I346" s="55"/>
      <c r="J346" s="55"/>
      <c r="K346" s="54" t="s">
        <v>380</v>
      </c>
      <c r="L346" s="13">
        <v>0</v>
      </c>
      <c r="M346" s="13">
        <v>0</v>
      </c>
      <c r="N346" s="13">
        <v>0</v>
      </c>
      <c r="O346" s="13">
        <f t="shared" si="115"/>
        <v>0</v>
      </c>
      <c r="P346" s="13">
        <v>0</v>
      </c>
      <c r="Q346" s="13">
        <v>0</v>
      </c>
      <c r="R346" s="13">
        <v>0</v>
      </c>
      <c r="S346" s="13">
        <v>0</v>
      </c>
      <c r="T346" s="13">
        <v>0</v>
      </c>
      <c r="U346" s="13">
        <v>0</v>
      </c>
      <c r="V346" s="230" t="str">
        <f t="shared" si="114"/>
        <v/>
      </c>
      <c r="W346" s="14"/>
      <c r="X346" s="57"/>
      <c r="Y346" s="206"/>
    </row>
    <row r="347" spans="1:25" ht="16.5" customHeight="1" thickTop="1" thickBot="1" x14ac:dyDescent="0.3">
      <c r="A347" s="12">
        <v>1</v>
      </c>
      <c r="B347" s="55" t="s">
        <v>93</v>
      </c>
      <c r="C347" s="55" t="s">
        <v>104</v>
      </c>
      <c r="D347" s="55" t="s">
        <v>115</v>
      </c>
      <c r="E347" s="55" t="s">
        <v>105</v>
      </c>
      <c r="F347" s="55" t="s">
        <v>381</v>
      </c>
      <c r="G347" s="55"/>
      <c r="H347" s="55"/>
      <c r="I347" s="55"/>
      <c r="J347" s="55"/>
      <c r="K347" s="54" t="s">
        <v>382</v>
      </c>
      <c r="L347" s="13">
        <v>0</v>
      </c>
      <c r="M347" s="13">
        <v>0</v>
      </c>
      <c r="N347" s="13">
        <v>0</v>
      </c>
      <c r="O347" s="13">
        <f t="shared" si="115"/>
        <v>0</v>
      </c>
      <c r="P347" s="13">
        <v>0</v>
      </c>
      <c r="Q347" s="13">
        <v>0</v>
      </c>
      <c r="R347" s="13">
        <v>0</v>
      </c>
      <c r="S347" s="13">
        <v>0</v>
      </c>
      <c r="T347" s="13">
        <v>0</v>
      </c>
      <c r="U347" s="13">
        <v>0</v>
      </c>
      <c r="V347" s="230" t="str">
        <f t="shared" si="114"/>
        <v/>
      </c>
      <c r="W347" s="14"/>
      <c r="X347" s="57"/>
      <c r="Y347" s="206"/>
    </row>
    <row r="348" spans="1:25" ht="16.5" customHeight="1" thickTop="1" thickBot="1" x14ac:dyDescent="0.3">
      <c r="A348" s="12">
        <v>1</v>
      </c>
      <c r="B348" s="55" t="s">
        <v>93</v>
      </c>
      <c r="C348" s="55" t="s">
        <v>104</v>
      </c>
      <c r="D348" s="55" t="s">
        <v>115</v>
      </c>
      <c r="E348" s="55" t="s">
        <v>105</v>
      </c>
      <c r="F348" s="55" t="s">
        <v>383</v>
      </c>
      <c r="G348" s="55"/>
      <c r="H348" s="55"/>
      <c r="I348" s="55"/>
      <c r="J348" s="55"/>
      <c r="K348" s="54" t="s">
        <v>384</v>
      </c>
      <c r="L348" s="13">
        <v>0</v>
      </c>
      <c r="M348" s="13">
        <v>0</v>
      </c>
      <c r="N348" s="13">
        <v>0</v>
      </c>
      <c r="O348" s="13">
        <f t="shared" si="115"/>
        <v>0</v>
      </c>
      <c r="P348" s="13">
        <v>0</v>
      </c>
      <c r="Q348" s="13">
        <v>0</v>
      </c>
      <c r="R348" s="13">
        <v>0</v>
      </c>
      <c r="S348" s="13">
        <v>0</v>
      </c>
      <c r="T348" s="13">
        <v>0</v>
      </c>
      <c r="U348" s="13">
        <v>0</v>
      </c>
      <c r="V348" s="230" t="str">
        <f t="shared" si="114"/>
        <v/>
      </c>
      <c r="W348" s="14"/>
      <c r="X348" s="57"/>
      <c r="Y348" s="206"/>
    </row>
    <row r="349" spans="1:25" ht="16.5" customHeight="1" thickTop="1" thickBot="1" x14ac:dyDescent="0.3">
      <c r="A349" s="72">
        <v>1</v>
      </c>
      <c r="B349" s="73" t="s">
        <v>93</v>
      </c>
      <c r="C349" s="73" t="s">
        <v>104</v>
      </c>
      <c r="D349" s="73" t="s">
        <v>115</v>
      </c>
      <c r="E349" s="73" t="s">
        <v>166</v>
      </c>
      <c r="F349" s="73"/>
      <c r="G349" s="73"/>
      <c r="H349" s="74"/>
      <c r="I349" s="74"/>
      <c r="J349" s="74"/>
      <c r="K349" s="75" t="s">
        <v>385</v>
      </c>
      <c r="L349" s="76"/>
      <c r="M349" s="76"/>
      <c r="N349" s="76"/>
      <c r="O349" s="76">
        <f t="shared" si="115"/>
        <v>0</v>
      </c>
      <c r="P349" s="13">
        <v>0</v>
      </c>
      <c r="Q349" s="76"/>
      <c r="R349" s="76"/>
      <c r="S349" s="76"/>
      <c r="T349" s="76"/>
      <c r="U349" s="76"/>
      <c r="V349" s="224" t="str">
        <f t="shared" si="114"/>
        <v/>
      </c>
      <c r="W349" s="13"/>
      <c r="X349" s="12"/>
      <c r="Y349" s="206"/>
    </row>
    <row r="350" spans="1:25" ht="16.5" customHeight="1" thickTop="1" thickBot="1" x14ac:dyDescent="0.3">
      <c r="A350" s="72">
        <v>1</v>
      </c>
      <c r="B350" s="73" t="s">
        <v>93</v>
      </c>
      <c r="C350" s="73" t="s">
        <v>104</v>
      </c>
      <c r="D350" s="73" t="s">
        <v>115</v>
      </c>
      <c r="E350" s="73" t="s">
        <v>173</v>
      </c>
      <c r="F350" s="73"/>
      <c r="G350" s="73"/>
      <c r="H350" s="74"/>
      <c r="I350" s="74"/>
      <c r="J350" s="74"/>
      <c r="K350" s="75" t="s">
        <v>386</v>
      </c>
      <c r="L350" s="76"/>
      <c r="M350" s="76"/>
      <c r="N350" s="76"/>
      <c r="O350" s="76">
        <f t="shared" si="115"/>
        <v>0</v>
      </c>
      <c r="P350" s="13">
        <v>0</v>
      </c>
      <c r="Q350" s="76"/>
      <c r="R350" s="76"/>
      <c r="S350" s="76"/>
      <c r="T350" s="76"/>
      <c r="U350" s="76"/>
      <c r="V350" s="224" t="str">
        <f t="shared" si="114"/>
        <v/>
      </c>
      <c r="W350" s="13"/>
      <c r="X350" s="12"/>
      <c r="Y350" s="206"/>
    </row>
    <row r="351" spans="1:25" ht="16.5" customHeight="1" thickTop="1" thickBot="1" x14ac:dyDescent="0.3">
      <c r="A351" s="72">
        <v>1</v>
      </c>
      <c r="B351" s="73" t="s">
        <v>93</v>
      </c>
      <c r="C351" s="73" t="s">
        <v>104</v>
      </c>
      <c r="D351" s="73" t="s">
        <v>115</v>
      </c>
      <c r="E351" s="73" t="s">
        <v>115</v>
      </c>
      <c r="F351" s="73"/>
      <c r="G351" s="73"/>
      <c r="H351" s="74"/>
      <c r="I351" s="74"/>
      <c r="J351" s="74"/>
      <c r="K351" s="75" t="s">
        <v>387</v>
      </c>
      <c r="L351" s="76"/>
      <c r="M351" s="76"/>
      <c r="N351" s="76"/>
      <c r="O351" s="76">
        <f t="shared" si="115"/>
        <v>0</v>
      </c>
      <c r="P351" s="13">
        <v>0</v>
      </c>
      <c r="Q351" s="76"/>
      <c r="R351" s="76"/>
      <c r="S351" s="76"/>
      <c r="T351" s="76"/>
      <c r="U351" s="76"/>
      <c r="V351" s="224" t="str">
        <f t="shared" si="114"/>
        <v/>
      </c>
      <c r="W351" s="13"/>
      <c r="X351" s="12"/>
      <c r="Y351" s="206"/>
    </row>
    <row r="352" spans="1:25" ht="16.5" customHeight="1" thickTop="1" thickBot="1" x14ac:dyDescent="0.3">
      <c r="A352" s="72">
        <v>1</v>
      </c>
      <c r="B352" s="73" t="s">
        <v>93</v>
      </c>
      <c r="C352" s="73" t="s">
        <v>104</v>
      </c>
      <c r="D352" s="73" t="s">
        <v>115</v>
      </c>
      <c r="E352" s="73" t="s">
        <v>211</v>
      </c>
      <c r="F352" s="73"/>
      <c r="G352" s="73"/>
      <c r="H352" s="74"/>
      <c r="I352" s="74"/>
      <c r="J352" s="74"/>
      <c r="K352" s="75" t="s">
        <v>388</v>
      </c>
      <c r="L352" s="76"/>
      <c r="M352" s="76"/>
      <c r="N352" s="76"/>
      <c r="O352" s="76">
        <f t="shared" si="115"/>
        <v>0</v>
      </c>
      <c r="P352" s="13">
        <v>0</v>
      </c>
      <c r="Q352" s="76"/>
      <c r="R352" s="76"/>
      <c r="S352" s="76"/>
      <c r="T352" s="76"/>
      <c r="U352" s="76"/>
      <c r="V352" s="224" t="str">
        <f t="shared" si="114"/>
        <v/>
      </c>
      <c r="W352" s="13"/>
      <c r="X352" s="12"/>
      <c r="Y352" s="206"/>
    </row>
    <row r="353" spans="1:25" s="69" customFormat="1" ht="16.5" customHeight="1" thickTop="1" thickBot="1" x14ac:dyDescent="0.3">
      <c r="A353" s="218">
        <v>1</v>
      </c>
      <c r="B353" s="219" t="s">
        <v>93</v>
      </c>
      <c r="C353" s="219" t="s">
        <v>104</v>
      </c>
      <c r="D353" s="219" t="s">
        <v>211</v>
      </c>
      <c r="E353" s="219"/>
      <c r="F353" s="219"/>
      <c r="G353" s="219"/>
      <c r="H353" s="220"/>
      <c r="I353" s="220"/>
      <c r="J353" s="220"/>
      <c r="K353" s="221" t="s">
        <v>389</v>
      </c>
      <c r="L353" s="222">
        <f>+L354+L368+L370</f>
        <v>0</v>
      </c>
      <c r="M353" s="222">
        <f t="shared" ref="M353:U353" si="116">+M354+M368+M370</f>
        <v>0</v>
      </c>
      <c r="N353" s="222">
        <f t="shared" si="116"/>
        <v>0</v>
      </c>
      <c r="O353" s="222">
        <f t="shared" si="115"/>
        <v>0</v>
      </c>
      <c r="P353" s="222">
        <f t="shared" si="116"/>
        <v>0</v>
      </c>
      <c r="Q353" s="222">
        <f t="shared" si="116"/>
        <v>0</v>
      </c>
      <c r="R353" s="222">
        <f t="shared" si="116"/>
        <v>0</v>
      </c>
      <c r="S353" s="222">
        <f t="shared" si="116"/>
        <v>0</v>
      </c>
      <c r="T353" s="222">
        <f t="shared" si="116"/>
        <v>0</v>
      </c>
      <c r="U353" s="222">
        <f t="shared" si="116"/>
        <v>0</v>
      </c>
      <c r="V353" s="223" t="str">
        <f t="shared" si="114"/>
        <v/>
      </c>
      <c r="W353" s="13"/>
      <c r="X353" s="12"/>
      <c r="Y353" s="206"/>
    </row>
    <row r="354" spans="1:25" ht="16.5" customHeight="1" thickTop="1" thickBot="1" x14ac:dyDescent="0.3">
      <c r="A354" s="72">
        <v>1</v>
      </c>
      <c r="B354" s="73" t="s">
        <v>93</v>
      </c>
      <c r="C354" s="73" t="s">
        <v>104</v>
      </c>
      <c r="D354" s="73" t="s">
        <v>211</v>
      </c>
      <c r="E354" s="73" t="s">
        <v>97</v>
      </c>
      <c r="F354" s="73"/>
      <c r="G354" s="73"/>
      <c r="H354" s="74"/>
      <c r="I354" s="74"/>
      <c r="J354" s="74"/>
      <c r="K354" s="75" t="s">
        <v>390</v>
      </c>
      <c r="L354" s="76">
        <f>+L355+L356+L357+L360+L364</f>
        <v>0</v>
      </c>
      <c r="M354" s="76">
        <f t="shared" ref="M354:U354" si="117">+M355+M356+M357+M360+M364</f>
        <v>0</v>
      </c>
      <c r="N354" s="76">
        <f t="shared" si="117"/>
        <v>0</v>
      </c>
      <c r="O354" s="76">
        <f t="shared" si="115"/>
        <v>0</v>
      </c>
      <c r="P354" s="76">
        <f t="shared" si="117"/>
        <v>0</v>
      </c>
      <c r="Q354" s="76">
        <f t="shared" si="117"/>
        <v>0</v>
      </c>
      <c r="R354" s="76">
        <f t="shared" si="117"/>
        <v>0</v>
      </c>
      <c r="S354" s="76">
        <f t="shared" si="117"/>
        <v>0</v>
      </c>
      <c r="T354" s="76">
        <f t="shared" si="117"/>
        <v>0</v>
      </c>
      <c r="U354" s="76">
        <f t="shared" si="117"/>
        <v>0</v>
      </c>
      <c r="V354" s="224" t="str">
        <f t="shared" si="114"/>
        <v/>
      </c>
      <c r="W354" s="13"/>
      <c r="X354" s="12"/>
      <c r="Y354" s="206"/>
    </row>
    <row r="355" spans="1:25" ht="16.5" customHeight="1" thickTop="1" thickBot="1" x14ac:dyDescent="0.3">
      <c r="A355" s="77">
        <v>1</v>
      </c>
      <c r="B355" s="78" t="s">
        <v>93</v>
      </c>
      <c r="C355" s="78" t="s">
        <v>104</v>
      </c>
      <c r="D355" s="78" t="s">
        <v>211</v>
      </c>
      <c r="E355" s="78" t="s">
        <v>97</v>
      </c>
      <c r="F355" s="78" t="s">
        <v>168</v>
      </c>
      <c r="G355" s="78"/>
      <c r="H355" s="78"/>
      <c r="I355" s="78"/>
      <c r="J355" s="78"/>
      <c r="K355" s="79" t="s">
        <v>391</v>
      </c>
      <c r="L355" s="80"/>
      <c r="M355" s="80"/>
      <c r="N355" s="80"/>
      <c r="O355" s="80">
        <f t="shared" si="115"/>
        <v>0</v>
      </c>
      <c r="P355" s="80"/>
      <c r="Q355" s="80"/>
      <c r="R355" s="80"/>
      <c r="S355" s="80"/>
      <c r="T355" s="80"/>
      <c r="U355" s="80"/>
      <c r="V355" s="225" t="str">
        <f t="shared" si="114"/>
        <v/>
      </c>
      <c r="W355" s="13"/>
      <c r="X355" s="57"/>
      <c r="Y355" s="206"/>
    </row>
    <row r="356" spans="1:25" ht="16.5" customHeight="1" thickTop="1" thickBot="1" x14ac:dyDescent="0.3">
      <c r="A356" s="77">
        <v>1</v>
      </c>
      <c r="B356" s="78" t="s">
        <v>93</v>
      </c>
      <c r="C356" s="78" t="s">
        <v>104</v>
      </c>
      <c r="D356" s="78" t="s">
        <v>211</v>
      </c>
      <c r="E356" s="78" t="s">
        <v>97</v>
      </c>
      <c r="F356" s="78" t="s">
        <v>188</v>
      </c>
      <c r="G356" s="78"/>
      <c r="H356" s="78"/>
      <c r="I356" s="78"/>
      <c r="J356" s="78"/>
      <c r="K356" s="79" t="s">
        <v>392</v>
      </c>
      <c r="L356" s="80"/>
      <c r="M356" s="80"/>
      <c r="N356" s="80"/>
      <c r="O356" s="80">
        <f t="shared" si="115"/>
        <v>0</v>
      </c>
      <c r="P356" s="80"/>
      <c r="Q356" s="80"/>
      <c r="R356" s="80"/>
      <c r="S356" s="80"/>
      <c r="T356" s="80"/>
      <c r="U356" s="80"/>
      <c r="V356" s="225" t="str">
        <f t="shared" si="114"/>
        <v/>
      </c>
      <c r="W356" s="13"/>
      <c r="X356" s="57"/>
      <c r="Y356" s="206"/>
    </row>
    <row r="357" spans="1:25" ht="16.5" customHeight="1" thickTop="1" thickBot="1" x14ac:dyDescent="0.3">
      <c r="A357" s="77">
        <v>1</v>
      </c>
      <c r="B357" s="78" t="s">
        <v>93</v>
      </c>
      <c r="C357" s="78" t="s">
        <v>104</v>
      </c>
      <c r="D357" s="78" t="s">
        <v>211</v>
      </c>
      <c r="E357" s="78" t="s">
        <v>97</v>
      </c>
      <c r="F357" s="78" t="s">
        <v>235</v>
      </c>
      <c r="G357" s="78"/>
      <c r="H357" s="78"/>
      <c r="I357" s="78"/>
      <c r="J357" s="78"/>
      <c r="K357" s="79" t="s">
        <v>393</v>
      </c>
      <c r="L357" s="80">
        <f>+L358+L359</f>
        <v>0</v>
      </c>
      <c r="M357" s="80">
        <f t="shared" ref="M357:U357" si="118">+M358+M359</f>
        <v>0</v>
      </c>
      <c r="N357" s="80">
        <f t="shared" si="118"/>
        <v>0</v>
      </c>
      <c r="O357" s="80">
        <f t="shared" si="115"/>
        <v>0</v>
      </c>
      <c r="P357" s="80">
        <f t="shared" si="118"/>
        <v>0</v>
      </c>
      <c r="Q357" s="80">
        <f t="shared" si="118"/>
        <v>0</v>
      </c>
      <c r="R357" s="80">
        <f t="shared" si="118"/>
        <v>0</v>
      </c>
      <c r="S357" s="80">
        <f t="shared" si="118"/>
        <v>0</v>
      </c>
      <c r="T357" s="80">
        <f t="shared" si="118"/>
        <v>0</v>
      </c>
      <c r="U357" s="80">
        <f t="shared" si="118"/>
        <v>0</v>
      </c>
      <c r="V357" s="225" t="str">
        <f t="shared" si="114"/>
        <v/>
      </c>
      <c r="W357" s="13"/>
      <c r="X357" s="57"/>
      <c r="Y357" s="206"/>
    </row>
    <row r="358" spans="1:25" ht="16.5" customHeight="1" thickTop="1" thickBot="1" x14ac:dyDescent="0.3">
      <c r="A358" s="12">
        <v>1</v>
      </c>
      <c r="B358" s="55" t="s">
        <v>93</v>
      </c>
      <c r="C358" s="55" t="s">
        <v>104</v>
      </c>
      <c r="D358" s="55" t="s">
        <v>211</v>
      </c>
      <c r="E358" s="55" t="s">
        <v>97</v>
      </c>
      <c r="F358" s="55" t="s">
        <v>235</v>
      </c>
      <c r="G358" s="55" t="s">
        <v>97</v>
      </c>
      <c r="H358" s="55"/>
      <c r="I358" s="55"/>
      <c r="J358" s="55"/>
      <c r="K358" s="54" t="s">
        <v>394</v>
      </c>
      <c r="L358" s="13">
        <v>0</v>
      </c>
      <c r="M358" s="13">
        <v>0</v>
      </c>
      <c r="N358" s="13">
        <v>0</v>
      </c>
      <c r="O358" s="13">
        <f t="shared" si="115"/>
        <v>0</v>
      </c>
      <c r="P358" s="13">
        <v>0</v>
      </c>
      <c r="Q358" s="13">
        <v>0</v>
      </c>
      <c r="R358" s="13">
        <v>0</v>
      </c>
      <c r="S358" s="13">
        <v>0</v>
      </c>
      <c r="T358" s="13">
        <v>0</v>
      </c>
      <c r="U358" s="13">
        <v>0</v>
      </c>
      <c r="V358" s="230" t="str">
        <f t="shared" si="114"/>
        <v/>
      </c>
      <c r="W358" s="14"/>
      <c r="X358" s="57"/>
      <c r="Y358" s="206"/>
    </row>
    <row r="359" spans="1:25" ht="16.5" customHeight="1" thickTop="1" thickBot="1" x14ac:dyDescent="0.3">
      <c r="A359" s="12">
        <v>1</v>
      </c>
      <c r="B359" s="55" t="s">
        <v>93</v>
      </c>
      <c r="C359" s="55" t="s">
        <v>104</v>
      </c>
      <c r="D359" s="55" t="s">
        <v>211</v>
      </c>
      <c r="E359" s="55" t="s">
        <v>97</v>
      </c>
      <c r="F359" s="55" t="s">
        <v>235</v>
      </c>
      <c r="G359" s="55" t="s">
        <v>105</v>
      </c>
      <c r="H359" s="55"/>
      <c r="I359" s="55"/>
      <c r="J359" s="55"/>
      <c r="K359" s="54" t="s">
        <v>393</v>
      </c>
      <c r="L359" s="13">
        <v>0</v>
      </c>
      <c r="M359" s="13">
        <v>0</v>
      </c>
      <c r="N359" s="13">
        <v>0</v>
      </c>
      <c r="O359" s="13">
        <f t="shared" si="115"/>
        <v>0</v>
      </c>
      <c r="P359" s="13">
        <v>0</v>
      </c>
      <c r="Q359" s="13">
        <v>0</v>
      </c>
      <c r="R359" s="13">
        <v>0</v>
      </c>
      <c r="S359" s="13">
        <v>0</v>
      </c>
      <c r="T359" s="13">
        <v>0</v>
      </c>
      <c r="U359" s="13">
        <v>0</v>
      </c>
      <c r="V359" s="230" t="str">
        <f t="shared" si="114"/>
        <v/>
      </c>
      <c r="W359" s="14"/>
      <c r="X359" s="57"/>
      <c r="Y359" s="206"/>
    </row>
    <row r="360" spans="1:25" ht="16.5" customHeight="1" thickTop="1" thickBot="1" x14ac:dyDescent="0.3">
      <c r="A360" s="77">
        <v>1</v>
      </c>
      <c r="B360" s="78" t="s">
        <v>93</v>
      </c>
      <c r="C360" s="78" t="s">
        <v>104</v>
      </c>
      <c r="D360" s="78" t="s">
        <v>211</v>
      </c>
      <c r="E360" s="78" t="s">
        <v>97</v>
      </c>
      <c r="F360" s="78" t="s">
        <v>284</v>
      </c>
      <c r="G360" s="78"/>
      <c r="H360" s="78"/>
      <c r="I360" s="78"/>
      <c r="J360" s="78"/>
      <c r="K360" s="79" t="s">
        <v>395</v>
      </c>
      <c r="L360" s="80">
        <f>+L361+L362+L363</f>
        <v>0</v>
      </c>
      <c r="M360" s="80">
        <f t="shared" ref="M360:U360" si="119">+M361+M362+M363</f>
        <v>0</v>
      </c>
      <c r="N360" s="80">
        <f t="shared" si="119"/>
        <v>0</v>
      </c>
      <c r="O360" s="80">
        <f t="shared" si="115"/>
        <v>0</v>
      </c>
      <c r="P360" s="80">
        <f t="shared" si="119"/>
        <v>0</v>
      </c>
      <c r="Q360" s="80">
        <f t="shared" si="119"/>
        <v>0</v>
      </c>
      <c r="R360" s="80">
        <f t="shared" si="119"/>
        <v>0</v>
      </c>
      <c r="S360" s="80">
        <f t="shared" si="119"/>
        <v>0</v>
      </c>
      <c r="T360" s="80">
        <f t="shared" si="119"/>
        <v>0</v>
      </c>
      <c r="U360" s="80">
        <f t="shared" si="119"/>
        <v>0</v>
      </c>
      <c r="V360" s="225" t="str">
        <f t="shared" si="114"/>
        <v/>
      </c>
      <c r="W360" s="13"/>
      <c r="X360" s="57"/>
      <c r="Y360" s="206"/>
    </row>
    <row r="361" spans="1:25" ht="16.5" customHeight="1" thickTop="1" thickBot="1" x14ac:dyDescent="0.3">
      <c r="A361" s="12">
        <v>1</v>
      </c>
      <c r="B361" s="55" t="s">
        <v>93</v>
      </c>
      <c r="C361" s="55" t="s">
        <v>104</v>
      </c>
      <c r="D361" s="55" t="s">
        <v>211</v>
      </c>
      <c r="E361" s="55" t="s">
        <v>97</v>
      </c>
      <c r="F361" s="55" t="s">
        <v>284</v>
      </c>
      <c r="G361" s="55" t="s">
        <v>97</v>
      </c>
      <c r="H361" s="55"/>
      <c r="I361" s="55"/>
      <c r="J361" s="55"/>
      <c r="K361" s="54" t="s">
        <v>396</v>
      </c>
      <c r="L361" s="13">
        <v>0</v>
      </c>
      <c r="M361" s="13">
        <v>0</v>
      </c>
      <c r="N361" s="13">
        <v>0</v>
      </c>
      <c r="O361" s="13">
        <f t="shared" si="115"/>
        <v>0</v>
      </c>
      <c r="P361" s="13">
        <v>0</v>
      </c>
      <c r="Q361" s="13">
        <v>0</v>
      </c>
      <c r="R361" s="13">
        <v>0</v>
      </c>
      <c r="S361" s="13">
        <v>0</v>
      </c>
      <c r="T361" s="13">
        <v>0</v>
      </c>
      <c r="U361" s="13">
        <v>0</v>
      </c>
      <c r="V361" s="230" t="str">
        <f t="shared" si="114"/>
        <v/>
      </c>
      <c r="W361" s="14"/>
      <c r="X361" s="57"/>
      <c r="Y361" s="206"/>
    </row>
    <row r="362" spans="1:25" ht="16.5" customHeight="1" thickTop="1" thickBot="1" x14ac:dyDescent="0.3">
      <c r="A362" s="12">
        <v>1</v>
      </c>
      <c r="B362" s="55" t="s">
        <v>93</v>
      </c>
      <c r="C362" s="55" t="s">
        <v>104</v>
      </c>
      <c r="D362" s="55" t="s">
        <v>211</v>
      </c>
      <c r="E362" s="55" t="s">
        <v>97</v>
      </c>
      <c r="F362" s="55" t="s">
        <v>284</v>
      </c>
      <c r="G362" s="55" t="s">
        <v>105</v>
      </c>
      <c r="H362" s="55"/>
      <c r="I362" s="55"/>
      <c r="J362" s="55"/>
      <c r="K362" s="54" t="s">
        <v>397</v>
      </c>
      <c r="L362" s="13">
        <v>0</v>
      </c>
      <c r="M362" s="13">
        <v>0</v>
      </c>
      <c r="N362" s="13">
        <v>0</v>
      </c>
      <c r="O362" s="13">
        <f t="shared" si="115"/>
        <v>0</v>
      </c>
      <c r="P362" s="13">
        <v>0</v>
      </c>
      <c r="Q362" s="13">
        <v>0</v>
      </c>
      <c r="R362" s="13">
        <v>0</v>
      </c>
      <c r="S362" s="13">
        <v>0</v>
      </c>
      <c r="T362" s="13">
        <v>0</v>
      </c>
      <c r="U362" s="13">
        <v>0</v>
      </c>
      <c r="V362" s="230" t="str">
        <f t="shared" si="114"/>
        <v/>
      </c>
      <c r="W362" s="14"/>
      <c r="X362" s="57"/>
      <c r="Y362" s="206"/>
    </row>
    <row r="363" spans="1:25" ht="16.5" customHeight="1" thickTop="1" thickBot="1" x14ac:dyDescent="0.3">
      <c r="A363" s="12">
        <v>1</v>
      </c>
      <c r="B363" s="55" t="s">
        <v>93</v>
      </c>
      <c r="C363" s="55" t="s">
        <v>104</v>
      </c>
      <c r="D363" s="55" t="s">
        <v>211</v>
      </c>
      <c r="E363" s="55" t="s">
        <v>97</v>
      </c>
      <c r="F363" s="55" t="s">
        <v>284</v>
      </c>
      <c r="G363" s="55" t="s">
        <v>166</v>
      </c>
      <c r="H363" s="55"/>
      <c r="I363" s="55"/>
      <c r="J363" s="55"/>
      <c r="K363" s="54" t="s">
        <v>398</v>
      </c>
      <c r="L363" s="13">
        <v>0</v>
      </c>
      <c r="M363" s="13">
        <v>0</v>
      </c>
      <c r="N363" s="13">
        <v>0</v>
      </c>
      <c r="O363" s="13">
        <f t="shared" si="115"/>
        <v>0</v>
      </c>
      <c r="P363" s="13">
        <v>0</v>
      </c>
      <c r="Q363" s="13">
        <v>0</v>
      </c>
      <c r="R363" s="13">
        <v>0</v>
      </c>
      <c r="S363" s="13">
        <v>0</v>
      </c>
      <c r="T363" s="13">
        <v>0</v>
      </c>
      <c r="U363" s="13">
        <v>0</v>
      </c>
      <c r="V363" s="230" t="str">
        <f t="shared" si="114"/>
        <v/>
      </c>
      <c r="W363" s="14"/>
      <c r="X363" s="57"/>
      <c r="Y363" s="206"/>
    </row>
    <row r="364" spans="1:25" ht="16.5" customHeight="1" thickTop="1" thickBot="1" x14ac:dyDescent="0.3">
      <c r="A364" s="77">
        <v>1</v>
      </c>
      <c r="B364" s="78" t="s">
        <v>93</v>
      </c>
      <c r="C364" s="78" t="s">
        <v>104</v>
      </c>
      <c r="D364" s="78" t="s">
        <v>211</v>
      </c>
      <c r="E364" s="78" t="s">
        <v>97</v>
      </c>
      <c r="F364" s="78" t="s">
        <v>399</v>
      </c>
      <c r="G364" s="78"/>
      <c r="H364" s="78"/>
      <c r="I364" s="78"/>
      <c r="J364" s="78"/>
      <c r="K364" s="79" t="s">
        <v>400</v>
      </c>
      <c r="L364" s="80">
        <f>+L365+L366+L367</f>
        <v>0</v>
      </c>
      <c r="M364" s="80">
        <f t="shared" ref="M364:U364" si="120">+M365+M366+M367</f>
        <v>0</v>
      </c>
      <c r="N364" s="80">
        <f t="shared" si="120"/>
        <v>0</v>
      </c>
      <c r="O364" s="80">
        <f t="shared" si="115"/>
        <v>0</v>
      </c>
      <c r="P364" s="80">
        <f t="shared" si="120"/>
        <v>0</v>
      </c>
      <c r="Q364" s="80">
        <f t="shared" si="120"/>
        <v>0</v>
      </c>
      <c r="R364" s="80">
        <f t="shared" si="120"/>
        <v>0</v>
      </c>
      <c r="S364" s="80">
        <f t="shared" si="120"/>
        <v>0</v>
      </c>
      <c r="T364" s="80">
        <f t="shared" si="120"/>
        <v>0</v>
      </c>
      <c r="U364" s="80">
        <f t="shared" si="120"/>
        <v>0</v>
      </c>
      <c r="V364" s="225" t="str">
        <f t="shared" si="114"/>
        <v/>
      </c>
      <c r="W364" s="13"/>
      <c r="X364" s="57"/>
      <c r="Y364" s="206"/>
    </row>
    <row r="365" spans="1:25" ht="16.5" customHeight="1" thickTop="1" thickBot="1" x14ac:dyDescent="0.3">
      <c r="A365" s="12">
        <v>1</v>
      </c>
      <c r="B365" s="55" t="s">
        <v>93</v>
      </c>
      <c r="C365" s="55" t="s">
        <v>104</v>
      </c>
      <c r="D365" s="55" t="s">
        <v>211</v>
      </c>
      <c r="E365" s="55" t="s">
        <v>97</v>
      </c>
      <c r="F365" s="55" t="s">
        <v>399</v>
      </c>
      <c r="G365" s="55" t="s">
        <v>97</v>
      </c>
      <c r="H365" s="55"/>
      <c r="I365" s="55"/>
      <c r="J365" s="55"/>
      <c r="K365" s="54" t="s">
        <v>401</v>
      </c>
      <c r="L365" s="13">
        <v>0</v>
      </c>
      <c r="M365" s="13">
        <v>0</v>
      </c>
      <c r="N365" s="13">
        <v>0</v>
      </c>
      <c r="O365" s="13">
        <f t="shared" si="115"/>
        <v>0</v>
      </c>
      <c r="P365" s="13">
        <v>0</v>
      </c>
      <c r="Q365" s="13">
        <v>0</v>
      </c>
      <c r="R365" s="13">
        <v>0</v>
      </c>
      <c r="S365" s="13">
        <v>0</v>
      </c>
      <c r="T365" s="13">
        <v>0</v>
      </c>
      <c r="U365" s="13">
        <v>0</v>
      </c>
      <c r="V365" s="230" t="str">
        <f t="shared" si="114"/>
        <v/>
      </c>
      <c r="W365" s="14"/>
      <c r="X365" s="57"/>
      <c r="Y365" s="206"/>
    </row>
    <row r="366" spans="1:25" ht="16.5" customHeight="1" thickTop="1" thickBot="1" x14ac:dyDescent="0.3">
      <c r="A366" s="12">
        <v>1</v>
      </c>
      <c r="B366" s="55" t="s">
        <v>93</v>
      </c>
      <c r="C366" s="55" t="s">
        <v>104</v>
      </c>
      <c r="D366" s="55" t="s">
        <v>211</v>
      </c>
      <c r="E366" s="55" t="s">
        <v>97</v>
      </c>
      <c r="F366" s="55" t="s">
        <v>399</v>
      </c>
      <c r="G366" s="55" t="s">
        <v>105</v>
      </c>
      <c r="H366" s="55"/>
      <c r="I366" s="55"/>
      <c r="J366" s="55"/>
      <c r="K366" s="54" t="s">
        <v>402</v>
      </c>
      <c r="L366" s="13">
        <v>0</v>
      </c>
      <c r="M366" s="13">
        <v>0</v>
      </c>
      <c r="N366" s="13">
        <v>0</v>
      </c>
      <c r="O366" s="13">
        <f t="shared" si="115"/>
        <v>0</v>
      </c>
      <c r="P366" s="13">
        <v>0</v>
      </c>
      <c r="Q366" s="13">
        <v>0</v>
      </c>
      <c r="R366" s="13">
        <v>0</v>
      </c>
      <c r="S366" s="13">
        <v>0</v>
      </c>
      <c r="T366" s="13">
        <v>0</v>
      </c>
      <c r="U366" s="13">
        <v>0</v>
      </c>
      <c r="V366" s="230" t="str">
        <f t="shared" si="114"/>
        <v/>
      </c>
      <c r="W366" s="14"/>
      <c r="X366" s="57"/>
      <c r="Y366" s="206"/>
    </row>
    <row r="367" spans="1:25" ht="16.5" customHeight="1" thickTop="1" thickBot="1" x14ac:dyDescent="0.3">
      <c r="A367" s="12">
        <v>1</v>
      </c>
      <c r="B367" s="55" t="s">
        <v>93</v>
      </c>
      <c r="C367" s="55" t="s">
        <v>104</v>
      </c>
      <c r="D367" s="55" t="s">
        <v>211</v>
      </c>
      <c r="E367" s="55" t="s">
        <v>97</v>
      </c>
      <c r="F367" s="55" t="s">
        <v>399</v>
      </c>
      <c r="G367" s="55" t="s">
        <v>166</v>
      </c>
      <c r="H367" s="55"/>
      <c r="I367" s="55"/>
      <c r="J367" s="55"/>
      <c r="K367" s="54" t="s">
        <v>403</v>
      </c>
      <c r="L367" s="13">
        <v>0</v>
      </c>
      <c r="M367" s="13">
        <v>0</v>
      </c>
      <c r="N367" s="13">
        <v>0</v>
      </c>
      <c r="O367" s="13">
        <f t="shared" si="115"/>
        <v>0</v>
      </c>
      <c r="P367" s="13">
        <v>0</v>
      </c>
      <c r="Q367" s="13">
        <v>0</v>
      </c>
      <c r="R367" s="13">
        <v>0</v>
      </c>
      <c r="S367" s="13">
        <v>0</v>
      </c>
      <c r="T367" s="13">
        <v>0</v>
      </c>
      <c r="U367" s="13">
        <v>0</v>
      </c>
      <c r="V367" s="230" t="str">
        <f t="shared" si="114"/>
        <v/>
      </c>
      <c r="W367" s="14"/>
      <c r="X367" s="57"/>
      <c r="Y367" s="206"/>
    </row>
    <row r="368" spans="1:25" ht="16.5" customHeight="1" thickTop="1" thickBot="1" x14ac:dyDescent="0.3">
      <c r="A368" s="72">
        <v>1</v>
      </c>
      <c r="B368" s="73" t="s">
        <v>93</v>
      </c>
      <c r="C368" s="73" t="s">
        <v>104</v>
      </c>
      <c r="D368" s="73" t="s">
        <v>211</v>
      </c>
      <c r="E368" s="73" t="s">
        <v>105</v>
      </c>
      <c r="F368" s="73"/>
      <c r="G368" s="73"/>
      <c r="H368" s="74"/>
      <c r="I368" s="74"/>
      <c r="J368" s="74"/>
      <c r="K368" s="75" t="s">
        <v>404</v>
      </c>
      <c r="L368" s="76">
        <f>+L369</f>
        <v>0</v>
      </c>
      <c r="M368" s="76">
        <f t="shared" ref="M368:U368" si="121">+M369</f>
        <v>0</v>
      </c>
      <c r="N368" s="76">
        <f t="shared" si="121"/>
        <v>0</v>
      </c>
      <c r="O368" s="76">
        <f t="shared" si="115"/>
        <v>0</v>
      </c>
      <c r="P368" s="76">
        <f t="shared" si="121"/>
        <v>0</v>
      </c>
      <c r="Q368" s="76">
        <f t="shared" si="121"/>
        <v>0</v>
      </c>
      <c r="R368" s="76">
        <f t="shared" si="121"/>
        <v>0</v>
      </c>
      <c r="S368" s="76">
        <f t="shared" si="121"/>
        <v>0</v>
      </c>
      <c r="T368" s="76">
        <f t="shared" si="121"/>
        <v>0</v>
      </c>
      <c r="U368" s="76">
        <f t="shared" si="121"/>
        <v>0</v>
      </c>
      <c r="V368" s="224" t="str">
        <f t="shared" si="114"/>
        <v/>
      </c>
      <c r="W368" s="13"/>
      <c r="X368" s="12"/>
      <c r="Y368" s="206"/>
    </row>
    <row r="369" spans="1:25" ht="16.5" customHeight="1" thickTop="1" thickBot="1" x14ac:dyDescent="0.3">
      <c r="A369" s="12">
        <v>1</v>
      </c>
      <c r="B369" s="55" t="s">
        <v>93</v>
      </c>
      <c r="C369" s="55" t="s">
        <v>104</v>
      </c>
      <c r="D369" s="55" t="s">
        <v>211</v>
      </c>
      <c r="E369" s="55" t="s">
        <v>105</v>
      </c>
      <c r="F369" s="55" t="s">
        <v>168</v>
      </c>
      <c r="G369" s="55"/>
      <c r="H369" s="55"/>
      <c r="I369" s="55"/>
      <c r="J369" s="55"/>
      <c r="K369" s="54" t="s">
        <v>405</v>
      </c>
      <c r="L369" s="13">
        <v>0</v>
      </c>
      <c r="M369" s="13">
        <v>0</v>
      </c>
      <c r="N369" s="13">
        <v>0</v>
      </c>
      <c r="O369" s="13">
        <f t="shared" si="115"/>
        <v>0</v>
      </c>
      <c r="P369" s="13">
        <v>0</v>
      </c>
      <c r="Q369" s="13">
        <v>0</v>
      </c>
      <c r="R369" s="13">
        <v>0</v>
      </c>
      <c r="S369" s="13">
        <v>0</v>
      </c>
      <c r="T369" s="13">
        <v>0</v>
      </c>
      <c r="U369" s="13">
        <v>0</v>
      </c>
      <c r="V369" s="230" t="str">
        <f t="shared" si="114"/>
        <v/>
      </c>
      <c r="W369" s="14"/>
      <c r="X369" s="57"/>
      <c r="Y369" s="206"/>
    </row>
    <row r="370" spans="1:25" ht="16.5" customHeight="1" thickTop="1" thickBot="1" x14ac:dyDescent="0.3">
      <c r="A370" s="72">
        <v>1</v>
      </c>
      <c r="B370" s="73" t="s">
        <v>93</v>
      </c>
      <c r="C370" s="73" t="s">
        <v>104</v>
      </c>
      <c r="D370" s="73" t="s">
        <v>211</v>
      </c>
      <c r="E370" s="73" t="s">
        <v>166</v>
      </c>
      <c r="F370" s="73"/>
      <c r="G370" s="73"/>
      <c r="H370" s="74"/>
      <c r="I370" s="74"/>
      <c r="J370" s="74"/>
      <c r="K370" s="75" t="s">
        <v>406</v>
      </c>
      <c r="L370" s="76"/>
      <c r="M370" s="76"/>
      <c r="N370" s="76"/>
      <c r="O370" s="76">
        <f t="shared" si="115"/>
        <v>0</v>
      </c>
      <c r="P370" s="76"/>
      <c r="Q370" s="76"/>
      <c r="R370" s="76"/>
      <c r="S370" s="76"/>
      <c r="T370" s="76"/>
      <c r="U370" s="76"/>
      <c r="V370" s="224" t="str">
        <f t="shared" si="114"/>
        <v/>
      </c>
      <c r="W370" s="13"/>
      <c r="X370" s="12"/>
      <c r="Y370" s="206"/>
    </row>
    <row r="371" spans="1:25" s="69" customFormat="1" ht="16.5" thickTop="1" thickBot="1" x14ac:dyDescent="0.3">
      <c r="A371" s="218">
        <v>1</v>
      </c>
      <c r="B371" s="219" t="s">
        <v>93</v>
      </c>
      <c r="C371" s="219" t="s">
        <v>104</v>
      </c>
      <c r="D371" s="219" t="s">
        <v>215</v>
      </c>
      <c r="E371" s="219"/>
      <c r="F371" s="219"/>
      <c r="G371" s="219"/>
      <c r="H371" s="220"/>
      <c r="I371" s="220"/>
      <c r="J371" s="220"/>
      <c r="K371" s="221" t="s">
        <v>407</v>
      </c>
      <c r="L371" s="222">
        <f>+L372+L378+L385</f>
        <v>0</v>
      </c>
      <c r="M371" s="222">
        <f t="shared" ref="M371:U371" si="122">+M372+M378+M385</f>
        <v>0</v>
      </c>
      <c r="N371" s="222">
        <f t="shared" si="122"/>
        <v>0</v>
      </c>
      <c r="O371" s="222">
        <f t="shared" si="115"/>
        <v>0</v>
      </c>
      <c r="P371" s="222">
        <f t="shared" si="122"/>
        <v>0</v>
      </c>
      <c r="Q371" s="222">
        <f t="shared" si="122"/>
        <v>0</v>
      </c>
      <c r="R371" s="222">
        <f t="shared" si="122"/>
        <v>0</v>
      </c>
      <c r="S371" s="222">
        <f t="shared" si="122"/>
        <v>0</v>
      </c>
      <c r="T371" s="222">
        <f t="shared" si="122"/>
        <v>0</v>
      </c>
      <c r="U371" s="222">
        <f t="shared" si="122"/>
        <v>0</v>
      </c>
      <c r="V371" s="223" t="str">
        <f t="shared" si="114"/>
        <v/>
      </c>
      <c r="W371" s="13"/>
      <c r="X371" s="12"/>
      <c r="Y371" s="206"/>
    </row>
    <row r="372" spans="1:25" ht="16.5" thickTop="1" thickBot="1" x14ac:dyDescent="0.3">
      <c r="A372" s="72">
        <v>1</v>
      </c>
      <c r="B372" s="73" t="s">
        <v>93</v>
      </c>
      <c r="C372" s="73" t="s">
        <v>104</v>
      </c>
      <c r="D372" s="73" t="s">
        <v>215</v>
      </c>
      <c r="E372" s="73" t="s">
        <v>97</v>
      </c>
      <c r="F372" s="73"/>
      <c r="G372" s="73"/>
      <c r="H372" s="74"/>
      <c r="I372" s="74"/>
      <c r="J372" s="74"/>
      <c r="K372" s="75" t="s">
        <v>408</v>
      </c>
      <c r="L372" s="76">
        <f>+L373+L374+L375+L376+L377</f>
        <v>0</v>
      </c>
      <c r="M372" s="76">
        <f t="shared" ref="M372:U372" si="123">+M373+M374+M375+M376+M377</f>
        <v>0</v>
      </c>
      <c r="N372" s="76">
        <f t="shared" si="123"/>
        <v>0</v>
      </c>
      <c r="O372" s="76">
        <f t="shared" si="115"/>
        <v>0</v>
      </c>
      <c r="P372" s="76">
        <f t="shared" si="123"/>
        <v>0</v>
      </c>
      <c r="Q372" s="76">
        <f t="shared" si="123"/>
        <v>0</v>
      </c>
      <c r="R372" s="76">
        <f t="shared" si="123"/>
        <v>0</v>
      </c>
      <c r="S372" s="76">
        <f t="shared" si="123"/>
        <v>0</v>
      </c>
      <c r="T372" s="76">
        <f t="shared" si="123"/>
        <v>0</v>
      </c>
      <c r="U372" s="76">
        <f t="shared" si="123"/>
        <v>0</v>
      </c>
      <c r="V372" s="224" t="str">
        <f t="shared" si="114"/>
        <v/>
      </c>
      <c r="W372" s="13"/>
      <c r="X372" s="12"/>
      <c r="Y372" s="206"/>
    </row>
    <row r="373" spans="1:25" ht="16.5" thickTop="1" thickBot="1" x14ac:dyDescent="0.3">
      <c r="A373" s="12">
        <v>1</v>
      </c>
      <c r="B373" s="55" t="s">
        <v>93</v>
      </c>
      <c r="C373" s="55" t="s">
        <v>104</v>
      </c>
      <c r="D373" s="55" t="s">
        <v>215</v>
      </c>
      <c r="E373" s="55" t="s">
        <v>97</v>
      </c>
      <c r="F373" s="55" t="s">
        <v>168</v>
      </c>
      <c r="G373" s="55"/>
      <c r="H373" s="55"/>
      <c r="I373" s="55"/>
      <c r="J373" s="55"/>
      <c r="K373" s="54" t="s">
        <v>409</v>
      </c>
      <c r="L373" s="14">
        <v>0</v>
      </c>
      <c r="M373" s="14"/>
      <c r="N373" s="14"/>
      <c r="O373" s="13">
        <f t="shared" si="115"/>
        <v>0</v>
      </c>
      <c r="P373" s="14"/>
      <c r="Q373" s="14">
        <v>0</v>
      </c>
      <c r="R373" s="14"/>
      <c r="S373" s="14"/>
      <c r="T373" s="13">
        <f t="shared" ref="T373" si="124">+Q373+R373-S373</f>
        <v>0</v>
      </c>
      <c r="U373" s="14">
        <v>0</v>
      </c>
      <c r="V373" s="230" t="str">
        <f t="shared" si="114"/>
        <v/>
      </c>
      <c r="W373" s="14"/>
      <c r="X373" s="57"/>
      <c r="Y373" s="206"/>
    </row>
    <row r="374" spans="1:25" ht="16.5" customHeight="1" thickTop="1" thickBot="1" x14ac:dyDescent="0.3">
      <c r="A374" s="12">
        <v>1</v>
      </c>
      <c r="B374" s="55" t="s">
        <v>93</v>
      </c>
      <c r="C374" s="55" t="s">
        <v>104</v>
      </c>
      <c r="D374" s="55" t="s">
        <v>215</v>
      </c>
      <c r="E374" s="55" t="s">
        <v>97</v>
      </c>
      <c r="F374" s="55" t="s">
        <v>188</v>
      </c>
      <c r="G374" s="55"/>
      <c r="H374" s="55"/>
      <c r="I374" s="55"/>
      <c r="J374" s="55"/>
      <c r="K374" s="54" t="s">
        <v>410</v>
      </c>
      <c r="L374" s="13">
        <v>0</v>
      </c>
      <c r="M374" s="13">
        <v>0</v>
      </c>
      <c r="N374" s="13">
        <v>0</v>
      </c>
      <c r="O374" s="13">
        <f t="shared" si="115"/>
        <v>0</v>
      </c>
      <c r="P374" s="13">
        <v>0</v>
      </c>
      <c r="Q374" s="13">
        <v>0</v>
      </c>
      <c r="R374" s="13">
        <v>0</v>
      </c>
      <c r="S374" s="13">
        <v>0</v>
      </c>
      <c r="T374" s="13">
        <v>0</v>
      </c>
      <c r="U374" s="13">
        <v>0</v>
      </c>
      <c r="V374" s="230" t="str">
        <f t="shared" si="114"/>
        <v/>
      </c>
      <c r="W374" s="14"/>
      <c r="X374" s="57"/>
      <c r="Y374" s="206"/>
    </row>
    <row r="375" spans="1:25" ht="16.5" customHeight="1" thickTop="1" thickBot="1" x14ac:dyDescent="0.3">
      <c r="A375" s="12">
        <v>1</v>
      </c>
      <c r="B375" s="55" t="s">
        <v>93</v>
      </c>
      <c r="C375" s="55" t="s">
        <v>104</v>
      </c>
      <c r="D375" s="55" t="s">
        <v>215</v>
      </c>
      <c r="E375" s="55" t="s">
        <v>97</v>
      </c>
      <c r="F375" s="55" t="s">
        <v>235</v>
      </c>
      <c r="G375" s="55"/>
      <c r="H375" s="55"/>
      <c r="I375" s="55"/>
      <c r="J375" s="55"/>
      <c r="K375" s="54" t="s">
        <v>411</v>
      </c>
      <c r="L375" s="13">
        <v>0</v>
      </c>
      <c r="M375" s="13">
        <v>0</v>
      </c>
      <c r="N375" s="13">
        <v>0</v>
      </c>
      <c r="O375" s="13">
        <f t="shared" si="115"/>
        <v>0</v>
      </c>
      <c r="P375" s="13">
        <v>0</v>
      </c>
      <c r="Q375" s="13">
        <v>0</v>
      </c>
      <c r="R375" s="13">
        <v>0</v>
      </c>
      <c r="S375" s="13">
        <v>0</v>
      </c>
      <c r="T375" s="13">
        <v>0</v>
      </c>
      <c r="U375" s="13">
        <v>0</v>
      </c>
      <c r="V375" s="230" t="str">
        <f t="shared" si="114"/>
        <v/>
      </c>
      <c r="W375" s="14"/>
      <c r="X375" s="57"/>
      <c r="Y375" s="206"/>
    </row>
    <row r="376" spans="1:25" ht="16.5" customHeight="1" thickTop="1" thickBot="1" x14ac:dyDescent="0.3">
      <c r="A376" s="12">
        <v>1</v>
      </c>
      <c r="B376" s="55" t="s">
        <v>93</v>
      </c>
      <c r="C376" s="55" t="s">
        <v>104</v>
      </c>
      <c r="D376" s="55" t="s">
        <v>215</v>
      </c>
      <c r="E376" s="55" t="s">
        <v>97</v>
      </c>
      <c r="F376" s="55" t="s">
        <v>412</v>
      </c>
      <c r="G376" s="55"/>
      <c r="H376" s="55"/>
      <c r="I376" s="55"/>
      <c r="J376" s="55"/>
      <c r="K376" s="54" t="s">
        <v>400</v>
      </c>
      <c r="L376" s="13">
        <v>0</v>
      </c>
      <c r="M376" s="13">
        <v>0</v>
      </c>
      <c r="N376" s="13">
        <v>0</v>
      </c>
      <c r="O376" s="13">
        <f t="shared" si="115"/>
        <v>0</v>
      </c>
      <c r="P376" s="13">
        <v>0</v>
      </c>
      <c r="Q376" s="13">
        <v>0</v>
      </c>
      <c r="R376" s="13">
        <v>0</v>
      </c>
      <c r="S376" s="13">
        <v>0</v>
      </c>
      <c r="T376" s="13">
        <v>0</v>
      </c>
      <c r="U376" s="13">
        <v>0</v>
      </c>
      <c r="V376" s="230" t="str">
        <f t="shared" si="114"/>
        <v/>
      </c>
      <c r="W376" s="14"/>
      <c r="X376" s="57"/>
      <c r="Y376" s="206"/>
    </row>
    <row r="377" spans="1:25" ht="16.5" customHeight="1" thickTop="1" thickBot="1" x14ac:dyDescent="0.3">
      <c r="A377" s="12">
        <v>1</v>
      </c>
      <c r="B377" s="55" t="s">
        <v>93</v>
      </c>
      <c r="C377" s="55" t="s">
        <v>104</v>
      </c>
      <c r="D377" s="55" t="s">
        <v>215</v>
      </c>
      <c r="E377" s="55" t="s">
        <v>97</v>
      </c>
      <c r="F377" s="55" t="s">
        <v>413</v>
      </c>
      <c r="G377" s="55"/>
      <c r="H377" s="55"/>
      <c r="I377" s="55"/>
      <c r="J377" s="55"/>
      <c r="K377" s="54" t="s">
        <v>414</v>
      </c>
      <c r="L377" s="13">
        <v>0</v>
      </c>
      <c r="M377" s="13">
        <v>0</v>
      </c>
      <c r="N377" s="13">
        <v>0</v>
      </c>
      <c r="O377" s="13">
        <f t="shared" si="115"/>
        <v>0</v>
      </c>
      <c r="P377" s="13">
        <v>0</v>
      </c>
      <c r="Q377" s="13">
        <v>0</v>
      </c>
      <c r="R377" s="13">
        <v>0</v>
      </c>
      <c r="S377" s="13">
        <v>0</v>
      </c>
      <c r="T377" s="13">
        <v>0</v>
      </c>
      <c r="U377" s="13">
        <v>0</v>
      </c>
      <c r="V377" s="230" t="str">
        <f t="shared" si="114"/>
        <v/>
      </c>
      <c r="W377" s="14"/>
      <c r="X377" s="57"/>
      <c r="Y377" s="206"/>
    </row>
    <row r="378" spans="1:25" ht="16.5" customHeight="1" thickTop="1" thickBot="1" x14ac:dyDescent="0.3">
      <c r="A378" s="72">
        <v>1</v>
      </c>
      <c r="B378" s="73" t="s">
        <v>93</v>
      </c>
      <c r="C378" s="73" t="s">
        <v>104</v>
      </c>
      <c r="D378" s="73" t="s">
        <v>215</v>
      </c>
      <c r="E378" s="73" t="s">
        <v>105</v>
      </c>
      <c r="F378" s="73"/>
      <c r="G378" s="73"/>
      <c r="H378" s="74"/>
      <c r="I378" s="74"/>
      <c r="J378" s="74"/>
      <c r="K378" s="75" t="s">
        <v>404</v>
      </c>
      <c r="L378" s="76">
        <f>+L379+L384</f>
        <v>0</v>
      </c>
      <c r="M378" s="76">
        <f t="shared" ref="M378:U378" si="125">+M379+M384</f>
        <v>0</v>
      </c>
      <c r="N378" s="76">
        <f t="shared" si="125"/>
        <v>0</v>
      </c>
      <c r="O378" s="76">
        <f t="shared" si="115"/>
        <v>0</v>
      </c>
      <c r="P378" s="76">
        <f t="shared" si="125"/>
        <v>0</v>
      </c>
      <c r="Q378" s="76">
        <f t="shared" si="125"/>
        <v>0</v>
      </c>
      <c r="R378" s="76">
        <f t="shared" si="125"/>
        <v>0</v>
      </c>
      <c r="S378" s="76">
        <f t="shared" si="125"/>
        <v>0</v>
      </c>
      <c r="T378" s="76">
        <f t="shared" si="125"/>
        <v>0</v>
      </c>
      <c r="U378" s="76">
        <f t="shared" si="125"/>
        <v>0</v>
      </c>
      <c r="V378" s="224" t="str">
        <f t="shared" si="114"/>
        <v/>
      </c>
      <c r="W378" s="13"/>
      <c r="X378" s="12"/>
      <c r="Y378" s="206"/>
    </row>
    <row r="379" spans="1:25" ht="16.5" customHeight="1" thickTop="1" thickBot="1" x14ac:dyDescent="0.3">
      <c r="A379" s="77">
        <v>1</v>
      </c>
      <c r="B379" s="78" t="s">
        <v>93</v>
      </c>
      <c r="C379" s="78" t="s">
        <v>104</v>
      </c>
      <c r="D379" s="78" t="s">
        <v>215</v>
      </c>
      <c r="E379" s="78" t="s">
        <v>105</v>
      </c>
      <c r="F379" s="78" t="s">
        <v>168</v>
      </c>
      <c r="G379" s="78"/>
      <c r="H379" s="78"/>
      <c r="I379" s="78"/>
      <c r="J379" s="78"/>
      <c r="K379" s="79" t="s">
        <v>415</v>
      </c>
      <c r="L379" s="80">
        <f>+L380+L381+L382+L383</f>
        <v>0</v>
      </c>
      <c r="M379" s="80">
        <f t="shared" ref="M379:U379" si="126">+M380+M381+M382+M383</f>
        <v>0</v>
      </c>
      <c r="N379" s="80">
        <f t="shared" si="126"/>
        <v>0</v>
      </c>
      <c r="O379" s="80">
        <f t="shared" si="115"/>
        <v>0</v>
      </c>
      <c r="P379" s="80">
        <f t="shared" si="126"/>
        <v>0</v>
      </c>
      <c r="Q379" s="80">
        <f t="shared" si="126"/>
        <v>0</v>
      </c>
      <c r="R379" s="80">
        <f t="shared" si="126"/>
        <v>0</v>
      </c>
      <c r="S379" s="80">
        <f t="shared" si="126"/>
        <v>0</v>
      </c>
      <c r="T379" s="80">
        <f t="shared" si="126"/>
        <v>0</v>
      </c>
      <c r="U379" s="80">
        <f t="shared" si="126"/>
        <v>0</v>
      </c>
      <c r="V379" s="225" t="str">
        <f t="shared" si="114"/>
        <v/>
      </c>
      <c r="W379" s="13"/>
      <c r="X379" s="57"/>
      <c r="Y379" s="206"/>
    </row>
    <row r="380" spans="1:25" ht="16.5" customHeight="1" thickTop="1" thickBot="1" x14ac:dyDescent="0.3">
      <c r="A380" s="12">
        <v>1</v>
      </c>
      <c r="B380" s="55" t="s">
        <v>93</v>
      </c>
      <c r="C380" s="55" t="s">
        <v>104</v>
      </c>
      <c r="D380" s="55" t="s">
        <v>215</v>
      </c>
      <c r="E380" s="55" t="s">
        <v>105</v>
      </c>
      <c r="F380" s="55" t="s">
        <v>168</v>
      </c>
      <c r="G380" s="55" t="s">
        <v>97</v>
      </c>
      <c r="H380" s="55"/>
      <c r="I380" s="55"/>
      <c r="J380" s="55"/>
      <c r="K380" s="54" t="s">
        <v>416</v>
      </c>
      <c r="L380" s="13">
        <v>0</v>
      </c>
      <c r="M380" s="13">
        <v>0</v>
      </c>
      <c r="N380" s="13">
        <v>0</v>
      </c>
      <c r="O380" s="13">
        <f t="shared" si="115"/>
        <v>0</v>
      </c>
      <c r="P380" s="13">
        <v>0</v>
      </c>
      <c r="Q380" s="13">
        <v>0</v>
      </c>
      <c r="R380" s="13">
        <v>0</v>
      </c>
      <c r="S380" s="13">
        <v>0</v>
      </c>
      <c r="T380" s="13">
        <v>0</v>
      </c>
      <c r="U380" s="13">
        <v>0</v>
      </c>
      <c r="V380" s="230" t="str">
        <f t="shared" si="114"/>
        <v/>
      </c>
      <c r="W380" s="14"/>
      <c r="X380" s="57"/>
      <c r="Y380" s="206"/>
    </row>
    <row r="381" spans="1:25" ht="16.5" customHeight="1" thickTop="1" thickBot="1" x14ac:dyDescent="0.3">
      <c r="A381" s="12">
        <v>1</v>
      </c>
      <c r="B381" s="55" t="s">
        <v>93</v>
      </c>
      <c r="C381" s="55" t="s">
        <v>104</v>
      </c>
      <c r="D381" s="55" t="s">
        <v>215</v>
      </c>
      <c r="E381" s="55" t="s">
        <v>105</v>
      </c>
      <c r="F381" s="55" t="s">
        <v>168</v>
      </c>
      <c r="G381" s="55" t="s">
        <v>105</v>
      </c>
      <c r="H381" s="55"/>
      <c r="I381" s="55"/>
      <c r="J381" s="55"/>
      <c r="K381" s="54" t="s">
        <v>417</v>
      </c>
      <c r="L381" s="13">
        <v>0</v>
      </c>
      <c r="M381" s="13">
        <v>0</v>
      </c>
      <c r="N381" s="13">
        <v>0</v>
      </c>
      <c r="O381" s="13">
        <f t="shared" si="115"/>
        <v>0</v>
      </c>
      <c r="P381" s="13">
        <v>0</v>
      </c>
      <c r="Q381" s="13">
        <v>0</v>
      </c>
      <c r="R381" s="13">
        <v>0</v>
      </c>
      <c r="S381" s="13">
        <v>0</v>
      </c>
      <c r="T381" s="13">
        <v>0</v>
      </c>
      <c r="U381" s="13">
        <v>0</v>
      </c>
      <c r="V381" s="230" t="str">
        <f t="shared" si="114"/>
        <v/>
      </c>
      <c r="W381" s="14"/>
      <c r="X381" s="57"/>
      <c r="Y381" s="206"/>
    </row>
    <row r="382" spans="1:25" ht="16.5" customHeight="1" thickTop="1" thickBot="1" x14ac:dyDescent="0.3">
      <c r="A382" s="12">
        <v>1</v>
      </c>
      <c r="B382" s="55" t="s">
        <v>93</v>
      </c>
      <c r="C382" s="55" t="s">
        <v>104</v>
      </c>
      <c r="D382" s="55" t="s">
        <v>215</v>
      </c>
      <c r="E382" s="55" t="s">
        <v>105</v>
      </c>
      <c r="F382" s="55" t="s">
        <v>168</v>
      </c>
      <c r="G382" s="55" t="s">
        <v>166</v>
      </c>
      <c r="H382" s="55"/>
      <c r="I382" s="55"/>
      <c r="J382" s="55"/>
      <c r="K382" s="54" t="s">
        <v>418</v>
      </c>
      <c r="L382" s="13">
        <v>0</v>
      </c>
      <c r="M382" s="13">
        <v>0</v>
      </c>
      <c r="N382" s="13">
        <v>0</v>
      </c>
      <c r="O382" s="13">
        <f t="shared" si="115"/>
        <v>0</v>
      </c>
      <c r="P382" s="13">
        <v>0</v>
      </c>
      <c r="Q382" s="13">
        <v>0</v>
      </c>
      <c r="R382" s="13">
        <v>0</v>
      </c>
      <c r="S382" s="13">
        <v>0</v>
      </c>
      <c r="T382" s="13">
        <v>0</v>
      </c>
      <c r="U382" s="13">
        <v>0</v>
      </c>
      <c r="V382" s="230" t="str">
        <f t="shared" si="114"/>
        <v/>
      </c>
      <c r="W382" s="14"/>
      <c r="X382" s="57"/>
      <c r="Y382" s="206"/>
    </row>
    <row r="383" spans="1:25" ht="16.5" customHeight="1" thickTop="1" thickBot="1" x14ac:dyDescent="0.3">
      <c r="A383" s="12">
        <v>1</v>
      </c>
      <c r="B383" s="55" t="s">
        <v>93</v>
      </c>
      <c r="C383" s="55" t="s">
        <v>104</v>
      </c>
      <c r="D383" s="55" t="s">
        <v>215</v>
      </c>
      <c r="E383" s="55" t="s">
        <v>105</v>
      </c>
      <c r="F383" s="55" t="s">
        <v>168</v>
      </c>
      <c r="G383" s="55" t="s">
        <v>173</v>
      </c>
      <c r="H383" s="55"/>
      <c r="I383" s="55"/>
      <c r="J383" s="55"/>
      <c r="K383" s="54" t="s">
        <v>419</v>
      </c>
      <c r="L383" s="13">
        <v>0</v>
      </c>
      <c r="M383" s="13">
        <v>0</v>
      </c>
      <c r="N383" s="13">
        <v>0</v>
      </c>
      <c r="O383" s="13">
        <f t="shared" si="115"/>
        <v>0</v>
      </c>
      <c r="P383" s="13">
        <v>0</v>
      </c>
      <c r="Q383" s="13">
        <v>0</v>
      </c>
      <c r="R383" s="13">
        <v>0</v>
      </c>
      <c r="S383" s="13">
        <v>0</v>
      </c>
      <c r="T383" s="13">
        <v>0</v>
      </c>
      <c r="U383" s="13">
        <v>0</v>
      </c>
      <c r="V383" s="230" t="str">
        <f t="shared" si="114"/>
        <v/>
      </c>
      <c r="W383" s="14"/>
      <c r="X383" s="57"/>
      <c r="Y383" s="206"/>
    </row>
    <row r="384" spans="1:25" ht="16.5" customHeight="1" thickTop="1" thickBot="1" x14ac:dyDescent="0.3">
      <c r="A384" s="77">
        <v>1</v>
      </c>
      <c r="B384" s="78" t="s">
        <v>93</v>
      </c>
      <c r="C384" s="78" t="s">
        <v>104</v>
      </c>
      <c r="D384" s="78" t="s">
        <v>215</v>
      </c>
      <c r="E384" s="78" t="s">
        <v>105</v>
      </c>
      <c r="F384" s="78" t="s">
        <v>188</v>
      </c>
      <c r="G384" s="78"/>
      <c r="H384" s="78"/>
      <c r="I384" s="78"/>
      <c r="J384" s="78"/>
      <c r="K384" s="79" t="s">
        <v>420</v>
      </c>
      <c r="L384" s="80"/>
      <c r="M384" s="80"/>
      <c r="N384" s="80"/>
      <c r="O384" s="80">
        <f t="shared" si="115"/>
        <v>0</v>
      </c>
      <c r="P384" s="80"/>
      <c r="Q384" s="80"/>
      <c r="R384" s="80"/>
      <c r="S384" s="80"/>
      <c r="T384" s="80"/>
      <c r="U384" s="80"/>
      <c r="V384" s="225" t="str">
        <f t="shared" si="114"/>
        <v/>
      </c>
      <c r="W384" s="13"/>
      <c r="X384" s="57"/>
      <c r="Y384" s="206"/>
    </row>
    <row r="385" spans="1:25" ht="16.5" customHeight="1" thickTop="1" thickBot="1" x14ac:dyDescent="0.3">
      <c r="A385" s="72">
        <v>1</v>
      </c>
      <c r="B385" s="73" t="s">
        <v>93</v>
      </c>
      <c r="C385" s="73" t="s">
        <v>104</v>
      </c>
      <c r="D385" s="73" t="s">
        <v>215</v>
      </c>
      <c r="E385" s="73" t="s">
        <v>166</v>
      </c>
      <c r="F385" s="73"/>
      <c r="G385" s="73"/>
      <c r="H385" s="74"/>
      <c r="I385" s="74"/>
      <c r="J385" s="74"/>
      <c r="K385" s="75" t="s">
        <v>406</v>
      </c>
      <c r="L385" s="76"/>
      <c r="M385" s="76"/>
      <c r="N385" s="76"/>
      <c r="O385" s="76">
        <f t="shared" si="115"/>
        <v>0</v>
      </c>
      <c r="P385" s="76"/>
      <c r="Q385" s="76"/>
      <c r="R385" s="76"/>
      <c r="S385" s="76"/>
      <c r="T385" s="76"/>
      <c r="U385" s="76"/>
      <c r="V385" s="224" t="str">
        <f t="shared" si="114"/>
        <v/>
      </c>
      <c r="W385" s="13"/>
      <c r="X385" s="12"/>
      <c r="Y385" s="206"/>
    </row>
    <row r="386" spans="1:25" s="69" customFormat="1" ht="16.5" thickTop="1" thickBot="1" x14ac:dyDescent="0.3">
      <c r="A386" s="218">
        <v>1</v>
      </c>
      <c r="B386" s="219" t="s">
        <v>93</v>
      </c>
      <c r="C386" s="219" t="s">
        <v>104</v>
      </c>
      <c r="D386" s="219" t="s">
        <v>219</v>
      </c>
      <c r="E386" s="219"/>
      <c r="F386" s="219"/>
      <c r="G386" s="219"/>
      <c r="H386" s="220"/>
      <c r="I386" s="220"/>
      <c r="J386" s="220"/>
      <c r="K386" s="221" t="s">
        <v>421</v>
      </c>
      <c r="L386" s="222">
        <f>+L387+L397+L398+L401</f>
        <v>681352000</v>
      </c>
      <c r="M386" s="222">
        <f t="shared" ref="M386:U386" si="127">+M387+M397+M398+M401</f>
        <v>0</v>
      </c>
      <c r="N386" s="222">
        <f t="shared" si="127"/>
        <v>0</v>
      </c>
      <c r="O386" s="222">
        <f t="shared" si="115"/>
        <v>681352000</v>
      </c>
      <c r="P386" s="222">
        <f t="shared" si="127"/>
        <v>0</v>
      </c>
      <c r="Q386" s="222">
        <f t="shared" si="127"/>
        <v>681352000</v>
      </c>
      <c r="R386" s="222">
        <f t="shared" si="127"/>
        <v>0</v>
      </c>
      <c r="S386" s="222">
        <f t="shared" si="127"/>
        <v>0</v>
      </c>
      <c r="T386" s="222">
        <f t="shared" si="127"/>
        <v>681352000</v>
      </c>
      <c r="U386" s="222">
        <f t="shared" si="127"/>
        <v>125000000</v>
      </c>
      <c r="V386" s="223">
        <f t="shared" si="114"/>
        <v>0.18345877020981813</v>
      </c>
      <c r="W386" s="13"/>
      <c r="X386" s="12"/>
      <c r="Y386" s="206"/>
    </row>
    <row r="387" spans="1:25" ht="16.5" thickTop="1" thickBot="1" x14ac:dyDescent="0.3">
      <c r="A387" s="72">
        <v>1</v>
      </c>
      <c r="B387" s="73" t="s">
        <v>93</v>
      </c>
      <c r="C387" s="73" t="s">
        <v>104</v>
      </c>
      <c r="D387" s="73" t="s">
        <v>219</v>
      </c>
      <c r="E387" s="73" t="s">
        <v>97</v>
      </c>
      <c r="F387" s="73"/>
      <c r="G387" s="73"/>
      <c r="H387" s="74"/>
      <c r="I387" s="74"/>
      <c r="J387" s="74"/>
      <c r="K387" s="75" t="s">
        <v>422</v>
      </c>
      <c r="L387" s="76">
        <f>+L388+L391+L394</f>
        <v>681352000</v>
      </c>
      <c r="M387" s="76">
        <f t="shared" ref="M387:U387" si="128">+M388+M391+M394</f>
        <v>0</v>
      </c>
      <c r="N387" s="76">
        <f t="shared" si="128"/>
        <v>0</v>
      </c>
      <c r="O387" s="76">
        <f t="shared" si="115"/>
        <v>681352000</v>
      </c>
      <c r="P387" s="76">
        <f t="shared" si="128"/>
        <v>0</v>
      </c>
      <c r="Q387" s="76">
        <f t="shared" si="115"/>
        <v>681352000</v>
      </c>
      <c r="R387" s="76">
        <f t="shared" si="128"/>
        <v>0</v>
      </c>
      <c r="S387" s="76">
        <f t="shared" si="128"/>
        <v>0</v>
      </c>
      <c r="T387" s="76">
        <f t="shared" si="128"/>
        <v>681352000</v>
      </c>
      <c r="U387" s="76">
        <f t="shared" si="128"/>
        <v>125000000</v>
      </c>
      <c r="V387" s="224">
        <f t="shared" si="114"/>
        <v>0.18345877020981813</v>
      </c>
      <c r="W387" s="13"/>
      <c r="X387" s="12"/>
      <c r="Y387" s="206"/>
    </row>
    <row r="388" spans="1:25" s="69" customFormat="1" ht="16.5" customHeight="1" thickTop="1" thickBot="1" x14ac:dyDescent="0.3">
      <c r="A388" s="77">
        <v>1</v>
      </c>
      <c r="B388" s="77" t="s">
        <v>93</v>
      </c>
      <c r="C388" s="77" t="s">
        <v>104</v>
      </c>
      <c r="D388" s="78" t="s">
        <v>219</v>
      </c>
      <c r="E388" s="78" t="s">
        <v>97</v>
      </c>
      <c r="F388" s="78" t="s">
        <v>168</v>
      </c>
      <c r="G388" s="81"/>
      <c r="H388" s="78"/>
      <c r="I388" s="78"/>
      <c r="J388" s="78"/>
      <c r="K388" s="79" t="s">
        <v>423</v>
      </c>
      <c r="L388" s="80">
        <f>+L389+L390</f>
        <v>0</v>
      </c>
      <c r="M388" s="80">
        <f t="shared" ref="M388:U388" si="129">+M389+M390</f>
        <v>0</v>
      </c>
      <c r="N388" s="80">
        <f t="shared" si="129"/>
        <v>0</v>
      </c>
      <c r="O388" s="80">
        <f t="shared" si="115"/>
        <v>0</v>
      </c>
      <c r="P388" s="80">
        <f t="shared" si="129"/>
        <v>0</v>
      </c>
      <c r="Q388" s="80">
        <f t="shared" si="129"/>
        <v>0</v>
      </c>
      <c r="R388" s="80">
        <f t="shared" si="129"/>
        <v>0</v>
      </c>
      <c r="S388" s="80">
        <f t="shared" si="129"/>
        <v>0</v>
      </c>
      <c r="T388" s="80">
        <f t="shared" si="129"/>
        <v>0</v>
      </c>
      <c r="U388" s="80">
        <f t="shared" si="129"/>
        <v>0</v>
      </c>
      <c r="V388" s="225" t="str">
        <f t="shared" si="114"/>
        <v/>
      </c>
      <c r="W388" s="13"/>
      <c r="X388" s="11"/>
      <c r="Y388" s="206"/>
    </row>
    <row r="389" spans="1:25" ht="16.5" customHeight="1" thickTop="1" thickBot="1" x14ac:dyDescent="0.3">
      <c r="A389" s="12">
        <v>1</v>
      </c>
      <c r="B389" s="55" t="s">
        <v>93</v>
      </c>
      <c r="C389" s="55" t="s">
        <v>104</v>
      </c>
      <c r="D389" s="55" t="s">
        <v>219</v>
      </c>
      <c r="E389" s="55" t="s">
        <v>97</v>
      </c>
      <c r="F389" s="55" t="s">
        <v>168</v>
      </c>
      <c r="G389" s="55" t="s">
        <v>97</v>
      </c>
      <c r="H389" s="55"/>
      <c r="I389" s="55"/>
      <c r="J389" s="55"/>
      <c r="K389" s="54" t="s">
        <v>424</v>
      </c>
      <c r="L389" s="13">
        <v>0</v>
      </c>
      <c r="M389" s="13">
        <v>0</v>
      </c>
      <c r="N389" s="13">
        <v>0</v>
      </c>
      <c r="O389" s="13">
        <f t="shared" si="115"/>
        <v>0</v>
      </c>
      <c r="P389" s="13">
        <v>0</v>
      </c>
      <c r="Q389" s="13">
        <v>0</v>
      </c>
      <c r="R389" s="13">
        <v>0</v>
      </c>
      <c r="S389" s="13">
        <v>0</v>
      </c>
      <c r="T389" s="13">
        <v>0</v>
      </c>
      <c r="U389" s="13">
        <v>0</v>
      </c>
      <c r="V389" s="230" t="str">
        <f t="shared" si="114"/>
        <v/>
      </c>
      <c r="W389" s="14"/>
      <c r="X389" s="57"/>
      <c r="Y389" s="206"/>
    </row>
    <row r="390" spans="1:25" ht="16.5" customHeight="1" thickTop="1" thickBot="1" x14ac:dyDescent="0.3">
      <c r="A390" s="12">
        <v>1</v>
      </c>
      <c r="B390" s="55" t="s">
        <v>93</v>
      </c>
      <c r="C390" s="55" t="s">
        <v>104</v>
      </c>
      <c r="D390" s="55" t="s">
        <v>219</v>
      </c>
      <c r="E390" s="55" t="s">
        <v>97</v>
      </c>
      <c r="F390" s="55" t="s">
        <v>168</v>
      </c>
      <c r="G390" s="55" t="s">
        <v>105</v>
      </c>
      <c r="H390" s="55"/>
      <c r="I390" s="55"/>
      <c r="J390" s="55"/>
      <c r="K390" s="54" t="s">
        <v>425</v>
      </c>
      <c r="L390" s="13">
        <v>0</v>
      </c>
      <c r="M390" s="13">
        <v>0</v>
      </c>
      <c r="N390" s="13">
        <v>0</v>
      </c>
      <c r="O390" s="13">
        <f t="shared" si="115"/>
        <v>0</v>
      </c>
      <c r="P390" s="13">
        <v>0</v>
      </c>
      <c r="Q390" s="13">
        <v>0</v>
      </c>
      <c r="R390" s="13">
        <v>0</v>
      </c>
      <c r="S390" s="13">
        <v>0</v>
      </c>
      <c r="T390" s="13">
        <v>0</v>
      </c>
      <c r="U390" s="13">
        <v>0</v>
      </c>
      <c r="V390" s="230" t="str">
        <f t="shared" si="114"/>
        <v/>
      </c>
      <c r="W390" s="14"/>
      <c r="X390" s="57"/>
      <c r="Y390" s="206"/>
    </row>
    <row r="391" spans="1:25" s="69" customFormat="1" ht="16.5" customHeight="1" thickTop="1" thickBot="1" x14ac:dyDescent="0.3">
      <c r="A391" s="77">
        <v>1</v>
      </c>
      <c r="B391" s="77" t="s">
        <v>93</v>
      </c>
      <c r="C391" s="77" t="s">
        <v>104</v>
      </c>
      <c r="D391" s="78" t="s">
        <v>219</v>
      </c>
      <c r="E391" s="78" t="s">
        <v>97</v>
      </c>
      <c r="F391" s="78" t="s">
        <v>188</v>
      </c>
      <c r="G391" s="81"/>
      <c r="H391" s="78"/>
      <c r="I391" s="78"/>
      <c r="J391" s="78"/>
      <c r="K391" s="79" t="s">
        <v>426</v>
      </c>
      <c r="L391" s="80">
        <f>+L392+L393</f>
        <v>0</v>
      </c>
      <c r="M391" s="80">
        <f t="shared" ref="M391:U391" si="130">+M392+M393</f>
        <v>0</v>
      </c>
      <c r="N391" s="80">
        <f t="shared" si="130"/>
        <v>0</v>
      </c>
      <c r="O391" s="80">
        <f t="shared" si="115"/>
        <v>0</v>
      </c>
      <c r="P391" s="80">
        <f t="shared" si="130"/>
        <v>0</v>
      </c>
      <c r="Q391" s="80">
        <f t="shared" si="130"/>
        <v>0</v>
      </c>
      <c r="R391" s="80">
        <f t="shared" si="130"/>
        <v>0</v>
      </c>
      <c r="S391" s="80">
        <f t="shared" si="130"/>
        <v>0</v>
      </c>
      <c r="T391" s="80">
        <f t="shared" si="130"/>
        <v>0</v>
      </c>
      <c r="U391" s="80">
        <f t="shared" si="130"/>
        <v>0</v>
      </c>
      <c r="V391" s="225" t="str">
        <f t="shared" si="114"/>
        <v/>
      </c>
      <c r="W391" s="13"/>
      <c r="X391" s="11"/>
      <c r="Y391" s="206"/>
    </row>
    <row r="392" spans="1:25" ht="16.5" customHeight="1" thickTop="1" thickBot="1" x14ac:dyDescent="0.3">
      <c r="A392" s="12">
        <v>1</v>
      </c>
      <c r="B392" s="55" t="s">
        <v>93</v>
      </c>
      <c r="C392" s="55" t="s">
        <v>104</v>
      </c>
      <c r="D392" s="55" t="s">
        <v>219</v>
      </c>
      <c r="E392" s="55" t="s">
        <v>97</v>
      </c>
      <c r="F392" s="55" t="s">
        <v>188</v>
      </c>
      <c r="G392" s="55" t="s">
        <v>97</v>
      </c>
      <c r="H392" s="55"/>
      <c r="I392" s="55"/>
      <c r="J392" s="55"/>
      <c r="K392" s="54" t="s">
        <v>424</v>
      </c>
      <c r="L392" s="13">
        <v>0</v>
      </c>
      <c r="M392" s="13">
        <v>0</v>
      </c>
      <c r="N392" s="13">
        <v>0</v>
      </c>
      <c r="O392" s="13">
        <f t="shared" si="115"/>
        <v>0</v>
      </c>
      <c r="P392" s="13">
        <v>0</v>
      </c>
      <c r="Q392" s="13">
        <v>0</v>
      </c>
      <c r="R392" s="13">
        <v>0</v>
      </c>
      <c r="S392" s="13">
        <v>0</v>
      </c>
      <c r="T392" s="13">
        <v>0</v>
      </c>
      <c r="U392" s="13">
        <v>0</v>
      </c>
      <c r="V392" s="230" t="str">
        <f t="shared" ref="V392:V455" si="131">+IFERROR(U392/T392,"")</f>
        <v/>
      </c>
      <c r="W392" s="14"/>
      <c r="X392" s="57"/>
      <c r="Y392" s="206"/>
    </row>
    <row r="393" spans="1:25" ht="16.5" customHeight="1" thickTop="1" thickBot="1" x14ac:dyDescent="0.3">
      <c r="A393" s="12">
        <v>1</v>
      </c>
      <c r="B393" s="55" t="s">
        <v>93</v>
      </c>
      <c r="C393" s="55" t="s">
        <v>104</v>
      </c>
      <c r="D393" s="55" t="s">
        <v>219</v>
      </c>
      <c r="E393" s="55" t="s">
        <v>97</v>
      </c>
      <c r="F393" s="55" t="s">
        <v>188</v>
      </c>
      <c r="G393" s="55" t="s">
        <v>105</v>
      </c>
      <c r="H393" s="55"/>
      <c r="I393" s="55"/>
      <c r="J393" s="55"/>
      <c r="K393" s="54" t="s">
        <v>425</v>
      </c>
      <c r="L393" s="13">
        <v>0</v>
      </c>
      <c r="M393" s="13">
        <v>0</v>
      </c>
      <c r="N393" s="13">
        <v>0</v>
      </c>
      <c r="O393" s="13">
        <f t="shared" si="115"/>
        <v>0</v>
      </c>
      <c r="P393" s="13">
        <v>0</v>
      </c>
      <c r="Q393" s="13">
        <v>0</v>
      </c>
      <c r="R393" s="13">
        <v>0</v>
      </c>
      <c r="S393" s="13">
        <v>0</v>
      </c>
      <c r="T393" s="13">
        <v>0</v>
      </c>
      <c r="U393" s="13">
        <v>0</v>
      </c>
      <c r="V393" s="230" t="str">
        <f t="shared" si="131"/>
        <v/>
      </c>
      <c r="W393" s="14"/>
      <c r="X393" s="57"/>
      <c r="Y393" s="206"/>
    </row>
    <row r="394" spans="1:25" s="69" customFormat="1" ht="16.5" thickTop="1" thickBot="1" x14ac:dyDescent="0.3">
      <c r="A394" s="77">
        <v>1</v>
      </c>
      <c r="B394" s="77" t="s">
        <v>93</v>
      </c>
      <c r="C394" s="77" t="s">
        <v>104</v>
      </c>
      <c r="D394" s="78" t="s">
        <v>219</v>
      </c>
      <c r="E394" s="78" t="s">
        <v>97</v>
      </c>
      <c r="F394" s="78" t="s">
        <v>235</v>
      </c>
      <c r="G394" s="81"/>
      <c r="H394" s="78"/>
      <c r="I394" s="78"/>
      <c r="J394" s="78"/>
      <c r="K394" s="79" t="s">
        <v>427</v>
      </c>
      <c r="L394" s="80">
        <f>+L395+L396</f>
        <v>681352000</v>
      </c>
      <c r="M394" s="80">
        <f t="shared" ref="M394:T394" si="132">+M395+M396</f>
        <v>0</v>
      </c>
      <c r="N394" s="80">
        <f t="shared" si="132"/>
        <v>0</v>
      </c>
      <c r="O394" s="80">
        <f t="shared" si="115"/>
        <v>681352000</v>
      </c>
      <c r="P394" s="80">
        <f t="shared" si="132"/>
        <v>0</v>
      </c>
      <c r="Q394" s="80">
        <f t="shared" si="132"/>
        <v>681352000</v>
      </c>
      <c r="R394" s="80">
        <f t="shared" si="132"/>
        <v>0</v>
      </c>
      <c r="S394" s="80">
        <f t="shared" si="132"/>
        <v>0</v>
      </c>
      <c r="T394" s="80">
        <f t="shared" si="132"/>
        <v>681352000</v>
      </c>
      <c r="U394" s="80">
        <f>+U395+U396</f>
        <v>125000000</v>
      </c>
      <c r="V394" s="225">
        <f t="shared" si="131"/>
        <v>0.18345877020981813</v>
      </c>
      <c r="W394" s="13"/>
      <c r="X394" s="11"/>
      <c r="Y394" s="206"/>
    </row>
    <row r="395" spans="1:25" ht="16.5" thickTop="1" thickBot="1" x14ac:dyDescent="0.3">
      <c r="A395" s="12">
        <v>1</v>
      </c>
      <c r="B395" s="55" t="s">
        <v>93</v>
      </c>
      <c r="C395" s="55" t="s">
        <v>104</v>
      </c>
      <c r="D395" s="55" t="s">
        <v>219</v>
      </c>
      <c r="E395" s="55" t="s">
        <v>97</v>
      </c>
      <c r="F395" s="55" t="s">
        <v>235</v>
      </c>
      <c r="G395" s="55" t="s">
        <v>97</v>
      </c>
      <c r="H395" s="55"/>
      <c r="I395" s="55"/>
      <c r="J395" s="55"/>
      <c r="K395" s="54" t="s">
        <v>424</v>
      </c>
      <c r="L395" s="14">
        <v>681352000</v>
      </c>
      <c r="M395" s="13">
        <v>0</v>
      </c>
      <c r="N395" s="13">
        <v>0</v>
      </c>
      <c r="O395" s="13">
        <f t="shared" si="115"/>
        <v>681352000</v>
      </c>
      <c r="P395" s="13">
        <v>0</v>
      </c>
      <c r="Q395" s="14">
        <v>681352000</v>
      </c>
      <c r="R395" s="14"/>
      <c r="S395" s="14"/>
      <c r="T395" s="13">
        <v>681352000</v>
      </c>
      <c r="U395" s="14">
        <v>125000000</v>
      </c>
      <c r="V395" s="230">
        <f t="shared" si="131"/>
        <v>0.18345877020981813</v>
      </c>
      <c r="W395" s="14"/>
      <c r="X395" s="57"/>
      <c r="Y395" s="206"/>
    </row>
    <row r="396" spans="1:25" ht="16.5" customHeight="1" thickTop="1" thickBot="1" x14ac:dyDescent="0.3">
      <c r="A396" s="12">
        <v>1</v>
      </c>
      <c r="B396" s="55" t="s">
        <v>93</v>
      </c>
      <c r="C396" s="55" t="s">
        <v>104</v>
      </c>
      <c r="D396" s="55" t="s">
        <v>219</v>
      </c>
      <c r="E396" s="55" t="s">
        <v>97</v>
      </c>
      <c r="F396" s="55" t="s">
        <v>235</v>
      </c>
      <c r="G396" s="55" t="s">
        <v>105</v>
      </c>
      <c r="H396" s="55"/>
      <c r="I396" s="55"/>
      <c r="J396" s="55"/>
      <c r="K396" s="54" t="s">
        <v>425</v>
      </c>
      <c r="L396" s="13">
        <v>0</v>
      </c>
      <c r="M396" s="13">
        <v>0</v>
      </c>
      <c r="N396" s="13">
        <v>0</v>
      </c>
      <c r="O396" s="13">
        <f t="shared" si="115"/>
        <v>0</v>
      </c>
      <c r="P396" s="14">
        <v>0</v>
      </c>
      <c r="Q396" s="14">
        <v>0</v>
      </c>
      <c r="R396" s="14">
        <v>0</v>
      </c>
      <c r="S396" s="14">
        <v>0</v>
      </c>
      <c r="T396" s="14">
        <v>0</v>
      </c>
      <c r="U396" s="14">
        <v>0</v>
      </c>
      <c r="V396" s="230" t="str">
        <f t="shared" si="131"/>
        <v/>
      </c>
      <c r="W396" s="14"/>
      <c r="X396" s="57"/>
      <c r="Y396" s="206"/>
    </row>
    <row r="397" spans="1:25" ht="16.5" customHeight="1" thickTop="1" thickBot="1" x14ac:dyDescent="0.3">
      <c r="A397" s="72">
        <v>1</v>
      </c>
      <c r="B397" s="73" t="s">
        <v>93</v>
      </c>
      <c r="C397" s="73" t="s">
        <v>104</v>
      </c>
      <c r="D397" s="73" t="s">
        <v>219</v>
      </c>
      <c r="E397" s="73" t="s">
        <v>105</v>
      </c>
      <c r="F397" s="73"/>
      <c r="G397" s="73"/>
      <c r="H397" s="74"/>
      <c r="I397" s="74"/>
      <c r="J397" s="74"/>
      <c r="K397" s="75" t="s">
        <v>265</v>
      </c>
      <c r="L397" s="76"/>
      <c r="M397" s="76"/>
      <c r="N397" s="76"/>
      <c r="O397" s="76">
        <f t="shared" si="115"/>
        <v>0</v>
      </c>
      <c r="P397" s="76"/>
      <c r="Q397" s="76"/>
      <c r="R397" s="76"/>
      <c r="S397" s="76"/>
      <c r="T397" s="76"/>
      <c r="U397" s="76"/>
      <c r="V397" s="224" t="str">
        <f t="shared" si="131"/>
        <v/>
      </c>
      <c r="W397" s="13"/>
      <c r="X397" s="12"/>
      <c r="Y397" s="206"/>
    </row>
    <row r="398" spans="1:25" ht="16.5" customHeight="1" thickTop="1" thickBot="1" x14ac:dyDescent="0.3">
      <c r="A398" s="72">
        <v>1</v>
      </c>
      <c r="B398" s="73" t="s">
        <v>93</v>
      </c>
      <c r="C398" s="73" t="s">
        <v>104</v>
      </c>
      <c r="D398" s="73" t="s">
        <v>219</v>
      </c>
      <c r="E398" s="73" t="s">
        <v>166</v>
      </c>
      <c r="F398" s="73"/>
      <c r="G398" s="73"/>
      <c r="H398" s="74"/>
      <c r="I398" s="74"/>
      <c r="J398" s="74"/>
      <c r="K398" s="75" t="s">
        <v>428</v>
      </c>
      <c r="L398" s="76">
        <f>+L399+L400</f>
        <v>0</v>
      </c>
      <c r="M398" s="76">
        <f t="shared" ref="M398:U398" si="133">+M399+M400</f>
        <v>0</v>
      </c>
      <c r="N398" s="76">
        <f t="shared" si="133"/>
        <v>0</v>
      </c>
      <c r="O398" s="76">
        <f t="shared" si="115"/>
        <v>0</v>
      </c>
      <c r="P398" s="76">
        <f t="shared" si="133"/>
        <v>0</v>
      </c>
      <c r="Q398" s="76">
        <f t="shared" si="133"/>
        <v>0</v>
      </c>
      <c r="R398" s="76">
        <f t="shared" si="133"/>
        <v>0</v>
      </c>
      <c r="S398" s="76">
        <f t="shared" si="133"/>
        <v>0</v>
      </c>
      <c r="T398" s="76">
        <f t="shared" si="133"/>
        <v>0</v>
      </c>
      <c r="U398" s="76">
        <f t="shared" si="133"/>
        <v>0</v>
      </c>
      <c r="V398" s="224" t="str">
        <f t="shared" si="131"/>
        <v/>
      </c>
      <c r="W398" s="13"/>
      <c r="X398" s="12"/>
      <c r="Y398" s="206"/>
    </row>
    <row r="399" spans="1:25" ht="16.5" customHeight="1" thickTop="1" thickBot="1" x14ac:dyDescent="0.3">
      <c r="A399" s="12">
        <v>1</v>
      </c>
      <c r="B399" s="55" t="s">
        <v>93</v>
      </c>
      <c r="C399" s="55" t="s">
        <v>104</v>
      </c>
      <c r="D399" s="55" t="s">
        <v>219</v>
      </c>
      <c r="E399" s="55" t="s">
        <v>166</v>
      </c>
      <c r="F399" s="55" t="s">
        <v>168</v>
      </c>
      <c r="G399" s="55"/>
      <c r="H399" s="55"/>
      <c r="I399" s="55"/>
      <c r="J399" s="55"/>
      <c r="K399" s="54" t="s">
        <v>429</v>
      </c>
      <c r="L399" s="14">
        <v>0</v>
      </c>
      <c r="M399" s="14">
        <v>0</v>
      </c>
      <c r="N399" s="14">
        <v>0</v>
      </c>
      <c r="O399" s="13">
        <f t="shared" si="115"/>
        <v>0</v>
      </c>
      <c r="P399" s="14">
        <v>0</v>
      </c>
      <c r="Q399" s="14">
        <v>0</v>
      </c>
      <c r="R399" s="14">
        <v>0</v>
      </c>
      <c r="S399" s="14">
        <v>0</v>
      </c>
      <c r="T399" s="14">
        <v>0</v>
      </c>
      <c r="U399" s="14">
        <v>0</v>
      </c>
      <c r="V399" s="230" t="str">
        <f t="shared" si="131"/>
        <v/>
      </c>
      <c r="W399" s="14"/>
      <c r="X399" s="57"/>
      <c r="Y399" s="206"/>
    </row>
    <row r="400" spans="1:25" ht="16.5" customHeight="1" thickTop="1" thickBot="1" x14ac:dyDescent="0.3">
      <c r="A400" s="12">
        <v>1</v>
      </c>
      <c r="B400" s="55" t="s">
        <v>93</v>
      </c>
      <c r="C400" s="55" t="s">
        <v>104</v>
      </c>
      <c r="D400" s="55" t="s">
        <v>219</v>
      </c>
      <c r="E400" s="55" t="s">
        <v>166</v>
      </c>
      <c r="F400" s="55" t="s">
        <v>188</v>
      </c>
      <c r="G400" s="55"/>
      <c r="H400" s="55"/>
      <c r="I400" s="55"/>
      <c r="J400" s="55"/>
      <c r="K400" s="54" t="s">
        <v>430</v>
      </c>
      <c r="L400" s="14">
        <v>0</v>
      </c>
      <c r="M400" s="14">
        <v>0</v>
      </c>
      <c r="N400" s="14">
        <v>0</v>
      </c>
      <c r="O400" s="13">
        <f t="shared" ref="O400:O468" si="134">+L400+M400-N400</f>
        <v>0</v>
      </c>
      <c r="P400" s="14">
        <v>0</v>
      </c>
      <c r="Q400" s="14">
        <v>0</v>
      </c>
      <c r="R400" s="14">
        <v>0</v>
      </c>
      <c r="S400" s="14">
        <v>0</v>
      </c>
      <c r="T400" s="14">
        <v>0</v>
      </c>
      <c r="U400" s="14">
        <v>0</v>
      </c>
      <c r="V400" s="230" t="str">
        <f t="shared" si="131"/>
        <v/>
      </c>
      <c r="W400" s="14"/>
      <c r="X400" s="57"/>
      <c r="Y400" s="206"/>
    </row>
    <row r="401" spans="1:25" ht="16.5" customHeight="1" thickTop="1" thickBot="1" x14ac:dyDescent="0.3">
      <c r="A401" s="72">
        <v>1</v>
      </c>
      <c r="B401" s="73" t="s">
        <v>93</v>
      </c>
      <c r="C401" s="73" t="s">
        <v>104</v>
      </c>
      <c r="D401" s="73" t="s">
        <v>219</v>
      </c>
      <c r="E401" s="73" t="s">
        <v>211</v>
      </c>
      <c r="F401" s="73"/>
      <c r="G401" s="73"/>
      <c r="H401" s="74"/>
      <c r="I401" s="74"/>
      <c r="J401" s="74"/>
      <c r="K401" s="75" t="s">
        <v>431</v>
      </c>
      <c r="L401" s="76">
        <f>+L402+L403</f>
        <v>0</v>
      </c>
      <c r="M401" s="76">
        <f t="shared" ref="M401:U401" si="135">+M402+M403</f>
        <v>0</v>
      </c>
      <c r="N401" s="76">
        <f t="shared" si="135"/>
        <v>0</v>
      </c>
      <c r="O401" s="76">
        <f t="shared" si="134"/>
        <v>0</v>
      </c>
      <c r="P401" s="76">
        <f t="shared" si="135"/>
        <v>0</v>
      </c>
      <c r="Q401" s="76">
        <f t="shared" si="135"/>
        <v>0</v>
      </c>
      <c r="R401" s="76">
        <f t="shared" si="135"/>
        <v>0</v>
      </c>
      <c r="S401" s="76">
        <f t="shared" si="135"/>
        <v>0</v>
      </c>
      <c r="T401" s="76">
        <f t="shared" si="135"/>
        <v>0</v>
      </c>
      <c r="U401" s="76">
        <f t="shared" si="135"/>
        <v>0</v>
      </c>
      <c r="V401" s="224" t="str">
        <f t="shared" si="131"/>
        <v/>
      </c>
      <c r="W401" s="13"/>
      <c r="X401" s="12"/>
      <c r="Y401" s="206"/>
    </row>
    <row r="402" spans="1:25" ht="16.5" customHeight="1" thickTop="1" thickBot="1" x14ac:dyDescent="0.3">
      <c r="A402" s="12">
        <v>1</v>
      </c>
      <c r="B402" s="55" t="s">
        <v>93</v>
      </c>
      <c r="C402" s="55" t="s">
        <v>104</v>
      </c>
      <c r="D402" s="55" t="s">
        <v>219</v>
      </c>
      <c r="E402" s="55" t="s">
        <v>211</v>
      </c>
      <c r="F402" s="55" t="s">
        <v>168</v>
      </c>
      <c r="G402" s="55"/>
      <c r="H402" s="55"/>
      <c r="I402" s="55"/>
      <c r="J402" s="55"/>
      <c r="K402" s="54" t="s">
        <v>425</v>
      </c>
      <c r="L402" s="14">
        <v>0</v>
      </c>
      <c r="M402" s="14">
        <v>0</v>
      </c>
      <c r="N402" s="14">
        <v>0</v>
      </c>
      <c r="O402" s="13">
        <f t="shared" si="134"/>
        <v>0</v>
      </c>
      <c r="P402" s="14">
        <v>0</v>
      </c>
      <c r="Q402" s="14">
        <v>0</v>
      </c>
      <c r="R402" s="14">
        <v>0</v>
      </c>
      <c r="S402" s="14">
        <v>0</v>
      </c>
      <c r="T402" s="14">
        <v>0</v>
      </c>
      <c r="U402" s="14">
        <v>0</v>
      </c>
      <c r="V402" s="230" t="str">
        <f t="shared" si="131"/>
        <v/>
      </c>
      <c r="W402" s="14"/>
      <c r="X402" s="57"/>
      <c r="Y402" s="206"/>
    </row>
    <row r="403" spans="1:25" ht="16.5" customHeight="1" thickTop="1" thickBot="1" x14ac:dyDescent="0.3">
      <c r="A403" s="12">
        <v>1</v>
      </c>
      <c r="B403" s="55" t="s">
        <v>93</v>
      </c>
      <c r="C403" s="55" t="s">
        <v>104</v>
      </c>
      <c r="D403" s="55" t="s">
        <v>219</v>
      </c>
      <c r="E403" s="55" t="s">
        <v>211</v>
      </c>
      <c r="F403" s="55" t="s">
        <v>188</v>
      </c>
      <c r="G403" s="55"/>
      <c r="H403" s="55"/>
      <c r="I403" s="55"/>
      <c r="J403" s="55"/>
      <c r="K403" s="54" t="s">
        <v>432</v>
      </c>
      <c r="L403" s="14">
        <v>0</v>
      </c>
      <c r="M403" s="14">
        <v>0</v>
      </c>
      <c r="N403" s="14">
        <v>0</v>
      </c>
      <c r="O403" s="13">
        <f t="shared" si="134"/>
        <v>0</v>
      </c>
      <c r="P403" s="14">
        <v>0</v>
      </c>
      <c r="Q403" s="14">
        <v>0</v>
      </c>
      <c r="R403" s="14">
        <v>0</v>
      </c>
      <c r="S403" s="14">
        <v>0</v>
      </c>
      <c r="T403" s="14">
        <v>0</v>
      </c>
      <c r="U403" s="14">
        <v>0</v>
      </c>
      <c r="V403" s="230" t="str">
        <f t="shared" si="131"/>
        <v/>
      </c>
      <c r="W403" s="14"/>
      <c r="X403" s="57"/>
      <c r="Y403" s="206"/>
    </row>
    <row r="404" spans="1:25" s="69" customFormat="1" ht="16.5" customHeight="1" thickTop="1" thickBot="1" x14ac:dyDescent="0.3">
      <c r="A404" s="218">
        <v>1</v>
      </c>
      <c r="B404" s="219" t="s">
        <v>93</v>
      </c>
      <c r="C404" s="219" t="s">
        <v>104</v>
      </c>
      <c r="D404" s="219" t="s">
        <v>223</v>
      </c>
      <c r="E404" s="219"/>
      <c r="F404" s="219"/>
      <c r="G404" s="219"/>
      <c r="H404" s="220"/>
      <c r="I404" s="220"/>
      <c r="J404" s="220"/>
      <c r="K404" s="221" t="s">
        <v>433</v>
      </c>
      <c r="L404" s="222">
        <f>+L405+L406+L407+L408+L409</f>
        <v>0</v>
      </c>
      <c r="M404" s="222">
        <f t="shared" ref="M404:U404" si="136">+M405+M406+M407+M408+M409</f>
        <v>0</v>
      </c>
      <c r="N404" s="222">
        <f t="shared" si="136"/>
        <v>0</v>
      </c>
      <c r="O404" s="222">
        <f t="shared" si="134"/>
        <v>0</v>
      </c>
      <c r="P404" s="222">
        <f t="shared" si="136"/>
        <v>0</v>
      </c>
      <c r="Q404" s="222">
        <f t="shared" si="136"/>
        <v>0</v>
      </c>
      <c r="R404" s="222">
        <f t="shared" si="136"/>
        <v>0</v>
      </c>
      <c r="S404" s="222">
        <f t="shared" si="136"/>
        <v>0</v>
      </c>
      <c r="T404" s="222">
        <f t="shared" si="136"/>
        <v>0</v>
      </c>
      <c r="U404" s="222">
        <f t="shared" si="136"/>
        <v>0</v>
      </c>
      <c r="V404" s="223" t="str">
        <f t="shared" si="131"/>
        <v/>
      </c>
      <c r="W404" s="13"/>
      <c r="X404" s="12"/>
      <c r="Y404" s="206"/>
    </row>
    <row r="405" spans="1:25" ht="16.5" customHeight="1" thickTop="1" thickBot="1" x14ac:dyDescent="0.3">
      <c r="A405" s="72">
        <v>1</v>
      </c>
      <c r="B405" s="73" t="s">
        <v>93</v>
      </c>
      <c r="C405" s="73" t="s">
        <v>104</v>
      </c>
      <c r="D405" s="73" t="s">
        <v>223</v>
      </c>
      <c r="E405" s="73" t="s">
        <v>97</v>
      </c>
      <c r="F405" s="73"/>
      <c r="G405" s="73"/>
      <c r="H405" s="74"/>
      <c r="I405" s="74"/>
      <c r="J405" s="74"/>
      <c r="K405" s="75" t="s">
        <v>434</v>
      </c>
      <c r="L405" s="76"/>
      <c r="M405" s="76"/>
      <c r="N405" s="76"/>
      <c r="O405" s="76">
        <f t="shared" si="134"/>
        <v>0</v>
      </c>
      <c r="P405" s="76"/>
      <c r="Q405" s="76"/>
      <c r="R405" s="76"/>
      <c r="S405" s="76"/>
      <c r="T405" s="76"/>
      <c r="U405" s="76"/>
      <c r="V405" s="224" t="str">
        <f t="shared" si="131"/>
        <v/>
      </c>
      <c r="W405" s="13"/>
      <c r="X405" s="12"/>
      <c r="Y405" s="206"/>
    </row>
    <row r="406" spans="1:25" ht="16.5" customHeight="1" thickTop="1" thickBot="1" x14ac:dyDescent="0.3">
      <c r="A406" s="72">
        <v>1</v>
      </c>
      <c r="B406" s="73" t="s">
        <v>93</v>
      </c>
      <c r="C406" s="73" t="s">
        <v>104</v>
      </c>
      <c r="D406" s="73" t="s">
        <v>223</v>
      </c>
      <c r="E406" s="73" t="s">
        <v>105</v>
      </c>
      <c r="F406" s="73"/>
      <c r="G406" s="73"/>
      <c r="H406" s="74"/>
      <c r="I406" s="74"/>
      <c r="J406" s="74"/>
      <c r="K406" s="75" t="s">
        <v>435</v>
      </c>
      <c r="L406" s="76">
        <v>0</v>
      </c>
      <c r="M406" s="76">
        <v>0</v>
      </c>
      <c r="N406" s="76"/>
      <c r="O406" s="76">
        <f t="shared" si="134"/>
        <v>0</v>
      </c>
      <c r="P406" s="76"/>
      <c r="Q406" s="76"/>
      <c r="R406" s="76"/>
      <c r="S406" s="76"/>
      <c r="T406" s="76"/>
      <c r="U406" s="76"/>
      <c r="V406" s="224" t="str">
        <f t="shared" si="131"/>
        <v/>
      </c>
      <c r="W406" s="13"/>
      <c r="X406" s="12"/>
      <c r="Y406" s="206"/>
    </row>
    <row r="407" spans="1:25" ht="16.5" customHeight="1" thickTop="1" thickBot="1" x14ac:dyDescent="0.3">
      <c r="A407" s="72">
        <v>1</v>
      </c>
      <c r="B407" s="73" t="s">
        <v>93</v>
      </c>
      <c r="C407" s="73" t="s">
        <v>104</v>
      </c>
      <c r="D407" s="73" t="s">
        <v>223</v>
      </c>
      <c r="E407" s="73" t="s">
        <v>166</v>
      </c>
      <c r="F407" s="73"/>
      <c r="G407" s="73"/>
      <c r="H407" s="74"/>
      <c r="I407" s="74"/>
      <c r="J407" s="74"/>
      <c r="K407" s="75" t="s">
        <v>436</v>
      </c>
      <c r="L407" s="76"/>
      <c r="M407" s="76"/>
      <c r="N407" s="76"/>
      <c r="O407" s="76">
        <f t="shared" si="134"/>
        <v>0</v>
      </c>
      <c r="P407" s="76"/>
      <c r="Q407" s="76"/>
      <c r="R407" s="76"/>
      <c r="S407" s="76"/>
      <c r="T407" s="76"/>
      <c r="U407" s="76"/>
      <c r="V407" s="224" t="str">
        <f t="shared" si="131"/>
        <v/>
      </c>
      <c r="W407" s="13"/>
      <c r="X407" s="12"/>
      <c r="Y407" s="206"/>
    </row>
    <row r="408" spans="1:25" ht="16.5" customHeight="1" thickTop="1" thickBot="1" x14ac:dyDescent="0.3">
      <c r="A408" s="72">
        <v>1</v>
      </c>
      <c r="B408" s="73" t="s">
        <v>93</v>
      </c>
      <c r="C408" s="73" t="s">
        <v>104</v>
      </c>
      <c r="D408" s="73" t="s">
        <v>223</v>
      </c>
      <c r="E408" s="73" t="s">
        <v>173</v>
      </c>
      <c r="F408" s="73"/>
      <c r="G408" s="73"/>
      <c r="H408" s="74"/>
      <c r="I408" s="74"/>
      <c r="J408" s="74"/>
      <c r="K408" s="75" t="s">
        <v>437</v>
      </c>
      <c r="L408" s="76"/>
      <c r="M408" s="76"/>
      <c r="N408" s="76"/>
      <c r="O408" s="76">
        <f t="shared" si="134"/>
        <v>0</v>
      </c>
      <c r="P408" s="76"/>
      <c r="Q408" s="76"/>
      <c r="R408" s="76"/>
      <c r="S408" s="76"/>
      <c r="T408" s="76"/>
      <c r="U408" s="76"/>
      <c r="V408" s="224" t="str">
        <f t="shared" si="131"/>
        <v/>
      </c>
      <c r="W408" s="13"/>
      <c r="X408" s="12"/>
      <c r="Y408" s="206"/>
    </row>
    <row r="409" spans="1:25" ht="16.5" customHeight="1" thickTop="1" thickBot="1" x14ac:dyDescent="0.3">
      <c r="A409" s="72">
        <v>1</v>
      </c>
      <c r="B409" s="73" t="s">
        <v>93</v>
      </c>
      <c r="C409" s="73" t="s">
        <v>104</v>
      </c>
      <c r="D409" s="73" t="s">
        <v>223</v>
      </c>
      <c r="E409" s="73" t="s">
        <v>115</v>
      </c>
      <c r="F409" s="73"/>
      <c r="G409" s="73"/>
      <c r="H409" s="74"/>
      <c r="I409" s="74"/>
      <c r="J409" s="74"/>
      <c r="K409" s="75" t="s">
        <v>438</v>
      </c>
      <c r="L409" s="76"/>
      <c r="M409" s="76"/>
      <c r="N409" s="76"/>
      <c r="O409" s="76">
        <f t="shared" si="134"/>
        <v>0</v>
      </c>
      <c r="P409" s="76"/>
      <c r="Q409" s="76"/>
      <c r="R409" s="76"/>
      <c r="S409" s="76"/>
      <c r="T409" s="76"/>
      <c r="U409" s="76"/>
      <c r="V409" s="224" t="str">
        <f t="shared" si="131"/>
        <v/>
      </c>
      <c r="W409" s="13"/>
      <c r="X409" s="12"/>
      <c r="Y409" s="206"/>
    </row>
    <row r="410" spans="1:25" s="69" customFormat="1" ht="16.5" thickTop="1" thickBot="1" x14ac:dyDescent="0.3">
      <c r="A410" s="218">
        <v>1</v>
      </c>
      <c r="B410" s="219" t="s">
        <v>93</v>
      </c>
      <c r="C410" s="219" t="s">
        <v>104</v>
      </c>
      <c r="D410" s="219" t="s">
        <v>227</v>
      </c>
      <c r="E410" s="219"/>
      <c r="F410" s="219"/>
      <c r="G410" s="219"/>
      <c r="H410" s="220"/>
      <c r="I410" s="220"/>
      <c r="J410" s="220"/>
      <c r="K410" s="221" t="s">
        <v>439</v>
      </c>
      <c r="L410" s="222">
        <f>+L411+L416</f>
        <v>0</v>
      </c>
      <c r="M410" s="222">
        <f>+M411+M416</f>
        <v>0</v>
      </c>
      <c r="N410" s="222">
        <f>+N411+N416</f>
        <v>0</v>
      </c>
      <c r="O410" s="222">
        <f t="shared" si="134"/>
        <v>0</v>
      </c>
      <c r="P410" s="222">
        <f t="shared" ref="P410:T410" si="137">+P411+P416</f>
        <v>0</v>
      </c>
      <c r="Q410" s="222">
        <f t="shared" si="137"/>
        <v>0</v>
      </c>
      <c r="R410" s="222">
        <f t="shared" si="137"/>
        <v>0</v>
      </c>
      <c r="S410" s="222">
        <f t="shared" si="137"/>
        <v>0</v>
      </c>
      <c r="T410" s="222">
        <f t="shared" si="137"/>
        <v>0</v>
      </c>
      <c r="U410" s="222">
        <f>+U411+U416</f>
        <v>0</v>
      </c>
      <c r="V410" s="223" t="str">
        <f t="shared" si="131"/>
        <v/>
      </c>
      <c r="W410" s="13"/>
      <c r="X410" s="12"/>
      <c r="Y410" s="206"/>
    </row>
    <row r="411" spans="1:25" ht="16.5" thickTop="1" thickBot="1" x14ac:dyDescent="0.3">
      <c r="A411" s="72">
        <v>1</v>
      </c>
      <c r="B411" s="73" t="s">
        <v>93</v>
      </c>
      <c r="C411" s="73" t="s">
        <v>104</v>
      </c>
      <c r="D411" s="73" t="s">
        <v>227</v>
      </c>
      <c r="E411" s="73" t="s">
        <v>97</v>
      </c>
      <c r="F411" s="73"/>
      <c r="G411" s="73"/>
      <c r="H411" s="74"/>
      <c r="I411" s="74"/>
      <c r="J411" s="74"/>
      <c r="K411" s="75" t="s">
        <v>440</v>
      </c>
      <c r="L411" s="76">
        <v>0</v>
      </c>
      <c r="M411" s="76">
        <f>SUM(M412:M415)</f>
        <v>0</v>
      </c>
      <c r="N411" s="76"/>
      <c r="O411" s="76">
        <f t="shared" si="134"/>
        <v>0</v>
      </c>
      <c r="P411" s="76"/>
      <c r="Q411" s="76">
        <f>SUM(Q412:Q415)</f>
        <v>0</v>
      </c>
      <c r="R411" s="76"/>
      <c r="S411" s="76"/>
      <c r="T411" s="76">
        <f>SUM(T412:T415)</f>
        <v>0</v>
      </c>
      <c r="U411" s="76">
        <f>SUM(U412:U415)</f>
        <v>0</v>
      </c>
      <c r="V411" s="224" t="str">
        <f t="shared" si="131"/>
        <v/>
      </c>
      <c r="W411" s="13"/>
      <c r="X411" s="12"/>
      <c r="Y411" s="206"/>
    </row>
    <row r="412" spans="1:25" ht="16.5" thickTop="1" thickBot="1" x14ac:dyDescent="0.25">
      <c r="A412" s="12">
        <v>1</v>
      </c>
      <c r="B412" s="55" t="s">
        <v>93</v>
      </c>
      <c r="C412" s="55" t="s">
        <v>104</v>
      </c>
      <c r="D412" s="55" t="s">
        <v>227</v>
      </c>
      <c r="E412" s="55" t="s">
        <v>97</v>
      </c>
      <c r="F412" s="55"/>
      <c r="G412" s="55"/>
      <c r="H412" s="55"/>
      <c r="I412" s="55"/>
      <c r="J412" s="55"/>
      <c r="K412" s="239" t="s">
        <v>1056</v>
      </c>
      <c r="L412" s="240">
        <v>0</v>
      </c>
      <c r="M412" s="14">
        <v>0</v>
      </c>
      <c r="N412" s="14"/>
      <c r="O412" s="13">
        <f t="shared" si="134"/>
        <v>0</v>
      </c>
      <c r="P412" s="14">
        <v>0</v>
      </c>
      <c r="Q412" s="14">
        <v>0</v>
      </c>
      <c r="R412" s="14">
        <v>0</v>
      </c>
      <c r="S412" s="14">
        <v>0</v>
      </c>
      <c r="T412" s="14">
        <v>0</v>
      </c>
      <c r="U412" s="14">
        <v>0</v>
      </c>
      <c r="V412" s="230" t="str">
        <f t="shared" si="131"/>
        <v/>
      </c>
      <c r="W412" s="14"/>
      <c r="X412" s="57"/>
      <c r="Y412" s="206"/>
    </row>
    <row r="413" spans="1:25" ht="16.5" thickTop="1" thickBot="1" x14ac:dyDescent="0.25">
      <c r="A413" s="12">
        <v>1</v>
      </c>
      <c r="B413" s="55" t="s">
        <v>93</v>
      </c>
      <c r="C413" s="55" t="s">
        <v>104</v>
      </c>
      <c r="D413" s="55" t="s">
        <v>227</v>
      </c>
      <c r="E413" s="55" t="s">
        <v>105</v>
      </c>
      <c r="F413" s="55"/>
      <c r="G413" s="55"/>
      <c r="H413" s="55"/>
      <c r="I413" s="55"/>
      <c r="J413" s="55"/>
      <c r="K413" s="239" t="s">
        <v>1057</v>
      </c>
      <c r="L413" s="240">
        <v>0</v>
      </c>
      <c r="M413" s="14">
        <v>0</v>
      </c>
      <c r="N413" s="14"/>
      <c r="O413" s="13">
        <f t="shared" si="134"/>
        <v>0</v>
      </c>
      <c r="P413" s="14">
        <v>0</v>
      </c>
      <c r="Q413" s="14">
        <v>0</v>
      </c>
      <c r="R413" s="14">
        <v>0</v>
      </c>
      <c r="S413" s="14">
        <v>0</v>
      </c>
      <c r="T413" s="14">
        <v>0</v>
      </c>
      <c r="U413" s="14">
        <v>0</v>
      </c>
      <c r="V413" s="230" t="str">
        <f t="shared" si="131"/>
        <v/>
      </c>
      <c r="W413" s="14"/>
      <c r="X413" s="57"/>
      <c r="Y413" s="206"/>
    </row>
    <row r="414" spans="1:25" ht="16.5" thickTop="1" thickBot="1" x14ac:dyDescent="0.25">
      <c r="A414" s="12">
        <v>1</v>
      </c>
      <c r="B414" s="55" t="s">
        <v>93</v>
      </c>
      <c r="C414" s="55" t="s">
        <v>104</v>
      </c>
      <c r="D414" s="55" t="s">
        <v>227</v>
      </c>
      <c r="E414" s="55" t="s">
        <v>166</v>
      </c>
      <c r="F414" s="55"/>
      <c r="G414" s="55"/>
      <c r="H414" s="55"/>
      <c r="I414" s="55"/>
      <c r="J414" s="55"/>
      <c r="K414" s="239" t="s">
        <v>1058</v>
      </c>
      <c r="L414" s="240">
        <v>0</v>
      </c>
      <c r="M414" s="14">
        <v>0</v>
      </c>
      <c r="N414" s="14">
        <v>0</v>
      </c>
      <c r="O414" s="13">
        <f t="shared" si="134"/>
        <v>0</v>
      </c>
      <c r="P414" s="14">
        <v>0</v>
      </c>
      <c r="Q414" s="14">
        <v>0</v>
      </c>
      <c r="R414" s="14">
        <v>0</v>
      </c>
      <c r="S414" s="14">
        <v>0</v>
      </c>
      <c r="T414" s="14">
        <v>0</v>
      </c>
      <c r="U414" s="14">
        <v>0</v>
      </c>
      <c r="V414" s="230" t="str">
        <f t="shared" si="131"/>
        <v/>
      </c>
      <c r="W414" s="14"/>
      <c r="X414" s="57"/>
      <c r="Y414" s="206"/>
    </row>
    <row r="415" spans="1:25" ht="16.5" thickTop="1" thickBot="1" x14ac:dyDescent="0.25">
      <c r="A415" s="12">
        <v>1</v>
      </c>
      <c r="B415" s="55" t="s">
        <v>93</v>
      </c>
      <c r="C415" s="55" t="s">
        <v>104</v>
      </c>
      <c r="D415" s="55" t="s">
        <v>227</v>
      </c>
      <c r="E415" s="55" t="s">
        <v>173</v>
      </c>
      <c r="F415" s="55"/>
      <c r="G415" s="55"/>
      <c r="H415" s="55"/>
      <c r="I415" s="55"/>
      <c r="J415" s="55"/>
      <c r="K415" s="239" t="s">
        <v>1058</v>
      </c>
      <c r="L415" s="240">
        <v>0</v>
      </c>
      <c r="M415" s="14">
        <v>0</v>
      </c>
      <c r="N415" s="14">
        <v>0</v>
      </c>
      <c r="O415" s="13">
        <f t="shared" si="134"/>
        <v>0</v>
      </c>
      <c r="P415" s="14">
        <v>0</v>
      </c>
      <c r="Q415" s="14">
        <v>0</v>
      </c>
      <c r="R415" s="14">
        <v>0</v>
      </c>
      <c r="S415" s="14">
        <v>0</v>
      </c>
      <c r="T415" s="14">
        <v>0</v>
      </c>
      <c r="U415" s="14">
        <v>0</v>
      </c>
      <c r="V415" s="230" t="str">
        <f t="shared" si="131"/>
        <v/>
      </c>
      <c r="W415" s="14"/>
      <c r="X415" s="57"/>
      <c r="Y415" s="206"/>
    </row>
    <row r="416" spans="1:25" ht="16.5" thickTop="1" thickBot="1" x14ac:dyDescent="0.3">
      <c r="A416" s="72">
        <v>1</v>
      </c>
      <c r="B416" s="73" t="s">
        <v>93</v>
      </c>
      <c r="C416" s="73" t="s">
        <v>104</v>
      </c>
      <c r="D416" s="73" t="s">
        <v>227</v>
      </c>
      <c r="E416" s="73" t="s">
        <v>105</v>
      </c>
      <c r="F416" s="73"/>
      <c r="G416" s="73"/>
      <c r="H416" s="74"/>
      <c r="I416" s="74"/>
      <c r="J416" s="74"/>
      <c r="K416" s="75" t="s">
        <v>441</v>
      </c>
      <c r="L416" s="76">
        <f>+L417+L451+L483</f>
        <v>0</v>
      </c>
      <c r="M416" s="76">
        <f t="shared" ref="M416:N416" si="138">+M417+M451+M483</f>
        <v>0</v>
      </c>
      <c r="N416" s="76">
        <f t="shared" si="138"/>
        <v>0</v>
      </c>
      <c r="O416" s="76">
        <f t="shared" si="134"/>
        <v>0</v>
      </c>
      <c r="P416" s="76">
        <f t="shared" ref="P416:U416" si="139">+P417+P451+P483</f>
        <v>0</v>
      </c>
      <c r="Q416" s="76">
        <f t="shared" si="139"/>
        <v>0</v>
      </c>
      <c r="R416" s="76">
        <f t="shared" si="139"/>
        <v>0</v>
      </c>
      <c r="S416" s="76">
        <f t="shared" si="139"/>
        <v>0</v>
      </c>
      <c r="T416" s="76">
        <f t="shared" si="139"/>
        <v>0</v>
      </c>
      <c r="U416" s="76">
        <f t="shared" si="139"/>
        <v>0</v>
      </c>
      <c r="V416" s="224" t="str">
        <f t="shared" si="131"/>
        <v/>
      </c>
      <c r="W416" s="13"/>
      <c r="X416" s="12"/>
      <c r="Y416" s="206"/>
    </row>
    <row r="417" spans="1:25" ht="16.5" thickTop="1" thickBot="1" x14ac:dyDescent="0.3">
      <c r="A417" s="77">
        <v>1</v>
      </c>
      <c r="B417" s="78" t="s">
        <v>93</v>
      </c>
      <c r="C417" s="78" t="s">
        <v>104</v>
      </c>
      <c r="D417" s="78" t="s">
        <v>227</v>
      </c>
      <c r="E417" s="78" t="s">
        <v>105</v>
      </c>
      <c r="F417" s="78" t="s">
        <v>97</v>
      </c>
      <c r="G417" s="78"/>
      <c r="H417" s="78"/>
      <c r="I417" s="78"/>
      <c r="J417" s="78"/>
      <c r="K417" s="79" t="s">
        <v>442</v>
      </c>
      <c r="L417" s="80">
        <f>SUM(L418:L450)</f>
        <v>0</v>
      </c>
      <c r="M417" s="80">
        <f t="shared" ref="M417:S417" si="140">SUM(M418:M450)</f>
        <v>0</v>
      </c>
      <c r="N417" s="80">
        <f t="shared" si="140"/>
        <v>0</v>
      </c>
      <c r="O417" s="80">
        <f t="shared" si="134"/>
        <v>0</v>
      </c>
      <c r="P417" s="80">
        <f t="shared" si="140"/>
        <v>0</v>
      </c>
      <c r="Q417" s="80">
        <f t="shared" si="140"/>
        <v>0</v>
      </c>
      <c r="R417" s="80">
        <f t="shared" si="140"/>
        <v>0</v>
      </c>
      <c r="S417" s="80">
        <f t="shared" si="140"/>
        <v>0</v>
      </c>
      <c r="T417" s="80">
        <f>SUM(T418:T450)</f>
        <v>0</v>
      </c>
      <c r="U417" s="80">
        <f>SUM(U418:U450)</f>
        <v>0</v>
      </c>
      <c r="V417" s="225" t="str">
        <f t="shared" si="131"/>
        <v/>
      </c>
      <c r="W417" s="13"/>
      <c r="X417" s="57"/>
      <c r="Y417" s="206"/>
    </row>
    <row r="418" spans="1:25" ht="16.5" thickTop="1" thickBot="1" x14ac:dyDescent="0.25">
      <c r="A418" s="12">
        <v>1</v>
      </c>
      <c r="B418" s="55" t="s">
        <v>93</v>
      </c>
      <c r="C418" s="55" t="s">
        <v>104</v>
      </c>
      <c r="D418" s="55" t="s">
        <v>227</v>
      </c>
      <c r="E418" s="55" t="s">
        <v>105</v>
      </c>
      <c r="F418" s="55" t="s">
        <v>97</v>
      </c>
      <c r="G418" s="55" t="s">
        <v>97</v>
      </c>
      <c r="H418" s="55"/>
      <c r="I418" s="55"/>
      <c r="J418" s="55"/>
      <c r="K418" s="54" t="s">
        <v>443</v>
      </c>
      <c r="L418" s="240">
        <v>0</v>
      </c>
      <c r="M418" s="240">
        <v>0</v>
      </c>
      <c r="N418" s="14"/>
      <c r="O418" s="13">
        <f t="shared" si="134"/>
        <v>0</v>
      </c>
      <c r="P418" s="14">
        <v>0</v>
      </c>
      <c r="Q418" s="14">
        <v>0</v>
      </c>
      <c r="R418" s="14">
        <v>0</v>
      </c>
      <c r="S418" s="14">
        <v>0</v>
      </c>
      <c r="T418" s="14">
        <v>0</v>
      </c>
      <c r="U418" s="240">
        <v>0</v>
      </c>
      <c r="V418" s="230" t="str">
        <f t="shared" si="131"/>
        <v/>
      </c>
      <c r="W418" s="14"/>
      <c r="X418" s="57"/>
      <c r="Y418" s="206"/>
    </row>
    <row r="419" spans="1:25" ht="16.5" customHeight="1" thickTop="1" thickBot="1" x14ac:dyDescent="0.3">
      <c r="A419" s="12">
        <v>1</v>
      </c>
      <c r="B419" s="55" t="s">
        <v>93</v>
      </c>
      <c r="C419" s="55" t="s">
        <v>104</v>
      </c>
      <c r="D419" s="55" t="s">
        <v>227</v>
      </c>
      <c r="E419" s="55" t="s">
        <v>105</v>
      </c>
      <c r="F419" s="55" t="s">
        <v>97</v>
      </c>
      <c r="G419" s="55" t="s">
        <v>105</v>
      </c>
      <c r="H419" s="55"/>
      <c r="I419" s="55"/>
      <c r="J419" s="55"/>
      <c r="K419" s="54" t="s">
        <v>444</v>
      </c>
      <c r="L419" s="14">
        <v>0</v>
      </c>
      <c r="M419" s="14">
        <v>0</v>
      </c>
      <c r="N419" s="14">
        <v>0</v>
      </c>
      <c r="O419" s="13">
        <f t="shared" si="134"/>
        <v>0</v>
      </c>
      <c r="P419" s="14">
        <v>0</v>
      </c>
      <c r="Q419" s="14">
        <v>0</v>
      </c>
      <c r="R419" s="14">
        <v>0</v>
      </c>
      <c r="S419" s="14">
        <v>0</v>
      </c>
      <c r="T419" s="14">
        <v>0</v>
      </c>
      <c r="U419" s="14">
        <v>0</v>
      </c>
      <c r="V419" s="230" t="str">
        <f t="shared" si="131"/>
        <v/>
      </c>
      <c r="W419" s="14"/>
      <c r="X419" s="57"/>
      <c r="Y419" s="206"/>
    </row>
    <row r="420" spans="1:25" ht="16.5" customHeight="1" thickTop="1" thickBot="1" x14ac:dyDescent="0.3">
      <c r="A420" s="12">
        <v>1</v>
      </c>
      <c r="B420" s="55" t="s">
        <v>93</v>
      </c>
      <c r="C420" s="55" t="s">
        <v>104</v>
      </c>
      <c r="D420" s="55" t="s">
        <v>227</v>
      </c>
      <c r="E420" s="55" t="s">
        <v>105</v>
      </c>
      <c r="F420" s="55" t="s">
        <v>97</v>
      </c>
      <c r="G420" s="55" t="s">
        <v>166</v>
      </c>
      <c r="H420" s="55"/>
      <c r="I420" s="55"/>
      <c r="J420" s="55"/>
      <c r="K420" s="54" t="s">
        <v>445</v>
      </c>
      <c r="L420" s="14">
        <v>0</v>
      </c>
      <c r="M420" s="14">
        <v>0</v>
      </c>
      <c r="N420" s="14">
        <v>0</v>
      </c>
      <c r="O420" s="13">
        <f t="shared" si="134"/>
        <v>0</v>
      </c>
      <c r="P420" s="14">
        <v>0</v>
      </c>
      <c r="Q420" s="14">
        <v>0</v>
      </c>
      <c r="R420" s="14">
        <v>0</v>
      </c>
      <c r="S420" s="14">
        <v>0</v>
      </c>
      <c r="T420" s="14">
        <v>0</v>
      </c>
      <c r="U420" s="14">
        <v>0</v>
      </c>
      <c r="V420" s="230" t="str">
        <f t="shared" si="131"/>
        <v/>
      </c>
      <c r="W420" s="14"/>
      <c r="X420" s="57"/>
      <c r="Y420" s="206"/>
    </row>
    <row r="421" spans="1:25" ht="16.5" thickTop="1" thickBot="1" x14ac:dyDescent="0.25">
      <c r="A421" s="12">
        <v>1</v>
      </c>
      <c r="B421" s="55" t="s">
        <v>93</v>
      </c>
      <c r="C421" s="55" t="s">
        <v>104</v>
      </c>
      <c r="D421" s="55" t="s">
        <v>227</v>
      </c>
      <c r="E421" s="55" t="s">
        <v>105</v>
      </c>
      <c r="F421" s="55" t="s">
        <v>97</v>
      </c>
      <c r="G421" s="55" t="s">
        <v>173</v>
      </c>
      <c r="H421" s="55"/>
      <c r="I421" s="55"/>
      <c r="J421" s="55"/>
      <c r="K421" s="54" t="s">
        <v>446</v>
      </c>
      <c r="L421" s="241">
        <v>0</v>
      </c>
      <c r="M421" s="241">
        <v>0</v>
      </c>
      <c r="N421" s="14"/>
      <c r="O421" s="13">
        <f t="shared" si="134"/>
        <v>0</v>
      </c>
      <c r="P421" s="14">
        <v>0</v>
      </c>
      <c r="Q421" s="14">
        <v>0</v>
      </c>
      <c r="R421" s="14">
        <v>0</v>
      </c>
      <c r="S421" s="14">
        <v>0</v>
      </c>
      <c r="T421" s="14">
        <v>0</v>
      </c>
      <c r="U421" s="240">
        <v>0</v>
      </c>
      <c r="V421" s="230" t="str">
        <f t="shared" si="131"/>
        <v/>
      </c>
      <c r="W421" s="14"/>
      <c r="X421" s="57"/>
      <c r="Y421" s="206"/>
    </row>
    <row r="422" spans="1:25" ht="16.5" customHeight="1" thickTop="1" thickBot="1" x14ac:dyDescent="0.3">
      <c r="A422" s="12">
        <v>1</v>
      </c>
      <c r="B422" s="55" t="s">
        <v>93</v>
      </c>
      <c r="C422" s="55" t="s">
        <v>104</v>
      </c>
      <c r="D422" s="55" t="s">
        <v>227</v>
      </c>
      <c r="E422" s="55" t="s">
        <v>105</v>
      </c>
      <c r="F422" s="55" t="s">
        <v>97</v>
      </c>
      <c r="G422" s="55" t="s">
        <v>115</v>
      </c>
      <c r="H422" s="55"/>
      <c r="I422" s="55"/>
      <c r="J422" s="55"/>
      <c r="K422" s="54" t="s">
        <v>447</v>
      </c>
      <c r="L422" s="14">
        <v>0</v>
      </c>
      <c r="M422" s="14">
        <v>0</v>
      </c>
      <c r="N422" s="14">
        <v>0</v>
      </c>
      <c r="O422" s="13">
        <f t="shared" si="134"/>
        <v>0</v>
      </c>
      <c r="P422" s="14">
        <v>0</v>
      </c>
      <c r="Q422" s="14">
        <v>0</v>
      </c>
      <c r="R422" s="14">
        <v>0</v>
      </c>
      <c r="S422" s="14">
        <v>0</v>
      </c>
      <c r="T422" s="14">
        <v>0</v>
      </c>
      <c r="U422" s="14">
        <v>0</v>
      </c>
      <c r="V422" s="230" t="str">
        <f t="shared" si="131"/>
        <v/>
      </c>
      <c r="W422" s="14"/>
      <c r="X422" s="57"/>
      <c r="Y422" s="206"/>
    </row>
    <row r="423" spans="1:25" ht="16.5" customHeight="1" thickTop="1" thickBot="1" x14ac:dyDescent="0.3">
      <c r="A423" s="12">
        <v>1</v>
      </c>
      <c r="B423" s="55" t="s">
        <v>93</v>
      </c>
      <c r="C423" s="55" t="s">
        <v>104</v>
      </c>
      <c r="D423" s="55" t="s">
        <v>227</v>
      </c>
      <c r="E423" s="55" t="s">
        <v>105</v>
      </c>
      <c r="F423" s="55" t="s">
        <v>97</v>
      </c>
      <c r="G423" s="55" t="s">
        <v>211</v>
      </c>
      <c r="H423" s="55"/>
      <c r="I423" s="55"/>
      <c r="J423" s="55"/>
      <c r="K423" s="54" t="s">
        <v>448</v>
      </c>
      <c r="L423" s="14">
        <v>0</v>
      </c>
      <c r="M423" s="14">
        <v>0</v>
      </c>
      <c r="N423" s="14">
        <v>0</v>
      </c>
      <c r="O423" s="13">
        <f t="shared" si="134"/>
        <v>0</v>
      </c>
      <c r="P423" s="14">
        <v>0</v>
      </c>
      <c r="Q423" s="14">
        <v>0</v>
      </c>
      <c r="R423" s="14">
        <v>0</v>
      </c>
      <c r="S423" s="14">
        <v>0</v>
      </c>
      <c r="T423" s="14">
        <v>0</v>
      </c>
      <c r="U423" s="14">
        <v>0</v>
      </c>
      <c r="V423" s="230" t="str">
        <f t="shared" si="131"/>
        <v/>
      </c>
      <c r="W423" s="14"/>
      <c r="X423" s="57"/>
      <c r="Y423" s="206"/>
    </row>
    <row r="424" spans="1:25" ht="16.5" thickTop="1" thickBot="1" x14ac:dyDescent="0.25">
      <c r="A424" s="12">
        <v>1</v>
      </c>
      <c r="B424" s="55" t="s">
        <v>93</v>
      </c>
      <c r="C424" s="55" t="s">
        <v>104</v>
      </c>
      <c r="D424" s="55" t="s">
        <v>227</v>
      </c>
      <c r="E424" s="55" t="s">
        <v>105</v>
      </c>
      <c r="F424" s="55" t="s">
        <v>97</v>
      </c>
      <c r="G424" s="55" t="s">
        <v>215</v>
      </c>
      <c r="H424" s="55"/>
      <c r="I424" s="55"/>
      <c r="J424" s="55"/>
      <c r="K424" s="54" t="s">
        <v>449</v>
      </c>
      <c r="L424" s="241">
        <v>0</v>
      </c>
      <c r="M424" s="241">
        <v>0</v>
      </c>
      <c r="N424" s="14"/>
      <c r="O424" s="13">
        <f>+L424+M424-N424</f>
        <v>0</v>
      </c>
      <c r="P424" s="14">
        <v>0</v>
      </c>
      <c r="Q424" s="14">
        <v>0</v>
      </c>
      <c r="R424" s="14">
        <v>0</v>
      </c>
      <c r="S424" s="14">
        <v>0</v>
      </c>
      <c r="T424" s="14">
        <v>0</v>
      </c>
      <c r="U424" s="240">
        <v>0</v>
      </c>
      <c r="V424" s="230" t="str">
        <f t="shared" si="131"/>
        <v/>
      </c>
      <c r="W424" s="14"/>
      <c r="X424" s="57"/>
      <c r="Y424" s="206"/>
    </row>
    <row r="425" spans="1:25" ht="16.5" customHeight="1" thickTop="1" thickBot="1" x14ac:dyDescent="0.3">
      <c r="A425" s="12">
        <v>1</v>
      </c>
      <c r="B425" s="55" t="s">
        <v>93</v>
      </c>
      <c r="C425" s="55" t="s">
        <v>104</v>
      </c>
      <c r="D425" s="55" t="s">
        <v>227</v>
      </c>
      <c r="E425" s="55" t="s">
        <v>105</v>
      </c>
      <c r="F425" s="55" t="s">
        <v>97</v>
      </c>
      <c r="G425" s="55" t="s">
        <v>219</v>
      </c>
      <c r="H425" s="55"/>
      <c r="I425" s="55"/>
      <c r="J425" s="55"/>
      <c r="K425" s="54" t="s">
        <v>450</v>
      </c>
      <c r="L425" s="14">
        <v>0</v>
      </c>
      <c r="M425" s="14">
        <v>0</v>
      </c>
      <c r="N425" s="14">
        <v>0</v>
      </c>
      <c r="O425" s="13">
        <f>+L425+M425-N425</f>
        <v>0</v>
      </c>
      <c r="P425" s="14">
        <v>0</v>
      </c>
      <c r="Q425" s="14">
        <v>0</v>
      </c>
      <c r="R425" s="14">
        <v>0</v>
      </c>
      <c r="S425" s="14">
        <v>0</v>
      </c>
      <c r="T425" s="14">
        <v>0</v>
      </c>
      <c r="U425" s="14">
        <v>0</v>
      </c>
      <c r="V425" s="230" t="str">
        <f t="shared" si="131"/>
        <v/>
      </c>
      <c r="W425" s="14"/>
      <c r="X425" s="57"/>
      <c r="Y425" s="206"/>
    </row>
    <row r="426" spans="1:25" ht="16.5" thickTop="1" thickBot="1" x14ac:dyDescent="0.25">
      <c r="A426" s="12">
        <v>1</v>
      </c>
      <c r="B426" s="55" t="s">
        <v>93</v>
      </c>
      <c r="C426" s="55" t="s">
        <v>104</v>
      </c>
      <c r="D426" s="55" t="s">
        <v>227</v>
      </c>
      <c r="E426" s="55" t="s">
        <v>105</v>
      </c>
      <c r="F426" s="55" t="s">
        <v>97</v>
      </c>
      <c r="G426" s="55" t="s">
        <v>223</v>
      </c>
      <c r="H426" s="55"/>
      <c r="I426" s="55"/>
      <c r="J426" s="55"/>
      <c r="K426" s="54" t="s">
        <v>451</v>
      </c>
      <c r="L426" s="241">
        <v>0</v>
      </c>
      <c r="M426" s="14">
        <v>0</v>
      </c>
      <c r="N426" s="14">
        <v>0</v>
      </c>
      <c r="O426" s="13">
        <f t="shared" si="134"/>
        <v>0</v>
      </c>
      <c r="P426" s="14">
        <v>0</v>
      </c>
      <c r="Q426" s="14"/>
      <c r="R426" s="14">
        <v>0</v>
      </c>
      <c r="S426" s="14">
        <v>0</v>
      </c>
      <c r="T426" s="14">
        <v>0</v>
      </c>
      <c r="U426" s="240">
        <v>0</v>
      </c>
      <c r="V426" s="230" t="str">
        <f t="shared" si="131"/>
        <v/>
      </c>
      <c r="W426" s="14"/>
      <c r="X426" s="57"/>
      <c r="Y426" s="206"/>
    </row>
    <row r="427" spans="1:25" ht="16.5" thickTop="1" thickBot="1" x14ac:dyDescent="0.25">
      <c r="A427" s="12">
        <v>1</v>
      </c>
      <c r="B427" s="55" t="s">
        <v>93</v>
      </c>
      <c r="C427" s="55" t="s">
        <v>104</v>
      </c>
      <c r="D427" s="55" t="s">
        <v>227</v>
      </c>
      <c r="E427" s="55" t="s">
        <v>105</v>
      </c>
      <c r="F427" s="55" t="s">
        <v>97</v>
      </c>
      <c r="G427" s="55" t="s">
        <v>227</v>
      </c>
      <c r="H427" s="55"/>
      <c r="I427" s="55"/>
      <c r="J427" s="55"/>
      <c r="K427" s="54" t="s">
        <v>452</v>
      </c>
      <c r="L427" s="241">
        <v>0</v>
      </c>
      <c r="M427" s="241">
        <v>0</v>
      </c>
      <c r="N427" s="14">
        <v>0</v>
      </c>
      <c r="O427" s="13">
        <f t="shared" si="134"/>
        <v>0</v>
      </c>
      <c r="P427" s="14">
        <v>0</v>
      </c>
      <c r="Q427" s="14">
        <v>0</v>
      </c>
      <c r="R427" s="14">
        <v>0</v>
      </c>
      <c r="S427" s="14">
        <v>0</v>
      </c>
      <c r="T427" s="14">
        <v>0</v>
      </c>
      <c r="U427" s="240">
        <v>0</v>
      </c>
      <c r="V427" s="230" t="str">
        <f t="shared" si="131"/>
        <v/>
      </c>
      <c r="W427" s="14"/>
      <c r="X427" s="57"/>
      <c r="Y427" s="206"/>
    </row>
    <row r="428" spans="1:25" ht="16.5" thickTop="1" thickBot="1" x14ac:dyDescent="0.25">
      <c r="A428" s="12">
        <v>1</v>
      </c>
      <c r="B428" s="55" t="s">
        <v>93</v>
      </c>
      <c r="C428" s="55" t="s">
        <v>104</v>
      </c>
      <c r="D428" s="55" t="s">
        <v>227</v>
      </c>
      <c r="E428" s="55" t="s">
        <v>105</v>
      </c>
      <c r="F428" s="55" t="s">
        <v>97</v>
      </c>
      <c r="G428" s="55" t="s">
        <v>348</v>
      </c>
      <c r="H428" s="55"/>
      <c r="I428" s="55"/>
      <c r="J428" s="55"/>
      <c r="K428" s="54" t="s">
        <v>453</v>
      </c>
      <c r="L428" s="241">
        <v>0</v>
      </c>
      <c r="M428" s="241">
        <v>0</v>
      </c>
      <c r="N428" s="14">
        <v>0</v>
      </c>
      <c r="O428" s="13">
        <f t="shared" si="134"/>
        <v>0</v>
      </c>
      <c r="P428" s="14">
        <v>0</v>
      </c>
      <c r="Q428" s="14">
        <v>0</v>
      </c>
      <c r="R428" s="14">
        <v>0</v>
      </c>
      <c r="S428" s="14">
        <v>0</v>
      </c>
      <c r="T428" s="14">
        <v>0</v>
      </c>
      <c r="U428" s="240">
        <v>0</v>
      </c>
      <c r="V428" s="230" t="str">
        <f t="shared" si="131"/>
        <v/>
      </c>
      <c r="W428" s="14"/>
      <c r="X428" s="57"/>
      <c r="Y428" s="206"/>
    </row>
    <row r="429" spans="1:25" ht="16.5" thickTop="1" thickBot="1" x14ac:dyDescent="0.3">
      <c r="A429" s="12">
        <v>1</v>
      </c>
      <c r="B429" s="55" t="s">
        <v>93</v>
      </c>
      <c r="C429" s="55" t="s">
        <v>104</v>
      </c>
      <c r="D429" s="55" t="s">
        <v>227</v>
      </c>
      <c r="E429" s="55" t="s">
        <v>105</v>
      </c>
      <c r="F429" s="55" t="s">
        <v>97</v>
      </c>
      <c r="G429" s="55" t="s">
        <v>350</v>
      </c>
      <c r="H429" s="55"/>
      <c r="I429" s="55"/>
      <c r="J429" s="55"/>
      <c r="K429" s="54" t="s">
        <v>1059</v>
      </c>
      <c r="L429" s="14">
        <v>0</v>
      </c>
      <c r="M429" s="14">
        <v>0</v>
      </c>
      <c r="N429" s="14">
        <v>0</v>
      </c>
      <c r="O429" s="13">
        <f>+L429+M429-N429</f>
        <v>0</v>
      </c>
      <c r="P429" s="14">
        <v>0</v>
      </c>
      <c r="Q429" s="14">
        <v>0</v>
      </c>
      <c r="R429" s="14">
        <v>0</v>
      </c>
      <c r="S429" s="14">
        <v>0</v>
      </c>
      <c r="T429" s="14">
        <v>0</v>
      </c>
      <c r="U429" s="14">
        <v>0</v>
      </c>
      <c r="V429" s="230" t="str">
        <f t="shared" si="131"/>
        <v/>
      </c>
      <c r="W429" s="14"/>
      <c r="X429" s="57"/>
      <c r="Y429" s="206"/>
    </row>
    <row r="430" spans="1:25" ht="16.5" thickTop="1" thickBot="1" x14ac:dyDescent="0.3">
      <c r="A430" s="12">
        <v>1</v>
      </c>
      <c r="B430" s="55" t="s">
        <v>93</v>
      </c>
      <c r="C430" s="55" t="s">
        <v>104</v>
      </c>
      <c r="D430" s="55" t="s">
        <v>227</v>
      </c>
      <c r="E430" s="55" t="s">
        <v>105</v>
      </c>
      <c r="F430" s="55" t="s">
        <v>97</v>
      </c>
      <c r="G430" s="55" t="s">
        <v>350</v>
      </c>
      <c r="H430" s="55"/>
      <c r="I430" s="55"/>
      <c r="J430" s="55"/>
      <c r="K430" s="54" t="s">
        <v>1060</v>
      </c>
      <c r="L430" s="14">
        <v>0</v>
      </c>
      <c r="M430" s="14">
        <v>0</v>
      </c>
      <c r="N430" s="14">
        <v>0</v>
      </c>
      <c r="O430" s="13">
        <f>+L430+M430-N430</f>
        <v>0</v>
      </c>
      <c r="P430" s="14">
        <v>0</v>
      </c>
      <c r="Q430" s="14">
        <v>0</v>
      </c>
      <c r="R430" s="14">
        <v>0</v>
      </c>
      <c r="S430" s="14">
        <v>0</v>
      </c>
      <c r="T430" s="14">
        <v>0</v>
      </c>
      <c r="U430" s="14">
        <v>0</v>
      </c>
      <c r="V430" s="230" t="str">
        <f t="shared" si="131"/>
        <v/>
      </c>
      <c r="W430" s="14"/>
      <c r="X430" s="57"/>
      <c r="Y430" s="206"/>
    </row>
    <row r="431" spans="1:25" ht="16.5" customHeight="1" thickTop="1" thickBot="1" x14ac:dyDescent="0.3">
      <c r="A431" s="12">
        <v>1</v>
      </c>
      <c r="B431" s="55" t="s">
        <v>93</v>
      </c>
      <c r="C431" s="55" t="s">
        <v>104</v>
      </c>
      <c r="D431" s="55" t="s">
        <v>227</v>
      </c>
      <c r="E431" s="55" t="s">
        <v>105</v>
      </c>
      <c r="F431" s="55" t="s">
        <v>97</v>
      </c>
      <c r="G431" s="55" t="s">
        <v>180</v>
      </c>
      <c r="H431" s="55"/>
      <c r="I431" s="55"/>
      <c r="J431" s="55"/>
      <c r="K431" s="54" t="s">
        <v>454</v>
      </c>
      <c r="L431" s="14">
        <v>0</v>
      </c>
      <c r="M431" s="14">
        <v>0</v>
      </c>
      <c r="N431" s="14">
        <v>0</v>
      </c>
      <c r="O431" s="13">
        <f t="shared" si="134"/>
        <v>0</v>
      </c>
      <c r="P431" s="14">
        <v>0</v>
      </c>
      <c r="Q431" s="14">
        <v>0</v>
      </c>
      <c r="R431" s="14">
        <v>0</v>
      </c>
      <c r="S431" s="14">
        <v>0</v>
      </c>
      <c r="T431" s="14">
        <v>0</v>
      </c>
      <c r="U431" s="14">
        <v>0</v>
      </c>
      <c r="V431" s="230" t="str">
        <f t="shared" si="131"/>
        <v/>
      </c>
      <c r="W431" s="14"/>
      <c r="X431" s="57"/>
      <c r="Y431" s="206"/>
    </row>
    <row r="432" spans="1:25" ht="16.5" customHeight="1" thickTop="1" thickBot="1" x14ac:dyDescent="0.3">
      <c r="A432" s="12">
        <v>1</v>
      </c>
      <c r="B432" s="55" t="s">
        <v>93</v>
      </c>
      <c r="C432" s="55" t="s">
        <v>104</v>
      </c>
      <c r="D432" s="55" t="s">
        <v>227</v>
      </c>
      <c r="E432" s="55" t="s">
        <v>105</v>
      </c>
      <c r="F432" s="55" t="s">
        <v>97</v>
      </c>
      <c r="G432" s="55" t="s">
        <v>238</v>
      </c>
      <c r="H432" s="55"/>
      <c r="I432" s="55"/>
      <c r="J432" s="55"/>
      <c r="K432" s="54" t="s">
        <v>455</v>
      </c>
      <c r="L432" s="14">
        <v>0</v>
      </c>
      <c r="M432" s="14">
        <v>0</v>
      </c>
      <c r="N432" s="14">
        <v>0</v>
      </c>
      <c r="O432" s="13">
        <f t="shared" si="134"/>
        <v>0</v>
      </c>
      <c r="P432" s="14">
        <v>0</v>
      </c>
      <c r="Q432" s="14"/>
      <c r="R432" s="14">
        <v>0</v>
      </c>
      <c r="S432" s="14">
        <v>0</v>
      </c>
      <c r="T432" s="14">
        <v>0</v>
      </c>
      <c r="U432" s="14">
        <v>0</v>
      </c>
      <c r="V432" s="230" t="str">
        <f t="shared" si="131"/>
        <v/>
      </c>
      <c r="W432" s="14"/>
      <c r="X432" s="57"/>
      <c r="Y432" s="206"/>
    </row>
    <row r="433" spans="1:25" ht="16.5" customHeight="1" thickTop="1" thickBot="1" x14ac:dyDescent="0.3">
      <c r="A433" s="12">
        <v>1</v>
      </c>
      <c r="B433" s="55" t="s">
        <v>93</v>
      </c>
      <c r="C433" s="55" t="s">
        <v>104</v>
      </c>
      <c r="D433" s="55" t="s">
        <v>227</v>
      </c>
      <c r="E433" s="55" t="s">
        <v>105</v>
      </c>
      <c r="F433" s="55" t="s">
        <v>97</v>
      </c>
      <c r="G433" s="55" t="s">
        <v>354</v>
      </c>
      <c r="H433" s="55"/>
      <c r="I433" s="55"/>
      <c r="J433" s="55"/>
      <c r="K433" s="54" t="s">
        <v>456</v>
      </c>
      <c r="L433" s="14">
        <v>0</v>
      </c>
      <c r="M433" s="14">
        <v>0</v>
      </c>
      <c r="N433" s="14">
        <v>0</v>
      </c>
      <c r="O433" s="13">
        <f t="shared" si="134"/>
        <v>0</v>
      </c>
      <c r="P433" s="14">
        <v>0</v>
      </c>
      <c r="Q433" s="14"/>
      <c r="R433" s="14">
        <v>0</v>
      </c>
      <c r="S433" s="14">
        <v>0</v>
      </c>
      <c r="T433" s="14">
        <v>0</v>
      </c>
      <c r="U433" s="14">
        <v>0</v>
      </c>
      <c r="V433" s="230" t="str">
        <f t="shared" si="131"/>
        <v/>
      </c>
      <c r="W433" s="14"/>
      <c r="X433" s="57"/>
      <c r="Y433" s="206"/>
    </row>
    <row r="434" spans="1:25" ht="16.5" customHeight="1" thickTop="1" thickBot="1" x14ac:dyDescent="0.3">
      <c r="A434" s="12">
        <v>1</v>
      </c>
      <c r="B434" s="55" t="s">
        <v>93</v>
      </c>
      <c r="C434" s="55" t="s">
        <v>104</v>
      </c>
      <c r="D434" s="55" t="s">
        <v>227</v>
      </c>
      <c r="E434" s="55" t="s">
        <v>105</v>
      </c>
      <c r="F434" s="55" t="s">
        <v>97</v>
      </c>
      <c r="G434" s="55" t="s">
        <v>356</v>
      </c>
      <c r="H434" s="55"/>
      <c r="I434" s="55"/>
      <c r="J434" s="55"/>
      <c r="K434" s="54" t="s">
        <v>457</v>
      </c>
      <c r="L434" s="14">
        <v>0</v>
      </c>
      <c r="M434" s="14">
        <v>0</v>
      </c>
      <c r="N434" s="14">
        <v>0</v>
      </c>
      <c r="O434" s="13">
        <f t="shared" si="134"/>
        <v>0</v>
      </c>
      <c r="P434" s="14">
        <v>0</v>
      </c>
      <c r="Q434" s="14">
        <v>0</v>
      </c>
      <c r="R434" s="14">
        <v>0</v>
      </c>
      <c r="S434" s="14">
        <v>0</v>
      </c>
      <c r="T434" s="14">
        <v>0</v>
      </c>
      <c r="U434" s="14">
        <v>0</v>
      </c>
      <c r="V434" s="230" t="str">
        <f t="shared" si="131"/>
        <v/>
      </c>
      <c r="W434" s="14"/>
      <c r="X434" s="57"/>
      <c r="Y434" s="206"/>
    </row>
    <row r="435" spans="1:25" ht="16.5" customHeight="1" thickTop="1" thickBot="1" x14ac:dyDescent="0.3">
      <c r="A435" s="12">
        <v>1</v>
      </c>
      <c r="B435" s="55" t="s">
        <v>93</v>
      </c>
      <c r="C435" s="55" t="s">
        <v>104</v>
      </c>
      <c r="D435" s="55" t="s">
        <v>227</v>
      </c>
      <c r="E435" s="55" t="s">
        <v>105</v>
      </c>
      <c r="F435" s="55" t="s">
        <v>97</v>
      </c>
      <c r="G435" s="55" t="s">
        <v>358</v>
      </c>
      <c r="H435" s="55"/>
      <c r="I435" s="55"/>
      <c r="J435" s="55"/>
      <c r="K435" s="54" t="s">
        <v>458</v>
      </c>
      <c r="L435" s="14">
        <v>0</v>
      </c>
      <c r="M435" s="14">
        <v>0</v>
      </c>
      <c r="N435" s="14">
        <v>0</v>
      </c>
      <c r="O435" s="13">
        <f t="shared" si="134"/>
        <v>0</v>
      </c>
      <c r="P435" s="14">
        <v>0</v>
      </c>
      <c r="Q435" s="14">
        <v>0</v>
      </c>
      <c r="R435" s="14">
        <v>0</v>
      </c>
      <c r="S435" s="14">
        <v>0</v>
      </c>
      <c r="T435" s="14">
        <v>0</v>
      </c>
      <c r="U435" s="14">
        <v>0</v>
      </c>
      <c r="V435" s="230" t="str">
        <f t="shared" si="131"/>
        <v/>
      </c>
      <c r="W435" s="14"/>
      <c r="X435" s="57"/>
      <c r="Y435" s="206"/>
    </row>
    <row r="436" spans="1:25" ht="16.5" customHeight="1" thickTop="1" thickBot="1" x14ac:dyDescent="0.3">
      <c r="A436" s="12">
        <v>1</v>
      </c>
      <c r="B436" s="55" t="s">
        <v>93</v>
      </c>
      <c r="C436" s="55" t="s">
        <v>104</v>
      </c>
      <c r="D436" s="55" t="s">
        <v>227</v>
      </c>
      <c r="E436" s="55" t="s">
        <v>105</v>
      </c>
      <c r="F436" s="55" t="s">
        <v>97</v>
      </c>
      <c r="G436" s="55" t="s">
        <v>360</v>
      </c>
      <c r="H436" s="55"/>
      <c r="I436" s="55"/>
      <c r="J436" s="55"/>
      <c r="K436" s="54" t="s">
        <v>459</v>
      </c>
      <c r="L436" s="14">
        <v>0</v>
      </c>
      <c r="M436" s="14">
        <v>0</v>
      </c>
      <c r="N436" s="14">
        <v>0</v>
      </c>
      <c r="O436" s="13">
        <f t="shared" si="134"/>
        <v>0</v>
      </c>
      <c r="P436" s="14">
        <v>0</v>
      </c>
      <c r="Q436" s="14">
        <v>0</v>
      </c>
      <c r="R436" s="14">
        <v>0</v>
      </c>
      <c r="S436" s="14">
        <v>0</v>
      </c>
      <c r="T436" s="14">
        <v>0</v>
      </c>
      <c r="U436" s="14">
        <v>0</v>
      </c>
      <c r="V436" s="230" t="str">
        <f t="shared" si="131"/>
        <v/>
      </c>
      <c r="W436" s="14"/>
      <c r="X436" s="57"/>
      <c r="Y436" s="206"/>
    </row>
    <row r="437" spans="1:25" ht="16.5" customHeight="1" thickTop="1" thickBot="1" x14ac:dyDescent="0.3">
      <c r="A437" s="12">
        <v>1</v>
      </c>
      <c r="B437" s="55" t="s">
        <v>93</v>
      </c>
      <c r="C437" s="55" t="s">
        <v>104</v>
      </c>
      <c r="D437" s="55" t="s">
        <v>227</v>
      </c>
      <c r="E437" s="55" t="s">
        <v>105</v>
      </c>
      <c r="F437" s="55" t="s">
        <v>97</v>
      </c>
      <c r="G437" s="55" t="s">
        <v>362</v>
      </c>
      <c r="H437" s="55"/>
      <c r="I437" s="55"/>
      <c r="J437" s="55"/>
      <c r="K437" s="54" t="s">
        <v>460</v>
      </c>
      <c r="L437" s="14">
        <v>0</v>
      </c>
      <c r="M437" s="14">
        <v>0</v>
      </c>
      <c r="N437" s="14">
        <v>0</v>
      </c>
      <c r="O437" s="13">
        <f t="shared" si="134"/>
        <v>0</v>
      </c>
      <c r="P437" s="14">
        <v>0</v>
      </c>
      <c r="Q437" s="14">
        <v>0</v>
      </c>
      <c r="R437" s="14">
        <v>0</v>
      </c>
      <c r="S437" s="14">
        <v>0</v>
      </c>
      <c r="T437" s="14">
        <v>0</v>
      </c>
      <c r="U437" s="14">
        <v>0</v>
      </c>
      <c r="V437" s="230" t="str">
        <f t="shared" si="131"/>
        <v/>
      </c>
      <c r="W437" s="14"/>
      <c r="X437" s="57"/>
      <c r="Y437" s="206"/>
    </row>
    <row r="438" spans="1:25" ht="16.5" customHeight="1" thickTop="1" thickBot="1" x14ac:dyDescent="0.3">
      <c r="A438" s="12">
        <v>1</v>
      </c>
      <c r="B438" s="55" t="s">
        <v>93</v>
      </c>
      <c r="C438" s="55" t="s">
        <v>104</v>
      </c>
      <c r="D438" s="55" t="s">
        <v>227</v>
      </c>
      <c r="E438" s="55" t="s">
        <v>105</v>
      </c>
      <c r="F438" s="55" t="s">
        <v>97</v>
      </c>
      <c r="G438" s="55" t="s">
        <v>364</v>
      </c>
      <c r="H438" s="55"/>
      <c r="I438" s="55"/>
      <c r="J438" s="55"/>
      <c r="K438" s="54" t="s">
        <v>461</v>
      </c>
      <c r="L438" s="14">
        <v>0</v>
      </c>
      <c r="M438" s="14">
        <v>0</v>
      </c>
      <c r="N438" s="14">
        <v>0</v>
      </c>
      <c r="O438" s="13">
        <f t="shared" si="134"/>
        <v>0</v>
      </c>
      <c r="P438" s="14">
        <v>0</v>
      </c>
      <c r="Q438" s="14">
        <v>0</v>
      </c>
      <c r="R438" s="14">
        <v>0</v>
      </c>
      <c r="S438" s="14">
        <v>0</v>
      </c>
      <c r="T438" s="14">
        <v>0</v>
      </c>
      <c r="U438" s="14">
        <v>0</v>
      </c>
      <c r="V438" s="230" t="str">
        <f t="shared" si="131"/>
        <v/>
      </c>
      <c r="W438" s="14"/>
      <c r="X438" s="57"/>
      <c r="Y438" s="206"/>
    </row>
    <row r="439" spans="1:25" ht="16.5" customHeight="1" thickTop="1" thickBot="1" x14ac:dyDescent="0.3">
      <c r="A439" s="12">
        <v>1</v>
      </c>
      <c r="B439" s="55" t="s">
        <v>93</v>
      </c>
      <c r="C439" s="55" t="s">
        <v>104</v>
      </c>
      <c r="D439" s="55" t="s">
        <v>227</v>
      </c>
      <c r="E439" s="55" t="s">
        <v>105</v>
      </c>
      <c r="F439" s="55" t="s">
        <v>97</v>
      </c>
      <c r="G439" s="55" t="s">
        <v>366</v>
      </c>
      <c r="H439" s="55"/>
      <c r="I439" s="55"/>
      <c r="J439" s="55"/>
      <c r="K439" s="54" t="s">
        <v>462</v>
      </c>
      <c r="L439" s="14">
        <v>0</v>
      </c>
      <c r="M439" s="14">
        <v>0</v>
      </c>
      <c r="N439" s="14">
        <v>0</v>
      </c>
      <c r="O439" s="13">
        <f t="shared" si="134"/>
        <v>0</v>
      </c>
      <c r="P439" s="14">
        <v>0</v>
      </c>
      <c r="Q439" s="14">
        <v>0</v>
      </c>
      <c r="R439" s="14">
        <v>0</v>
      </c>
      <c r="S439" s="14">
        <v>0</v>
      </c>
      <c r="T439" s="14">
        <v>0</v>
      </c>
      <c r="U439" s="14">
        <v>0</v>
      </c>
      <c r="V439" s="230" t="str">
        <f t="shared" si="131"/>
        <v/>
      </c>
      <c r="W439" s="14"/>
      <c r="X439" s="57"/>
      <c r="Y439" s="206"/>
    </row>
    <row r="440" spans="1:25" ht="16.5" customHeight="1" thickTop="1" thickBot="1" x14ac:dyDescent="0.3">
      <c r="A440" s="12">
        <v>1</v>
      </c>
      <c r="B440" s="55" t="s">
        <v>93</v>
      </c>
      <c r="C440" s="55" t="s">
        <v>104</v>
      </c>
      <c r="D440" s="55" t="s">
        <v>227</v>
      </c>
      <c r="E440" s="55" t="s">
        <v>105</v>
      </c>
      <c r="F440" s="55" t="s">
        <v>97</v>
      </c>
      <c r="G440" s="55" t="s">
        <v>184</v>
      </c>
      <c r="H440" s="55"/>
      <c r="I440" s="55"/>
      <c r="J440" s="55"/>
      <c r="K440" s="54" t="s">
        <v>463</v>
      </c>
      <c r="L440" s="14">
        <v>0</v>
      </c>
      <c r="M440" s="14">
        <v>0</v>
      </c>
      <c r="N440" s="14">
        <v>0</v>
      </c>
      <c r="O440" s="13">
        <f t="shared" si="134"/>
        <v>0</v>
      </c>
      <c r="P440" s="14">
        <v>0</v>
      </c>
      <c r="Q440" s="14">
        <v>0</v>
      </c>
      <c r="R440" s="14">
        <v>0</v>
      </c>
      <c r="S440" s="14">
        <v>0</v>
      </c>
      <c r="T440" s="14">
        <v>0</v>
      </c>
      <c r="U440" s="14">
        <v>0</v>
      </c>
      <c r="V440" s="230" t="str">
        <f t="shared" si="131"/>
        <v/>
      </c>
      <c r="W440" s="14"/>
      <c r="X440" s="57"/>
      <c r="Y440" s="206"/>
    </row>
    <row r="441" spans="1:25" ht="16.5" customHeight="1" thickTop="1" thickBot="1" x14ac:dyDescent="0.3">
      <c r="A441" s="12">
        <v>1</v>
      </c>
      <c r="B441" s="55" t="s">
        <v>93</v>
      </c>
      <c r="C441" s="55" t="s">
        <v>104</v>
      </c>
      <c r="D441" s="55" t="s">
        <v>227</v>
      </c>
      <c r="E441" s="55" t="s">
        <v>105</v>
      </c>
      <c r="F441" s="55" t="s">
        <v>97</v>
      </c>
      <c r="G441" s="55" t="s">
        <v>369</v>
      </c>
      <c r="H441" s="55"/>
      <c r="I441" s="55"/>
      <c r="J441" s="55"/>
      <c r="K441" s="54" t="s">
        <v>464</v>
      </c>
      <c r="L441" s="14">
        <v>0</v>
      </c>
      <c r="M441" s="14">
        <v>0</v>
      </c>
      <c r="N441" s="14">
        <v>0</v>
      </c>
      <c r="O441" s="13">
        <f t="shared" si="134"/>
        <v>0</v>
      </c>
      <c r="P441" s="14">
        <v>0</v>
      </c>
      <c r="Q441" s="14">
        <v>0</v>
      </c>
      <c r="R441" s="14">
        <v>0</v>
      </c>
      <c r="S441" s="14">
        <v>0</v>
      </c>
      <c r="T441" s="14">
        <v>0</v>
      </c>
      <c r="U441" s="14">
        <v>0</v>
      </c>
      <c r="V441" s="230" t="str">
        <f t="shared" si="131"/>
        <v/>
      </c>
      <c r="W441" s="14"/>
      <c r="X441" s="57"/>
      <c r="Y441" s="206"/>
    </row>
    <row r="442" spans="1:25" ht="16.5" customHeight="1" thickTop="1" thickBot="1" x14ac:dyDescent="0.3">
      <c r="A442" s="12">
        <v>1</v>
      </c>
      <c r="B442" s="55" t="s">
        <v>93</v>
      </c>
      <c r="C442" s="55" t="s">
        <v>104</v>
      </c>
      <c r="D442" s="55" t="s">
        <v>227</v>
      </c>
      <c r="E442" s="55" t="s">
        <v>105</v>
      </c>
      <c r="F442" s="55" t="s">
        <v>97</v>
      </c>
      <c r="G442" s="55" t="s">
        <v>371</v>
      </c>
      <c r="H442" s="55"/>
      <c r="I442" s="55"/>
      <c r="J442" s="55"/>
      <c r="K442" s="54" t="s">
        <v>465</v>
      </c>
      <c r="L442" s="14">
        <v>0</v>
      </c>
      <c r="M442" s="14">
        <v>0</v>
      </c>
      <c r="N442" s="14">
        <v>0</v>
      </c>
      <c r="O442" s="13">
        <f t="shared" si="134"/>
        <v>0</v>
      </c>
      <c r="P442" s="14">
        <v>0</v>
      </c>
      <c r="Q442" s="14">
        <v>0</v>
      </c>
      <c r="R442" s="14">
        <v>0</v>
      </c>
      <c r="S442" s="14">
        <v>0</v>
      </c>
      <c r="T442" s="14">
        <v>0</v>
      </c>
      <c r="U442" s="14">
        <v>0</v>
      </c>
      <c r="V442" s="230" t="str">
        <f t="shared" si="131"/>
        <v/>
      </c>
      <c r="W442" s="14"/>
      <c r="X442" s="57"/>
      <c r="Y442" s="206"/>
    </row>
    <row r="443" spans="1:25" ht="16.5" customHeight="1" thickTop="1" thickBot="1" x14ac:dyDescent="0.3">
      <c r="A443" s="12">
        <v>1</v>
      </c>
      <c r="B443" s="55" t="s">
        <v>93</v>
      </c>
      <c r="C443" s="55" t="s">
        <v>104</v>
      </c>
      <c r="D443" s="55" t="s">
        <v>227</v>
      </c>
      <c r="E443" s="55" t="s">
        <v>105</v>
      </c>
      <c r="F443" s="55" t="s">
        <v>97</v>
      </c>
      <c r="G443" s="55" t="s">
        <v>373</v>
      </c>
      <c r="H443" s="55"/>
      <c r="I443" s="55"/>
      <c r="J443" s="55"/>
      <c r="K443" s="54" t="s">
        <v>466</v>
      </c>
      <c r="L443" s="14">
        <v>0</v>
      </c>
      <c r="M443" s="14">
        <v>0</v>
      </c>
      <c r="N443" s="14">
        <v>0</v>
      </c>
      <c r="O443" s="13">
        <f t="shared" si="134"/>
        <v>0</v>
      </c>
      <c r="P443" s="14">
        <v>0</v>
      </c>
      <c r="Q443" s="14">
        <v>0</v>
      </c>
      <c r="R443" s="14">
        <v>0</v>
      </c>
      <c r="S443" s="14">
        <v>0</v>
      </c>
      <c r="T443" s="14">
        <v>0</v>
      </c>
      <c r="U443" s="14">
        <v>0</v>
      </c>
      <c r="V443" s="230" t="str">
        <f t="shared" si="131"/>
        <v/>
      </c>
      <c r="W443" s="14"/>
      <c r="X443" s="57"/>
      <c r="Y443" s="206"/>
    </row>
    <row r="444" spans="1:25" ht="16.5" customHeight="1" thickTop="1" thickBot="1" x14ac:dyDescent="0.3">
      <c r="A444" s="12">
        <v>1</v>
      </c>
      <c r="B444" s="55" t="s">
        <v>93</v>
      </c>
      <c r="C444" s="55" t="s">
        <v>104</v>
      </c>
      <c r="D444" s="55" t="s">
        <v>227</v>
      </c>
      <c r="E444" s="55" t="s">
        <v>105</v>
      </c>
      <c r="F444" s="55" t="s">
        <v>97</v>
      </c>
      <c r="G444" s="55" t="s">
        <v>375</v>
      </c>
      <c r="H444" s="55"/>
      <c r="I444" s="55"/>
      <c r="J444" s="55"/>
      <c r="K444" s="54" t="s">
        <v>467</v>
      </c>
      <c r="L444" s="14">
        <v>0</v>
      </c>
      <c r="M444" s="14">
        <v>0</v>
      </c>
      <c r="N444" s="14">
        <v>0</v>
      </c>
      <c r="O444" s="13">
        <f t="shared" si="134"/>
        <v>0</v>
      </c>
      <c r="P444" s="14">
        <v>0</v>
      </c>
      <c r="Q444" s="14">
        <v>0</v>
      </c>
      <c r="R444" s="14">
        <v>0</v>
      </c>
      <c r="S444" s="14">
        <v>0</v>
      </c>
      <c r="T444" s="14">
        <v>0</v>
      </c>
      <c r="U444" s="14">
        <v>0</v>
      </c>
      <c r="V444" s="230" t="str">
        <f t="shared" si="131"/>
        <v/>
      </c>
      <c r="W444" s="14"/>
      <c r="X444" s="57"/>
      <c r="Y444" s="206"/>
    </row>
    <row r="445" spans="1:25" ht="16.5" customHeight="1" thickTop="1" thickBot="1" x14ac:dyDescent="0.3">
      <c r="A445" s="12">
        <v>1</v>
      </c>
      <c r="B445" s="55" t="s">
        <v>93</v>
      </c>
      <c r="C445" s="55" t="s">
        <v>104</v>
      </c>
      <c r="D445" s="55" t="s">
        <v>227</v>
      </c>
      <c r="E445" s="55" t="s">
        <v>105</v>
      </c>
      <c r="F445" s="55" t="s">
        <v>97</v>
      </c>
      <c r="G445" s="55" t="s">
        <v>377</v>
      </c>
      <c r="H445" s="55"/>
      <c r="I445" s="55"/>
      <c r="J445" s="55"/>
      <c r="K445" s="54" t="s">
        <v>468</v>
      </c>
      <c r="L445" s="14">
        <v>0</v>
      </c>
      <c r="M445" s="14">
        <v>0</v>
      </c>
      <c r="N445" s="14">
        <v>0</v>
      </c>
      <c r="O445" s="13">
        <f t="shared" si="134"/>
        <v>0</v>
      </c>
      <c r="P445" s="14">
        <v>0</v>
      </c>
      <c r="Q445" s="14">
        <v>0</v>
      </c>
      <c r="R445" s="14">
        <v>0</v>
      </c>
      <c r="S445" s="14">
        <v>0</v>
      </c>
      <c r="T445" s="14">
        <v>0</v>
      </c>
      <c r="U445" s="14">
        <v>0</v>
      </c>
      <c r="V445" s="230" t="str">
        <f t="shared" si="131"/>
        <v/>
      </c>
      <c r="W445" s="14"/>
      <c r="X445" s="57"/>
      <c r="Y445" s="206"/>
    </row>
    <row r="446" spans="1:25" ht="16.5" customHeight="1" thickTop="1" thickBot="1" x14ac:dyDescent="0.3">
      <c r="A446" s="12">
        <v>1</v>
      </c>
      <c r="B446" s="55" t="s">
        <v>93</v>
      </c>
      <c r="C446" s="55" t="s">
        <v>104</v>
      </c>
      <c r="D446" s="55" t="s">
        <v>227</v>
      </c>
      <c r="E446" s="55" t="s">
        <v>105</v>
      </c>
      <c r="F446" s="55" t="s">
        <v>97</v>
      </c>
      <c r="G446" s="55" t="s">
        <v>379</v>
      </c>
      <c r="H446" s="55"/>
      <c r="I446" s="55"/>
      <c r="J446" s="55"/>
      <c r="K446" s="54" t="s">
        <v>469</v>
      </c>
      <c r="L446" s="14">
        <v>0</v>
      </c>
      <c r="M446" s="14">
        <v>0</v>
      </c>
      <c r="N446" s="14">
        <v>0</v>
      </c>
      <c r="O446" s="13">
        <f t="shared" si="134"/>
        <v>0</v>
      </c>
      <c r="P446" s="14">
        <v>0</v>
      </c>
      <c r="Q446" s="14">
        <v>0</v>
      </c>
      <c r="R446" s="14">
        <v>0</v>
      </c>
      <c r="S446" s="14">
        <v>0</v>
      </c>
      <c r="T446" s="14">
        <v>0</v>
      </c>
      <c r="U446" s="14">
        <v>0</v>
      </c>
      <c r="V446" s="230" t="str">
        <f t="shared" si="131"/>
        <v/>
      </c>
      <c r="W446" s="14"/>
      <c r="X446" s="57"/>
      <c r="Y446" s="206"/>
    </row>
    <row r="447" spans="1:25" ht="16.5" customHeight="1" thickTop="1" thickBot="1" x14ac:dyDescent="0.3">
      <c r="A447" s="12">
        <v>1</v>
      </c>
      <c r="B447" s="55" t="s">
        <v>93</v>
      </c>
      <c r="C447" s="55" t="s">
        <v>104</v>
      </c>
      <c r="D447" s="55" t="s">
        <v>227</v>
      </c>
      <c r="E447" s="55" t="s">
        <v>105</v>
      </c>
      <c r="F447" s="55" t="s">
        <v>97</v>
      </c>
      <c r="G447" s="55" t="s">
        <v>381</v>
      </c>
      <c r="H447" s="55"/>
      <c r="I447" s="55"/>
      <c r="J447" s="55"/>
      <c r="K447" s="54" t="s">
        <v>470</v>
      </c>
      <c r="L447" s="14">
        <v>0</v>
      </c>
      <c r="M447" s="14">
        <v>0</v>
      </c>
      <c r="N447" s="14">
        <v>0</v>
      </c>
      <c r="O447" s="13">
        <f t="shared" si="134"/>
        <v>0</v>
      </c>
      <c r="P447" s="14">
        <v>0</v>
      </c>
      <c r="Q447" s="14">
        <v>0</v>
      </c>
      <c r="R447" s="14">
        <v>0</v>
      </c>
      <c r="S447" s="14">
        <v>0</v>
      </c>
      <c r="T447" s="14">
        <v>0</v>
      </c>
      <c r="U447" s="14">
        <v>0</v>
      </c>
      <c r="V447" s="230" t="str">
        <f t="shared" si="131"/>
        <v/>
      </c>
      <c r="W447" s="14"/>
      <c r="X447" s="57"/>
      <c r="Y447" s="206"/>
    </row>
    <row r="448" spans="1:25" ht="16.5" customHeight="1" thickTop="1" thickBot="1" x14ac:dyDescent="0.3">
      <c r="A448" s="12">
        <v>1</v>
      </c>
      <c r="B448" s="55" t="s">
        <v>93</v>
      </c>
      <c r="C448" s="55" t="s">
        <v>104</v>
      </c>
      <c r="D448" s="55" t="s">
        <v>227</v>
      </c>
      <c r="E448" s="55" t="s">
        <v>105</v>
      </c>
      <c r="F448" s="55" t="s">
        <v>97</v>
      </c>
      <c r="G448" s="55" t="s">
        <v>383</v>
      </c>
      <c r="H448" s="55"/>
      <c r="I448" s="55"/>
      <c r="J448" s="55"/>
      <c r="K448" s="54" t="s">
        <v>471</v>
      </c>
      <c r="L448" s="14">
        <v>0</v>
      </c>
      <c r="M448" s="14">
        <v>0</v>
      </c>
      <c r="N448" s="14">
        <v>0</v>
      </c>
      <c r="O448" s="13">
        <f t="shared" si="134"/>
        <v>0</v>
      </c>
      <c r="P448" s="14">
        <v>0</v>
      </c>
      <c r="Q448" s="14">
        <v>0</v>
      </c>
      <c r="R448" s="14">
        <v>0</v>
      </c>
      <c r="S448" s="14">
        <v>0</v>
      </c>
      <c r="T448" s="14">
        <v>0</v>
      </c>
      <c r="U448" s="14">
        <v>0</v>
      </c>
      <c r="V448" s="230" t="str">
        <f t="shared" si="131"/>
        <v/>
      </c>
      <c r="W448" s="14"/>
      <c r="X448" s="57"/>
      <c r="Y448" s="206"/>
    </row>
    <row r="449" spans="1:25" ht="16.5" customHeight="1" thickTop="1" thickBot="1" x14ac:dyDescent="0.3">
      <c r="A449" s="12">
        <v>1</v>
      </c>
      <c r="B449" s="55" t="s">
        <v>93</v>
      </c>
      <c r="C449" s="55" t="s">
        <v>104</v>
      </c>
      <c r="D449" s="55" t="s">
        <v>227</v>
      </c>
      <c r="E449" s="55" t="s">
        <v>105</v>
      </c>
      <c r="F449" s="55" t="s">
        <v>97</v>
      </c>
      <c r="G449" s="55" t="s">
        <v>472</v>
      </c>
      <c r="H449" s="55"/>
      <c r="I449" s="55"/>
      <c r="J449" s="55"/>
      <c r="K449" s="54" t="s">
        <v>473</v>
      </c>
      <c r="L449" s="14">
        <v>0</v>
      </c>
      <c r="M449" s="14">
        <v>0</v>
      </c>
      <c r="N449" s="14">
        <v>0</v>
      </c>
      <c r="O449" s="13">
        <f t="shared" si="134"/>
        <v>0</v>
      </c>
      <c r="P449" s="14">
        <v>0</v>
      </c>
      <c r="Q449" s="14">
        <v>0</v>
      </c>
      <c r="R449" s="14">
        <v>0</v>
      </c>
      <c r="S449" s="14">
        <v>0</v>
      </c>
      <c r="T449" s="14">
        <v>0</v>
      </c>
      <c r="U449" s="14">
        <v>0</v>
      </c>
      <c r="V449" s="230" t="str">
        <f t="shared" si="131"/>
        <v/>
      </c>
      <c r="W449" s="14"/>
      <c r="X449" s="57"/>
      <c r="Y449" s="206"/>
    </row>
    <row r="450" spans="1:25" ht="16.5" customHeight="1" thickTop="1" thickBot="1" x14ac:dyDescent="0.3">
      <c r="A450" s="12">
        <v>1</v>
      </c>
      <c r="B450" s="55" t="s">
        <v>93</v>
      </c>
      <c r="C450" s="55" t="s">
        <v>104</v>
      </c>
      <c r="D450" s="55" t="s">
        <v>227</v>
      </c>
      <c r="E450" s="55" t="s">
        <v>105</v>
      </c>
      <c r="F450" s="55" t="s">
        <v>97</v>
      </c>
      <c r="G450" s="55" t="s">
        <v>1061</v>
      </c>
      <c r="H450" s="55"/>
      <c r="I450" s="55"/>
      <c r="J450" s="55"/>
      <c r="K450" s="54" t="s">
        <v>1062</v>
      </c>
      <c r="L450" s="14">
        <v>0</v>
      </c>
      <c r="M450" s="14">
        <v>0</v>
      </c>
      <c r="N450" s="14">
        <v>0</v>
      </c>
      <c r="O450" s="13">
        <f t="shared" si="134"/>
        <v>0</v>
      </c>
      <c r="P450" s="14">
        <v>0</v>
      </c>
      <c r="Q450" s="14">
        <v>0</v>
      </c>
      <c r="R450" s="14">
        <v>0</v>
      </c>
      <c r="S450" s="14">
        <v>0</v>
      </c>
      <c r="T450" s="14">
        <v>0</v>
      </c>
      <c r="U450" s="14">
        <v>0</v>
      </c>
      <c r="V450" s="230" t="str">
        <f t="shared" si="131"/>
        <v/>
      </c>
      <c r="W450" s="14"/>
      <c r="X450" s="57"/>
      <c r="Y450" s="206"/>
    </row>
    <row r="451" spans="1:25" ht="16.5" customHeight="1" thickTop="1" thickBot="1" x14ac:dyDescent="0.3">
      <c r="A451" s="77">
        <v>1</v>
      </c>
      <c r="B451" s="78" t="s">
        <v>93</v>
      </c>
      <c r="C451" s="78" t="s">
        <v>104</v>
      </c>
      <c r="D451" s="78" t="s">
        <v>227</v>
      </c>
      <c r="E451" s="78" t="s">
        <v>105</v>
      </c>
      <c r="F451" s="78" t="s">
        <v>105</v>
      </c>
      <c r="G451" s="78"/>
      <c r="H451" s="78"/>
      <c r="I451" s="78"/>
      <c r="J451" s="78"/>
      <c r="K451" s="79" t="s">
        <v>474</v>
      </c>
      <c r="L451" s="80">
        <f>SUM(L452:L482)</f>
        <v>0</v>
      </c>
      <c r="M451" s="80">
        <f t="shared" ref="M451:U451" si="141">SUM(M452:M482)</f>
        <v>0</v>
      </c>
      <c r="N451" s="80">
        <f t="shared" si="141"/>
        <v>0</v>
      </c>
      <c r="O451" s="80">
        <f t="shared" si="134"/>
        <v>0</v>
      </c>
      <c r="P451" s="80">
        <f t="shared" si="141"/>
        <v>0</v>
      </c>
      <c r="Q451" s="80">
        <f t="shared" si="141"/>
        <v>0</v>
      </c>
      <c r="R451" s="80">
        <f t="shared" si="141"/>
        <v>0</v>
      </c>
      <c r="S451" s="80">
        <f t="shared" si="141"/>
        <v>0</v>
      </c>
      <c r="T451" s="80">
        <f t="shared" si="141"/>
        <v>0</v>
      </c>
      <c r="U451" s="80">
        <f t="shared" si="141"/>
        <v>0</v>
      </c>
      <c r="V451" s="225" t="str">
        <f t="shared" si="131"/>
        <v/>
      </c>
      <c r="W451" s="13"/>
      <c r="X451" s="57"/>
      <c r="Y451" s="206"/>
    </row>
    <row r="452" spans="1:25" ht="16.5" customHeight="1" thickTop="1" thickBot="1" x14ac:dyDescent="0.3">
      <c r="A452" s="12">
        <v>1</v>
      </c>
      <c r="B452" s="55" t="s">
        <v>93</v>
      </c>
      <c r="C452" s="55" t="s">
        <v>104</v>
      </c>
      <c r="D452" s="55" t="s">
        <v>227</v>
      </c>
      <c r="E452" s="55" t="s">
        <v>105</v>
      </c>
      <c r="F452" s="55" t="s">
        <v>105</v>
      </c>
      <c r="G452" s="55" t="s">
        <v>97</v>
      </c>
      <c r="H452" s="55"/>
      <c r="I452" s="55"/>
      <c r="J452" s="55"/>
      <c r="K452" s="54" t="s">
        <v>475</v>
      </c>
      <c r="L452" s="14">
        <v>0</v>
      </c>
      <c r="M452" s="14">
        <v>0</v>
      </c>
      <c r="N452" s="14">
        <v>0</v>
      </c>
      <c r="O452" s="13">
        <f t="shared" si="134"/>
        <v>0</v>
      </c>
      <c r="P452" s="14">
        <v>0</v>
      </c>
      <c r="Q452" s="14">
        <v>0</v>
      </c>
      <c r="R452" s="14">
        <v>0</v>
      </c>
      <c r="S452" s="14">
        <v>0</v>
      </c>
      <c r="T452" s="14">
        <v>0</v>
      </c>
      <c r="U452" s="14">
        <v>0</v>
      </c>
      <c r="V452" s="230" t="str">
        <f t="shared" si="131"/>
        <v/>
      </c>
      <c r="W452" s="14"/>
      <c r="X452" s="57"/>
      <c r="Y452" s="206"/>
    </row>
    <row r="453" spans="1:25" ht="16.5" customHeight="1" thickTop="1" thickBot="1" x14ac:dyDescent="0.3">
      <c r="A453" s="12">
        <v>1</v>
      </c>
      <c r="B453" s="55" t="s">
        <v>93</v>
      </c>
      <c r="C453" s="55" t="s">
        <v>104</v>
      </c>
      <c r="D453" s="55" t="s">
        <v>227</v>
      </c>
      <c r="E453" s="55" t="s">
        <v>105</v>
      </c>
      <c r="F453" s="55" t="s">
        <v>105</v>
      </c>
      <c r="G453" s="55" t="s">
        <v>105</v>
      </c>
      <c r="H453" s="55"/>
      <c r="I453" s="55"/>
      <c r="J453" s="55"/>
      <c r="K453" s="54" t="s">
        <v>476</v>
      </c>
      <c r="L453" s="14">
        <v>0</v>
      </c>
      <c r="M453" s="14">
        <v>0</v>
      </c>
      <c r="N453" s="14">
        <v>0</v>
      </c>
      <c r="O453" s="13">
        <f t="shared" si="134"/>
        <v>0</v>
      </c>
      <c r="P453" s="14">
        <v>0</v>
      </c>
      <c r="Q453" s="14">
        <v>0</v>
      </c>
      <c r="R453" s="14">
        <v>0</v>
      </c>
      <c r="S453" s="14">
        <v>0</v>
      </c>
      <c r="T453" s="14">
        <v>0</v>
      </c>
      <c r="U453" s="14">
        <v>0</v>
      </c>
      <c r="V453" s="230" t="str">
        <f t="shared" si="131"/>
        <v/>
      </c>
      <c r="W453" s="14"/>
      <c r="X453" s="57"/>
      <c r="Y453" s="206"/>
    </row>
    <row r="454" spans="1:25" ht="16.5" customHeight="1" thickTop="1" thickBot="1" x14ac:dyDescent="0.3">
      <c r="A454" s="12">
        <v>1</v>
      </c>
      <c r="B454" s="55" t="s">
        <v>93</v>
      </c>
      <c r="C454" s="55" t="s">
        <v>104</v>
      </c>
      <c r="D454" s="55" t="s">
        <v>227</v>
      </c>
      <c r="E454" s="55" t="s">
        <v>105</v>
      </c>
      <c r="F454" s="55" t="s">
        <v>105</v>
      </c>
      <c r="G454" s="55" t="s">
        <v>166</v>
      </c>
      <c r="H454" s="55"/>
      <c r="I454" s="55"/>
      <c r="J454" s="55"/>
      <c r="K454" s="54" t="s">
        <v>477</v>
      </c>
      <c r="L454" s="14">
        <v>0</v>
      </c>
      <c r="M454" s="14">
        <v>0</v>
      </c>
      <c r="N454" s="14">
        <v>0</v>
      </c>
      <c r="O454" s="13">
        <f t="shared" si="134"/>
        <v>0</v>
      </c>
      <c r="P454" s="14">
        <v>0</v>
      </c>
      <c r="Q454" s="14">
        <v>0</v>
      </c>
      <c r="R454" s="14">
        <v>0</v>
      </c>
      <c r="S454" s="14">
        <v>0</v>
      </c>
      <c r="T454" s="14">
        <v>0</v>
      </c>
      <c r="U454" s="14">
        <v>0</v>
      </c>
      <c r="V454" s="230" t="str">
        <f t="shared" si="131"/>
        <v/>
      </c>
      <c r="W454" s="14"/>
      <c r="X454" s="57"/>
      <c r="Y454" s="206"/>
    </row>
    <row r="455" spans="1:25" ht="16.5" customHeight="1" thickTop="1" thickBot="1" x14ac:dyDescent="0.3">
      <c r="A455" s="12">
        <v>1</v>
      </c>
      <c r="B455" s="55" t="s">
        <v>93</v>
      </c>
      <c r="C455" s="55" t="s">
        <v>104</v>
      </c>
      <c r="D455" s="55" t="s">
        <v>227</v>
      </c>
      <c r="E455" s="55" t="s">
        <v>105</v>
      </c>
      <c r="F455" s="55" t="s">
        <v>105</v>
      </c>
      <c r="G455" s="55" t="s">
        <v>173</v>
      </c>
      <c r="H455" s="55"/>
      <c r="I455" s="55"/>
      <c r="J455" s="55"/>
      <c r="K455" s="54" t="s">
        <v>478</v>
      </c>
      <c r="L455" s="14">
        <v>0</v>
      </c>
      <c r="M455" s="14">
        <v>0</v>
      </c>
      <c r="N455" s="14">
        <v>0</v>
      </c>
      <c r="O455" s="13">
        <f t="shared" si="134"/>
        <v>0</v>
      </c>
      <c r="P455" s="14">
        <v>0</v>
      </c>
      <c r="Q455" s="14">
        <v>0</v>
      </c>
      <c r="R455" s="14">
        <v>0</v>
      </c>
      <c r="S455" s="14">
        <v>0</v>
      </c>
      <c r="T455" s="14">
        <v>0</v>
      </c>
      <c r="U455" s="14">
        <v>0</v>
      </c>
      <c r="V455" s="230" t="str">
        <f t="shared" si="131"/>
        <v/>
      </c>
      <c r="W455" s="14"/>
      <c r="X455" s="57"/>
      <c r="Y455" s="206"/>
    </row>
    <row r="456" spans="1:25" ht="16.5" customHeight="1" thickTop="1" thickBot="1" x14ac:dyDescent="0.3">
      <c r="A456" s="12">
        <v>1</v>
      </c>
      <c r="B456" s="55" t="s">
        <v>93</v>
      </c>
      <c r="C456" s="55" t="s">
        <v>104</v>
      </c>
      <c r="D456" s="55" t="s">
        <v>227</v>
      </c>
      <c r="E456" s="55" t="s">
        <v>105</v>
      </c>
      <c r="F456" s="55" t="s">
        <v>105</v>
      </c>
      <c r="G456" s="55" t="s">
        <v>115</v>
      </c>
      <c r="H456" s="55"/>
      <c r="I456" s="55"/>
      <c r="J456" s="55"/>
      <c r="K456" s="54" t="s">
        <v>479</v>
      </c>
      <c r="L456" s="14">
        <v>0</v>
      </c>
      <c r="M456" s="14">
        <v>0</v>
      </c>
      <c r="N456" s="14">
        <v>0</v>
      </c>
      <c r="O456" s="13">
        <f t="shared" si="134"/>
        <v>0</v>
      </c>
      <c r="P456" s="14">
        <v>0</v>
      </c>
      <c r="Q456" s="14">
        <v>0</v>
      </c>
      <c r="R456" s="14">
        <v>0</v>
      </c>
      <c r="S456" s="14">
        <v>0</v>
      </c>
      <c r="T456" s="14">
        <v>0</v>
      </c>
      <c r="U456" s="14">
        <v>0</v>
      </c>
      <c r="V456" s="230" t="str">
        <f t="shared" ref="V456:V519" si="142">+IFERROR(U456/T456,"")</f>
        <v/>
      </c>
      <c r="W456" s="14"/>
      <c r="X456" s="57"/>
      <c r="Y456" s="206"/>
    </row>
    <row r="457" spans="1:25" ht="16.5" customHeight="1" thickTop="1" thickBot="1" x14ac:dyDescent="0.3">
      <c r="A457" s="12">
        <v>1</v>
      </c>
      <c r="B457" s="55" t="s">
        <v>93</v>
      </c>
      <c r="C457" s="55" t="s">
        <v>104</v>
      </c>
      <c r="D457" s="55" t="s">
        <v>227</v>
      </c>
      <c r="E457" s="55" t="s">
        <v>105</v>
      </c>
      <c r="F457" s="55" t="s">
        <v>105</v>
      </c>
      <c r="G457" s="55" t="s">
        <v>211</v>
      </c>
      <c r="H457" s="55"/>
      <c r="I457" s="55"/>
      <c r="J457" s="55"/>
      <c r="K457" s="54" t="s">
        <v>480</v>
      </c>
      <c r="L457" s="14">
        <v>0</v>
      </c>
      <c r="M457" s="14">
        <v>0</v>
      </c>
      <c r="N457" s="14">
        <v>0</v>
      </c>
      <c r="O457" s="13">
        <f t="shared" si="134"/>
        <v>0</v>
      </c>
      <c r="P457" s="14">
        <v>0</v>
      </c>
      <c r="Q457" s="14">
        <v>0</v>
      </c>
      <c r="R457" s="14">
        <v>0</v>
      </c>
      <c r="S457" s="14">
        <v>0</v>
      </c>
      <c r="T457" s="14">
        <v>0</v>
      </c>
      <c r="U457" s="14">
        <v>0</v>
      </c>
      <c r="V457" s="230" t="str">
        <f t="shared" si="142"/>
        <v/>
      </c>
      <c r="W457" s="14"/>
      <c r="X457" s="57"/>
      <c r="Y457" s="206"/>
    </row>
    <row r="458" spans="1:25" ht="16.5" customHeight="1" thickTop="1" thickBot="1" x14ac:dyDescent="0.3">
      <c r="A458" s="12">
        <v>1</v>
      </c>
      <c r="B458" s="55" t="s">
        <v>93</v>
      </c>
      <c r="C458" s="55" t="s">
        <v>104</v>
      </c>
      <c r="D458" s="55" t="s">
        <v>227</v>
      </c>
      <c r="E458" s="55" t="s">
        <v>105</v>
      </c>
      <c r="F458" s="55" t="s">
        <v>105</v>
      </c>
      <c r="G458" s="55" t="s">
        <v>215</v>
      </c>
      <c r="H458" s="55"/>
      <c r="I458" s="55"/>
      <c r="J458" s="55"/>
      <c r="K458" s="54" t="s">
        <v>481</v>
      </c>
      <c r="L458" s="14">
        <v>0</v>
      </c>
      <c r="M458" s="14">
        <v>0</v>
      </c>
      <c r="N458" s="14">
        <v>0</v>
      </c>
      <c r="O458" s="13">
        <f t="shared" si="134"/>
        <v>0</v>
      </c>
      <c r="P458" s="14">
        <v>0</v>
      </c>
      <c r="Q458" s="14">
        <v>0</v>
      </c>
      <c r="R458" s="14">
        <v>0</v>
      </c>
      <c r="S458" s="14">
        <v>0</v>
      </c>
      <c r="T458" s="14">
        <v>0</v>
      </c>
      <c r="U458" s="14">
        <v>0</v>
      </c>
      <c r="V458" s="230" t="str">
        <f t="shared" si="142"/>
        <v/>
      </c>
      <c r="W458" s="14"/>
      <c r="X458" s="57"/>
      <c r="Y458" s="206"/>
    </row>
    <row r="459" spans="1:25" ht="16.5" customHeight="1" thickTop="1" thickBot="1" x14ac:dyDescent="0.3">
      <c r="A459" s="12">
        <v>1</v>
      </c>
      <c r="B459" s="55" t="s">
        <v>93</v>
      </c>
      <c r="C459" s="55" t="s">
        <v>104</v>
      </c>
      <c r="D459" s="55" t="s">
        <v>227</v>
      </c>
      <c r="E459" s="55" t="s">
        <v>105</v>
      </c>
      <c r="F459" s="55" t="s">
        <v>105</v>
      </c>
      <c r="G459" s="55" t="s">
        <v>219</v>
      </c>
      <c r="H459" s="55"/>
      <c r="I459" s="55"/>
      <c r="J459" s="55"/>
      <c r="K459" s="54" t="s">
        <v>482</v>
      </c>
      <c r="L459" s="14">
        <v>0</v>
      </c>
      <c r="M459" s="14">
        <v>0</v>
      </c>
      <c r="N459" s="14">
        <v>0</v>
      </c>
      <c r="O459" s="13">
        <f t="shared" si="134"/>
        <v>0</v>
      </c>
      <c r="P459" s="14">
        <v>0</v>
      </c>
      <c r="Q459" s="14">
        <v>0</v>
      </c>
      <c r="R459" s="14">
        <v>0</v>
      </c>
      <c r="S459" s="14">
        <v>0</v>
      </c>
      <c r="T459" s="14">
        <v>0</v>
      </c>
      <c r="U459" s="14">
        <v>0</v>
      </c>
      <c r="V459" s="230" t="str">
        <f t="shared" si="142"/>
        <v/>
      </c>
      <c r="W459" s="14"/>
      <c r="X459" s="57"/>
      <c r="Y459" s="206"/>
    </row>
    <row r="460" spans="1:25" ht="16.5" customHeight="1" thickTop="1" thickBot="1" x14ac:dyDescent="0.3">
      <c r="A460" s="12">
        <v>1</v>
      </c>
      <c r="B460" s="55" t="s">
        <v>93</v>
      </c>
      <c r="C460" s="55" t="s">
        <v>104</v>
      </c>
      <c r="D460" s="55" t="s">
        <v>227</v>
      </c>
      <c r="E460" s="55" t="s">
        <v>105</v>
      </c>
      <c r="F460" s="55" t="s">
        <v>105</v>
      </c>
      <c r="G460" s="55" t="s">
        <v>223</v>
      </c>
      <c r="H460" s="55"/>
      <c r="I460" s="55"/>
      <c r="J460" s="55"/>
      <c r="K460" s="54" t="s">
        <v>483</v>
      </c>
      <c r="L460" s="14">
        <v>0</v>
      </c>
      <c r="M460" s="14">
        <v>0</v>
      </c>
      <c r="N460" s="14">
        <v>0</v>
      </c>
      <c r="O460" s="13">
        <f t="shared" si="134"/>
        <v>0</v>
      </c>
      <c r="P460" s="14">
        <v>0</v>
      </c>
      <c r="Q460" s="14">
        <v>0</v>
      </c>
      <c r="R460" s="14">
        <v>0</v>
      </c>
      <c r="S460" s="14">
        <v>0</v>
      </c>
      <c r="T460" s="14">
        <v>0</v>
      </c>
      <c r="U460" s="14">
        <v>0</v>
      </c>
      <c r="V460" s="230" t="str">
        <f t="shared" si="142"/>
        <v/>
      </c>
      <c r="W460" s="14"/>
      <c r="X460" s="57"/>
      <c r="Y460" s="206"/>
    </row>
    <row r="461" spans="1:25" ht="16.5" customHeight="1" thickTop="1" thickBot="1" x14ac:dyDescent="0.3">
      <c r="A461" s="12">
        <v>1</v>
      </c>
      <c r="B461" s="55" t="s">
        <v>93</v>
      </c>
      <c r="C461" s="55" t="s">
        <v>104</v>
      </c>
      <c r="D461" s="55" t="s">
        <v>227</v>
      </c>
      <c r="E461" s="55" t="s">
        <v>105</v>
      </c>
      <c r="F461" s="55" t="s">
        <v>105</v>
      </c>
      <c r="G461" s="55" t="s">
        <v>227</v>
      </c>
      <c r="H461" s="55"/>
      <c r="I461" s="55"/>
      <c r="J461" s="55"/>
      <c r="K461" s="54" t="s">
        <v>484</v>
      </c>
      <c r="L461" s="14">
        <v>0</v>
      </c>
      <c r="M461" s="14">
        <v>0</v>
      </c>
      <c r="N461" s="14">
        <v>0</v>
      </c>
      <c r="O461" s="13">
        <f t="shared" si="134"/>
        <v>0</v>
      </c>
      <c r="P461" s="14">
        <v>0</v>
      </c>
      <c r="Q461" s="14">
        <v>0</v>
      </c>
      <c r="R461" s="14">
        <v>0</v>
      </c>
      <c r="S461" s="14">
        <v>0</v>
      </c>
      <c r="T461" s="14">
        <v>0</v>
      </c>
      <c r="U461" s="14">
        <v>0</v>
      </c>
      <c r="V461" s="230" t="str">
        <f t="shared" si="142"/>
        <v/>
      </c>
      <c r="W461" s="14"/>
      <c r="X461" s="57"/>
      <c r="Y461" s="206"/>
    </row>
    <row r="462" spans="1:25" ht="16.5" customHeight="1" thickTop="1" thickBot="1" x14ac:dyDescent="0.3">
      <c r="A462" s="12">
        <v>1</v>
      </c>
      <c r="B462" s="55" t="s">
        <v>93</v>
      </c>
      <c r="C462" s="55" t="s">
        <v>104</v>
      </c>
      <c r="D462" s="55" t="s">
        <v>227</v>
      </c>
      <c r="E462" s="55" t="s">
        <v>105</v>
      </c>
      <c r="F462" s="55" t="s">
        <v>105</v>
      </c>
      <c r="G462" s="55" t="s">
        <v>348</v>
      </c>
      <c r="H462" s="55"/>
      <c r="I462" s="55"/>
      <c r="J462" s="55"/>
      <c r="K462" s="54" t="s">
        <v>485</v>
      </c>
      <c r="L462" s="14">
        <v>0</v>
      </c>
      <c r="M462" s="14">
        <v>0</v>
      </c>
      <c r="N462" s="14">
        <v>0</v>
      </c>
      <c r="O462" s="13">
        <f t="shared" si="134"/>
        <v>0</v>
      </c>
      <c r="P462" s="14">
        <v>0</v>
      </c>
      <c r="Q462" s="14">
        <v>0</v>
      </c>
      <c r="R462" s="14">
        <v>0</v>
      </c>
      <c r="S462" s="14">
        <v>0</v>
      </c>
      <c r="T462" s="14">
        <v>0</v>
      </c>
      <c r="U462" s="14">
        <v>0</v>
      </c>
      <c r="V462" s="230" t="str">
        <f t="shared" si="142"/>
        <v/>
      </c>
      <c r="W462" s="14"/>
      <c r="X462" s="57"/>
      <c r="Y462" s="206"/>
    </row>
    <row r="463" spans="1:25" ht="16.5" customHeight="1" thickTop="1" thickBot="1" x14ac:dyDescent="0.3">
      <c r="A463" s="12">
        <v>1</v>
      </c>
      <c r="B463" s="55" t="s">
        <v>93</v>
      </c>
      <c r="C463" s="55" t="s">
        <v>104</v>
      </c>
      <c r="D463" s="55" t="s">
        <v>227</v>
      </c>
      <c r="E463" s="55" t="s">
        <v>105</v>
      </c>
      <c r="F463" s="55" t="s">
        <v>105</v>
      </c>
      <c r="G463" s="55" t="s">
        <v>350</v>
      </c>
      <c r="H463" s="55"/>
      <c r="I463" s="55"/>
      <c r="J463" s="55"/>
      <c r="K463" s="54" t="s">
        <v>486</v>
      </c>
      <c r="L463" s="14">
        <v>0</v>
      </c>
      <c r="M463" s="14">
        <v>0</v>
      </c>
      <c r="N463" s="14">
        <v>0</v>
      </c>
      <c r="O463" s="13">
        <f t="shared" si="134"/>
        <v>0</v>
      </c>
      <c r="P463" s="14">
        <v>0</v>
      </c>
      <c r="Q463" s="14">
        <v>0</v>
      </c>
      <c r="R463" s="14">
        <v>0</v>
      </c>
      <c r="S463" s="14">
        <v>0</v>
      </c>
      <c r="T463" s="14">
        <v>0</v>
      </c>
      <c r="U463" s="14">
        <v>0</v>
      </c>
      <c r="V463" s="230" t="str">
        <f t="shared" si="142"/>
        <v/>
      </c>
      <c r="W463" s="14"/>
      <c r="X463" s="57"/>
      <c r="Y463" s="206"/>
    </row>
    <row r="464" spans="1:25" ht="16.5" customHeight="1" thickTop="1" thickBot="1" x14ac:dyDescent="0.3">
      <c r="A464" s="12">
        <v>1</v>
      </c>
      <c r="B464" s="55" t="s">
        <v>93</v>
      </c>
      <c r="C464" s="55" t="s">
        <v>104</v>
      </c>
      <c r="D464" s="55" t="s">
        <v>227</v>
      </c>
      <c r="E464" s="55" t="s">
        <v>105</v>
      </c>
      <c r="F464" s="55" t="s">
        <v>105</v>
      </c>
      <c r="G464" s="55" t="s">
        <v>180</v>
      </c>
      <c r="H464" s="55"/>
      <c r="I464" s="55"/>
      <c r="J464" s="55"/>
      <c r="K464" s="54" t="s">
        <v>487</v>
      </c>
      <c r="L464" s="14">
        <v>0</v>
      </c>
      <c r="M464" s="14">
        <v>0</v>
      </c>
      <c r="N464" s="14">
        <v>0</v>
      </c>
      <c r="O464" s="13">
        <f t="shared" si="134"/>
        <v>0</v>
      </c>
      <c r="P464" s="14">
        <v>0</v>
      </c>
      <c r="Q464" s="14">
        <v>0</v>
      </c>
      <c r="R464" s="14">
        <v>0</v>
      </c>
      <c r="S464" s="14">
        <v>0</v>
      </c>
      <c r="T464" s="14">
        <v>0</v>
      </c>
      <c r="U464" s="14">
        <v>0</v>
      </c>
      <c r="V464" s="230" t="str">
        <f t="shared" si="142"/>
        <v/>
      </c>
      <c r="W464" s="14"/>
      <c r="X464" s="57"/>
      <c r="Y464" s="206"/>
    </row>
    <row r="465" spans="1:25" ht="16.5" customHeight="1" thickTop="1" thickBot="1" x14ac:dyDescent="0.3">
      <c r="A465" s="12">
        <v>1</v>
      </c>
      <c r="B465" s="55" t="s">
        <v>93</v>
      </c>
      <c r="C465" s="55" t="s">
        <v>104</v>
      </c>
      <c r="D465" s="55" t="s">
        <v>227</v>
      </c>
      <c r="E465" s="55" t="s">
        <v>105</v>
      </c>
      <c r="F465" s="55" t="s">
        <v>105</v>
      </c>
      <c r="G465" s="55" t="s">
        <v>238</v>
      </c>
      <c r="H465" s="55"/>
      <c r="I465" s="55"/>
      <c r="J465" s="55"/>
      <c r="K465" s="54" t="s">
        <v>488</v>
      </c>
      <c r="L465" s="14">
        <v>0</v>
      </c>
      <c r="M465" s="14">
        <v>0</v>
      </c>
      <c r="N465" s="14">
        <v>0</v>
      </c>
      <c r="O465" s="13">
        <f t="shared" si="134"/>
        <v>0</v>
      </c>
      <c r="P465" s="14">
        <v>0</v>
      </c>
      <c r="Q465" s="14">
        <v>0</v>
      </c>
      <c r="R465" s="14">
        <v>0</v>
      </c>
      <c r="S465" s="14">
        <v>0</v>
      </c>
      <c r="T465" s="14">
        <v>0</v>
      </c>
      <c r="U465" s="14">
        <v>0</v>
      </c>
      <c r="V465" s="230" t="str">
        <f t="shared" si="142"/>
        <v/>
      </c>
      <c r="W465" s="14"/>
      <c r="X465" s="57"/>
      <c r="Y465" s="206"/>
    </row>
    <row r="466" spans="1:25" ht="16.5" customHeight="1" thickTop="1" thickBot="1" x14ac:dyDescent="0.3">
      <c r="A466" s="12">
        <v>1</v>
      </c>
      <c r="B466" s="55" t="s">
        <v>93</v>
      </c>
      <c r="C466" s="55" t="s">
        <v>104</v>
      </c>
      <c r="D466" s="55" t="s">
        <v>227</v>
      </c>
      <c r="E466" s="55" t="s">
        <v>105</v>
      </c>
      <c r="F466" s="55" t="s">
        <v>105</v>
      </c>
      <c r="G466" s="55" t="s">
        <v>354</v>
      </c>
      <c r="H466" s="55"/>
      <c r="I466" s="55"/>
      <c r="J466" s="55"/>
      <c r="K466" s="54" t="s">
        <v>489</v>
      </c>
      <c r="L466" s="14">
        <v>0</v>
      </c>
      <c r="M466" s="14">
        <v>0</v>
      </c>
      <c r="N466" s="14">
        <v>0</v>
      </c>
      <c r="O466" s="13">
        <f t="shared" si="134"/>
        <v>0</v>
      </c>
      <c r="P466" s="14">
        <v>0</v>
      </c>
      <c r="Q466" s="14">
        <v>0</v>
      </c>
      <c r="R466" s="14">
        <v>0</v>
      </c>
      <c r="S466" s="14">
        <v>0</v>
      </c>
      <c r="T466" s="14">
        <v>0</v>
      </c>
      <c r="U466" s="14">
        <v>0</v>
      </c>
      <c r="V466" s="230" t="str">
        <f t="shared" si="142"/>
        <v/>
      </c>
      <c r="W466" s="14"/>
      <c r="X466" s="57"/>
      <c r="Y466" s="206"/>
    </row>
    <row r="467" spans="1:25" ht="16.5" customHeight="1" thickTop="1" thickBot="1" x14ac:dyDescent="0.3">
      <c r="A467" s="12">
        <v>1</v>
      </c>
      <c r="B467" s="55" t="s">
        <v>93</v>
      </c>
      <c r="C467" s="55" t="s">
        <v>104</v>
      </c>
      <c r="D467" s="55" t="s">
        <v>227</v>
      </c>
      <c r="E467" s="55" t="s">
        <v>105</v>
      </c>
      <c r="F467" s="55" t="s">
        <v>105</v>
      </c>
      <c r="G467" s="55" t="s">
        <v>356</v>
      </c>
      <c r="H467" s="55"/>
      <c r="I467" s="55"/>
      <c r="J467" s="55"/>
      <c r="K467" s="54" t="s">
        <v>490</v>
      </c>
      <c r="L467" s="14">
        <v>0</v>
      </c>
      <c r="M467" s="14">
        <v>0</v>
      </c>
      <c r="N467" s="14">
        <v>0</v>
      </c>
      <c r="O467" s="13">
        <f t="shared" si="134"/>
        <v>0</v>
      </c>
      <c r="P467" s="14">
        <v>0</v>
      </c>
      <c r="Q467" s="14">
        <v>0</v>
      </c>
      <c r="R467" s="14">
        <v>0</v>
      </c>
      <c r="S467" s="14">
        <v>0</v>
      </c>
      <c r="T467" s="14">
        <v>0</v>
      </c>
      <c r="U467" s="14">
        <v>0</v>
      </c>
      <c r="V467" s="230" t="str">
        <f t="shared" si="142"/>
        <v/>
      </c>
      <c r="W467" s="14"/>
      <c r="X467" s="57"/>
      <c r="Y467" s="206"/>
    </row>
    <row r="468" spans="1:25" ht="16.5" customHeight="1" thickTop="1" thickBot="1" x14ac:dyDescent="0.3">
      <c r="A468" s="12">
        <v>1</v>
      </c>
      <c r="B468" s="55" t="s">
        <v>93</v>
      </c>
      <c r="C468" s="55" t="s">
        <v>104</v>
      </c>
      <c r="D468" s="55" t="s">
        <v>227</v>
      </c>
      <c r="E468" s="55" t="s">
        <v>105</v>
      </c>
      <c r="F468" s="55" t="s">
        <v>105</v>
      </c>
      <c r="G468" s="55" t="s">
        <v>358</v>
      </c>
      <c r="H468" s="55"/>
      <c r="I468" s="55"/>
      <c r="J468" s="55"/>
      <c r="K468" s="54" t="s">
        <v>491</v>
      </c>
      <c r="L468" s="14">
        <v>0</v>
      </c>
      <c r="M468" s="14">
        <v>0</v>
      </c>
      <c r="N468" s="14">
        <v>0</v>
      </c>
      <c r="O468" s="13">
        <f t="shared" si="134"/>
        <v>0</v>
      </c>
      <c r="P468" s="14">
        <v>0</v>
      </c>
      <c r="Q468" s="14">
        <v>0</v>
      </c>
      <c r="R468" s="14">
        <v>0</v>
      </c>
      <c r="S468" s="14">
        <v>0</v>
      </c>
      <c r="T468" s="14">
        <v>0</v>
      </c>
      <c r="U468" s="14">
        <v>0</v>
      </c>
      <c r="V468" s="230" t="str">
        <f t="shared" si="142"/>
        <v/>
      </c>
      <c r="W468" s="14"/>
      <c r="X468" s="57"/>
      <c r="Y468" s="206"/>
    </row>
    <row r="469" spans="1:25" ht="16.5" customHeight="1" thickTop="1" thickBot="1" x14ac:dyDescent="0.3">
      <c r="A469" s="12">
        <v>1</v>
      </c>
      <c r="B469" s="55" t="s">
        <v>93</v>
      </c>
      <c r="C469" s="55" t="s">
        <v>104</v>
      </c>
      <c r="D469" s="55" t="s">
        <v>227</v>
      </c>
      <c r="E469" s="55" t="s">
        <v>105</v>
      </c>
      <c r="F469" s="55" t="s">
        <v>105</v>
      </c>
      <c r="G469" s="55" t="s">
        <v>360</v>
      </c>
      <c r="H469" s="55"/>
      <c r="I469" s="55"/>
      <c r="J469" s="55"/>
      <c r="K469" s="54" t="s">
        <v>492</v>
      </c>
      <c r="L469" s="14">
        <v>0</v>
      </c>
      <c r="M469" s="14">
        <v>0</v>
      </c>
      <c r="N469" s="14">
        <v>0</v>
      </c>
      <c r="O469" s="13">
        <f t="shared" ref="O469:O533" si="143">+L469+M469-N469</f>
        <v>0</v>
      </c>
      <c r="P469" s="14">
        <v>0</v>
      </c>
      <c r="Q469" s="14">
        <v>0</v>
      </c>
      <c r="R469" s="14">
        <v>0</v>
      </c>
      <c r="S469" s="14">
        <v>0</v>
      </c>
      <c r="T469" s="14">
        <v>0</v>
      </c>
      <c r="U469" s="14">
        <v>0</v>
      </c>
      <c r="V469" s="230" t="str">
        <f t="shared" si="142"/>
        <v/>
      </c>
      <c r="W469" s="14"/>
      <c r="X469" s="57"/>
      <c r="Y469" s="206"/>
    </row>
    <row r="470" spans="1:25" ht="16.5" customHeight="1" thickTop="1" thickBot="1" x14ac:dyDescent="0.3">
      <c r="A470" s="12">
        <v>1</v>
      </c>
      <c r="B470" s="55" t="s">
        <v>93</v>
      </c>
      <c r="C470" s="55" t="s">
        <v>104</v>
      </c>
      <c r="D470" s="55" t="s">
        <v>227</v>
      </c>
      <c r="E470" s="55" t="s">
        <v>105</v>
      </c>
      <c r="F470" s="55" t="s">
        <v>105</v>
      </c>
      <c r="G470" s="55" t="s">
        <v>362</v>
      </c>
      <c r="H470" s="55"/>
      <c r="I470" s="55"/>
      <c r="J470" s="55"/>
      <c r="K470" s="54" t="s">
        <v>493</v>
      </c>
      <c r="L470" s="14">
        <v>0</v>
      </c>
      <c r="M470" s="14">
        <v>0</v>
      </c>
      <c r="N470" s="14">
        <v>0</v>
      </c>
      <c r="O470" s="13">
        <f t="shared" si="143"/>
        <v>0</v>
      </c>
      <c r="P470" s="14">
        <v>0</v>
      </c>
      <c r="Q470" s="14">
        <v>0</v>
      </c>
      <c r="R470" s="14">
        <v>0</v>
      </c>
      <c r="S470" s="14">
        <v>0</v>
      </c>
      <c r="T470" s="14">
        <v>0</v>
      </c>
      <c r="U470" s="14">
        <v>0</v>
      </c>
      <c r="V470" s="230" t="str">
        <f t="shared" si="142"/>
        <v/>
      </c>
      <c r="W470" s="14"/>
      <c r="X470" s="57"/>
      <c r="Y470" s="206"/>
    </row>
    <row r="471" spans="1:25" ht="16.5" customHeight="1" thickTop="1" thickBot="1" x14ac:dyDescent="0.3">
      <c r="A471" s="12">
        <v>1</v>
      </c>
      <c r="B471" s="55" t="s">
        <v>93</v>
      </c>
      <c r="C471" s="55" t="s">
        <v>104</v>
      </c>
      <c r="D471" s="55" t="s">
        <v>227</v>
      </c>
      <c r="E471" s="55" t="s">
        <v>105</v>
      </c>
      <c r="F471" s="55" t="s">
        <v>105</v>
      </c>
      <c r="G471" s="55" t="s">
        <v>364</v>
      </c>
      <c r="H471" s="55"/>
      <c r="I471" s="55"/>
      <c r="J471" s="55"/>
      <c r="K471" s="54" t="s">
        <v>494</v>
      </c>
      <c r="L471" s="14">
        <v>0</v>
      </c>
      <c r="M471" s="14">
        <v>0</v>
      </c>
      <c r="N471" s="14">
        <v>0</v>
      </c>
      <c r="O471" s="13">
        <f t="shared" si="143"/>
        <v>0</v>
      </c>
      <c r="P471" s="14">
        <v>0</v>
      </c>
      <c r="Q471" s="14">
        <v>0</v>
      </c>
      <c r="R471" s="14">
        <v>0</v>
      </c>
      <c r="S471" s="14">
        <v>0</v>
      </c>
      <c r="T471" s="14">
        <v>0</v>
      </c>
      <c r="U471" s="14">
        <v>0</v>
      </c>
      <c r="V471" s="230" t="str">
        <f t="shared" si="142"/>
        <v/>
      </c>
      <c r="W471" s="14"/>
      <c r="X471" s="57"/>
      <c r="Y471" s="206"/>
    </row>
    <row r="472" spans="1:25" ht="16.5" customHeight="1" thickTop="1" thickBot="1" x14ac:dyDescent="0.3">
      <c r="A472" s="12">
        <v>1</v>
      </c>
      <c r="B472" s="55" t="s">
        <v>93</v>
      </c>
      <c r="C472" s="55" t="s">
        <v>104</v>
      </c>
      <c r="D472" s="55" t="s">
        <v>227</v>
      </c>
      <c r="E472" s="55" t="s">
        <v>105</v>
      </c>
      <c r="F472" s="55" t="s">
        <v>105</v>
      </c>
      <c r="G472" s="55" t="s">
        <v>366</v>
      </c>
      <c r="H472" s="55"/>
      <c r="I472" s="55"/>
      <c r="J472" s="55"/>
      <c r="K472" s="54" t="s">
        <v>495</v>
      </c>
      <c r="L472" s="14">
        <v>0</v>
      </c>
      <c r="M472" s="14">
        <v>0</v>
      </c>
      <c r="N472" s="14">
        <v>0</v>
      </c>
      <c r="O472" s="13">
        <f t="shared" si="143"/>
        <v>0</v>
      </c>
      <c r="P472" s="14">
        <v>0</v>
      </c>
      <c r="Q472" s="14">
        <v>0</v>
      </c>
      <c r="R472" s="14">
        <v>0</v>
      </c>
      <c r="S472" s="14">
        <v>0</v>
      </c>
      <c r="T472" s="14">
        <v>0</v>
      </c>
      <c r="U472" s="14">
        <v>0</v>
      </c>
      <c r="V472" s="230" t="str">
        <f t="shared" si="142"/>
        <v/>
      </c>
      <c r="W472" s="14"/>
      <c r="X472" s="57"/>
      <c r="Y472" s="206"/>
    </row>
    <row r="473" spans="1:25" ht="16.5" customHeight="1" thickTop="1" thickBot="1" x14ac:dyDescent="0.3">
      <c r="A473" s="12">
        <v>1</v>
      </c>
      <c r="B473" s="55" t="s">
        <v>93</v>
      </c>
      <c r="C473" s="55" t="s">
        <v>104</v>
      </c>
      <c r="D473" s="55" t="s">
        <v>227</v>
      </c>
      <c r="E473" s="55" t="s">
        <v>105</v>
      </c>
      <c r="F473" s="55" t="s">
        <v>105</v>
      </c>
      <c r="G473" s="55" t="s">
        <v>184</v>
      </c>
      <c r="H473" s="55"/>
      <c r="I473" s="55"/>
      <c r="J473" s="55"/>
      <c r="K473" s="54" t="s">
        <v>496</v>
      </c>
      <c r="L473" s="14">
        <v>0</v>
      </c>
      <c r="M473" s="14">
        <v>0</v>
      </c>
      <c r="N473" s="14">
        <v>0</v>
      </c>
      <c r="O473" s="13">
        <f t="shared" si="143"/>
        <v>0</v>
      </c>
      <c r="P473" s="14">
        <v>0</v>
      </c>
      <c r="Q473" s="14">
        <v>0</v>
      </c>
      <c r="R473" s="14">
        <v>0</v>
      </c>
      <c r="S473" s="14">
        <v>0</v>
      </c>
      <c r="T473" s="14">
        <v>0</v>
      </c>
      <c r="U473" s="14">
        <v>0</v>
      </c>
      <c r="V473" s="230" t="str">
        <f t="shared" si="142"/>
        <v/>
      </c>
      <c r="W473" s="14"/>
      <c r="X473" s="57"/>
      <c r="Y473" s="206"/>
    </row>
    <row r="474" spans="1:25" ht="16.5" customHeight="1" thickTop="1" thickBot="1" x14ac:dyDescent="0.3">
      <c r="A474" s="12">
        <v>1</v>
      </c>
      <c r="B474" s="55" t="s">
        <v>93</v>
      </c>
      <c r="C474" s="55" t="s">
        <v>104</v>
      </c>
      <c r="D474" s="55" t="s">
        <v>227</v>
      </c>
      <c r="E474" s="55" t="s">
        <v>105</v>
      </c>
      <c r="F474" s="55" t="s">
        <v>105</v>
      </c>
      <c r="G474" s="55" t="s">
        <v>369</v>
      </c>
      <c r="H474" s="55"/>
      <c r="I474" s="55"/>
      <c r="J474" s="55"/>
      <c r="K474" s="54" t="s">
        <v>497</v>
      </c>
      <c r="L474" s="14">
        <v>0</v>
      </c>
      <c r="M474" s="14">
        <v>0</v>
      </c>
      <c r="N474" s="14">
        <v>0</v>
      </c>
      <c r="O474" s="13">
        <f t="shared" si="143"/>
        <v>0</v>
      </c>
      <c r="P474" s="14">
        <v>0</v>
      </c>
      <c r="Q474" s="14">
        <v>0</v>
      </c>
      <c r="R474" s="14">
        <v>0</v>
      </c>
      <c r="S474" s="14">
        <v>0</v>
      </c>
      <c r="T474" s="14">
        <v>0</v>
      </c>
      <c r="U474" s="14">
        <v>0</v>
      </c>
      <c r="V474" s="230" t="str">
        <f t="shared" si="142"/>
        <v/>
      </c>
      <c r="W474" s="14"/>
      <c r="X474" s="57"/>
      <c r="Y474" s="206"/>
    </row>
    <row r="475" spans="1:25" ht="16.5" customHeight="1" thickTop="1" thickBot="1" x14ac:dyDescent="0.3">
      <c r="A475" s="12">
        <v>1</v>
      </c>
      <c r="B475" s="55" t="s">
        <v>93</v>
      </c>
      <c r="C475" s="55" t="s">
        <v>104</v>
      </c>
      <c r="D475" s="55" t="s">
        <v>227</v>
      </c>
      <c r="E475" s="55" t="s">
        <v>105</v>
      </c>
      <c r="F475" s="55" t="s">
        <v>105</v>
      </c>
      <c r="G475" s="55" t="s">
        <v>371</v>
      </c>
      <c r="H475" s="55"/>
      <c r="I475" s="55"/>
      <c r="J475" s="55"/>
      <c r="K475" s="54" t="s">
        <v>498</v>
      </c>
      <c r="L475" s="14">
        <v>0</v>
      </c>
      <c r="M475" s="14">
        <v>0</v>
      </c>
      <c r="N475" s="14">
        <v>0</v>
      </c>
      <c r="O475" s="13">
        <f t="shared" si="143"/>
        <v>0</v>
      </c>
      <c r="P475" s="14">
        <v>0</v>
      </c>
      <c r="Q475" s="14">
        <v>0</v>
      </c>
      <c r="R475" s="14">
        <v>0</v>
      </c>
      <c r="S475" s="14">
        <v>0</v>
      </c>
      <c r="T475" s="14">
        <v>0</v>
      </c>
      <c r="U475" s="14">
        <v>0</v>
      </c>
      <c r="V475" s="230" t="str">
        <f t="shared" si="142"/>
        <v/>
      </c>
      <c r="W475" s="14"/>
      <c r="X475" s="57"/>
      <c r="Y475" s="206"/>
    </row>
    <row r="476" spans="1:25" ht="16.5" customHeight="1" thickTop="1" thickBot="1" x14ac:dyDescent="0.3">
      <c r="A476" s="12">
        <v>1</v>
      </c>
      <c r="B476" s="55" t="s">
        <v>93</v>
      </c>
      <c r="C476" s="55" t="s">
        <v>104</v>
      </c>
      <c r="D476" s="55" t="s">
        <v>227</v>
      </c>
      <c r="E476" s="55" t="s">
        <v>105</v>
      </c>
      <c r="F476" s="55" t="s">
        <v>105</v>
      </c>
      <c r="G476" s="55" t="s">
        <v>373</v>
      </c>
      <c r="H476" s="55"/>
      <c r="I476" s="55"/>
      <c r="J476" s="55"/>
      <c r="K476" s="54" t="s">
        <v>499</v>
      </c>
      <c r="L476" s="14">
        <v>0</v>
      </c>
      <c r="M476" s="14">
        <v>0</v>
      </c>
      <c r="N476" s="14">
        <v>0</v>
      </c>
      <c r="O476" s="13">
        <f t="shared" si="143"/>
        <v>0</v>
      </c>
      <c r="P476" s="14">
        <v>0</v>
      </c>
      <c r="Q476" s="14">
        <v>0</v>
      </c>
      <c r="R476" s="14">
        <v>0</v>
      </c>
      <c r="S476" s="14">
        <v>0</v>
      </c>
      <c r="T476" s="14">
        <v>0</v>
      </c>
      <c r="U476" s="14">
        <v>0</v>
      </c>
      <c r="V476" s="230" t="str">
        <f t="shared" si="142"/>
        <v/>
      </c>
      <c r="W476" s="14"/>
      <c r="X476" s="57"/>
      <c r="Y476" s="206"/>
    </row>
    <row r="477" spans="1:25" ht="16.5" customHeight="1" thickTop="1" thickBot="1" x14ac:dyDescent="0.3">
      <c r="A477" s="12">
        <v>1</v>
      </c>
      <c r="B477" s="55" t="s">
        <v>93</v>
      </c>
      <c r="C477" s="55" t="s">
        <v>104</v>
      </c>
      <c r="D477" s="55" t="s">
        <v>227</v>
      </c>
      <c r="E477" s="55" t="s">
        <v>105</v>
      </c>
      <c r="F477" s="55" t="s">
        <v>105</v>
      </c>
      <c r="G477" s="55" t="s">
        <v>375</v>
      </c>
      <c r="H477" s="55"/>
      <c r="I477" s="55"/>
      <c r="J477" s="55"/>
      <c r="K477" s="54" t="s">
        <v>500</v>
      </c>
      <c r="L477" s="14">
        <v>0</v>
      </c>
      <c r="M477" s="14">
        <v>0</v>
      </c>
      <c r="N477" s="14">
        <v>0</v>
      </c>
      <c r="O477" s="13">
        <f t="shared" si="143"/>
        <v>0</v>
      </c>
      <c r="P477" s="14">
        <v>0</v>
      </c>
      <c r="Q477" s="14">
        <v>0</v>
      </c>
      <c r="R477" s="14">
        <v>0</v>
      </c>
      <c r="S477" s="14">
        <v>0</v>
      </c>
      <c r="T477" s="14">
        <v>0</v>
      </c>
      <c r="U477" s="14">
        <v>0</v>
      </c>
      <c r="V477" s="230" t="str">
        <f t="shared" si="142"/>
        <v/>
      </c>
      <c r="W477" s="14"/>
      <c r="X477" s="57"/>
      <c r="Y477" s="206"/>
    </row>
    <row r="478" spans="1:25" ht="16.5" customHeight="1" thickTop="1" thickBot="1" x14ac:dyDescent="0.3">
      <c r="A478" s="12">
        <v>1</v>
      </c>
      <c r="B478" s="55" t="s">
        <v>93</v>
      </c>
      <c r="C478" s="55" t="s">
        <v>104</v>
      </c>
      <c r="D478" s="55" t="s">
        <v>227</v>
      </c>
      <c r="E478" s="55" t="s">
        <v>105</v>
      </c>
      <c r="F478" s="55" t="s">
        <v>105</v>
      </c>
      <c r="G478" s="55" t="s">
        <v>377</v>
      </c>
      <c r="H478" s="55"/>
      <c r="I478" s="55"/>
      <c r="J478" s="55"/>
      <c r="K478" s="54" t="s">
        <v>501</v>
      </c>
      <c r="L478" s="14">
        <v>0</v>
      </c>
      <c r="M478" s="14">
        <v>0</v>
      </c>
      <c r="N478" s="14">
        <v>0</v>
      </c>
      <c r="O478" s="13">
        <f t="shared" si="143"/>
        <v>0</v>
      </c>
      <c r="P478" s="14">
        <v>0</v>
      </c>
      <c r="Q478" s="14">
        <v>0</v>
      </c>
      <c r="R478" s="14">
        <v>0</v>
      </c>
      <c r="S478" s="14">
        <v>0</v>
      </c>
      <c r="T478" s="14">
        <v>0</v>
      </c>
      <c r="U478" s="14">
        <v>0</v>
      </c>
      <c r="V478" s="230" t="str">
        <f t="shared" si="142"/>
        <v/>
      </c>
      <c r="W478" s="14"/>
      <c r="X478" s="57"/>
      <c r="Y478" s="206"/>
    </row>
    <row r="479" spans="1:25" ht="16.5" customHeight="1" thickTop="1" thickBot="1" x14ac:dyDescent="0.3">
      <c r="A479" s="12">
        <v>1</v>
      </c>
      <c r="B479" s="55" t="s">
        <v>93</v>
      </c>
      <c r="C479" s="55" t="s">
        <v>104</v>
      </c>
      <c r="D479" s="55" t="s">
        <v>227</v>
      </c>
      <c r="E479" s="55" t="s">
        <v>105</v>
      </c>
      <c r="F479" s="55" t="s">
        <v>105</v>
      </c>
      <c r="G479" s="55" t="s">
        <v>379</v>
      </c>
      <c r="H479" s="55"/>
      <c r="I479" s="55"/>
      <c r="J479" s="55"/>
      <c r="K479" s="54" t="s">
        <v>502</v>
      </c>
      <c r="L479" s="14">
        <v>0</v>
      </c>
      <c r="M479" s="14">
        <v>0</v>
      </c>
      <c r="N479" s="14">
        <v>0</v>
      </c>
      <c r="O479" s="13">
        <f t="shared" si="143"/>
        <v>0</v>
      </c>
      <c r="P479" s="14">
        <v>0</v>
      </c>
      <c r="Q479" s="14">
        <v>0</v>
      </c>
      <c r="R479" s="14">
        <v>0</v>
      </c>
      <c r="S479" s="14">
        <v>0</v>
      </c>
      <c r="T479" s="14">
        <v>0</v>
      </c>
      <c r="U479" s="14">
        <v>0</v>
      </c>
      <c r="V479" s="230" t="str">
        <f t="shared" si="142"/>
        <v/>
      </c>
      <c r="W479" s="14"/>
      <c r="X479" s="57"/>
      <c r="Y479" s="206"/>
    </row>
    <row r="480" spans="1:25" ht="16.5" customHeight="1" thickTop="1" thickBot="1" x14ac:dyDescent="0.3">
      <c r="A480" s="12">
        <v>1</v>
      </c>
      <c r="B480" s="55" t="s">
        <v>93</v>
      </c>
      <c r="C480" s="55" t="s">
        <v>104</v>
      </c>
      <c r="D480" s="55" t="s">
        <v>227</v>
      </c>
      <c r="E480" s="55" t="s">
        <v>105</v>
      </c>
      <c r="F480" s="55" t="s">
        <v>105</v>
      </c>
      <c r="G480" s="55" t="s">
        <v>381</v>
      </c>
      <c r="H480" s="55"/>
      <c r="I480" s="55"/>
      <c r="J480" s="55"/>
      <c r="K480" s="54" t="s">
        <v>503</v>
      </c>
      <c r="L480" s="14">
        <v>0</v>
      </c>
      <c r="M480" s="14">
        <v>0</v>
      </c>
      <c r="N480" s="14">
        <v>0</v>
      </c>
      <c r="O480" s="13">
        <f t="shared" si="143"/>
        <v>0</v>
      </c>
      <c r="P480" s="14">
        <v>0</v>
      </c>
      <c r="Q480" s="14">
        <v>0</v>
      </c>
      <c r="R480" s="14">
        <v>0</v>
      </c>
      <c r="S480" s="14">
        <v>0</v>
      </c>
      <c r="T480" s="14">
        <v>0</v>
      </c>
      <c r="U480" s="14">
        <v>0</v>
      </c>
      <c r="V480" s="230" t="str">
        <f t="shared" si="142"/>
        <v/>
      </c>
      <c r="W480" s="14"/>
      <c r="X480" s="57"/>
      <c r="Y480" s="206"/>
    </row>
    <row r="481" spans="1:25" ht="16.5" customHeight="1" thickTop="1" thickBot="1" x14ac:dyDescent="0.3">
      <c r="A481" s="12">
        <v>1</v>
      </c>
      <c r="B481" s="55" t="s">
        <v>93</v>
      </c>
      <c r="C481" s="55" t="s">
        <v>104</v>
      </c>
      <c r="D481" s="55" t="s">
        <v>227</v>
      </c>
      <c r="E481" s="55" t="s">
        <v>105</v>
      </c>
      <c r="F481" s="55" t="s">
        <v>105</v>
      </c>
      <c r="G481" s="55" t="s">
        <v>383</v>
      </c>
      <c r="H481" s="55"/>
      <c r="I481" s="55"/>
      <c r="J481" s="55"/>
      <c r="K481" s="54" t="s">
        <v>504</v>
      </c>
      <c r="L481" s="14">
        <v>0</v>
      </c>
      <c r="M481" s="14">
        <v>0</v>
      </c>
      <c r="N481" s="14">
        <v>0</v>
      </c>
      <c r="O481" s="13">
        <f t="shared" si="143"/>
        <v>0</v>
      </c>
      <c r="P481" s="14">
        <v>0</v>
      </c>
      <c r="Q481" s="14">
        <v>0</v>
      </c>
      <c r="R481" s="14">
        <v>0</v>
      </c>
      <c r="S481" s="14">
        <v>0</v>
      </c>
      <c r="T481" s="14">
        <v>0</v>
      </c>
      <c r="U481" s="14">
        <v>0</v>
      </c>
      <c r="V481" s="230" t="str">
        <f t="shared" si="142"/>
        <v/>
      </c>
      <c r="W481" s="14"/>
      <c r="X481" s="57"/>
      <c r="Y481" s="206"/>
    </row>
    <row r="482" spans="1:25" ht="16.5" customHeight="1" thickTop="1" thickBot="1" x14ac:dyDescent="0.3">
      <c r="A482" s="12">
        <v>1</v>
      </c>
      <c r="B482" s="55" t="s">
        <v>93</v>
      </c>
      <c r="C482" s="55" t="s">
        <v>104</v>
      </c>
      <c r="D482" s="55" t="s">
        <v>227</v>
      </c>
      <c r="E482" s="55" t="s">
        <v>105</v>
      </c>
      <c r="F482" s="55" t="s">
        <v>105</v>
      </c>
      <c r="G482" s="55" t="s">
        <v>472</v>
      </c>
      <c r="H482" s="55"/>
      <c r="I482" s="55"/>
      <c r="J482" s="55"/>
      <c r="K482" s="54" t="s">
        <v>505</v>
      </c>
      <c r="L482" s="14">
        <v>0</v>
      </c>
      <c r="M482" s="14">
        <v>0</v>
      </c>
      <c r="N482" s="14">
        <v>0</v>
      </c>
      <c r="O482" s="13">
        <f t="shared" si="143"/>
        <v>0</v>
      </c>
      <c r="P482" s="14">
        <v>0</v>
      </c>
      <c r="Q482" s="14">
        <v>0</v>
      </c>
      <c r="R482" s="14">
        <v>0</v>
      </c>
      <c r="S482" s="14">
        <v>0</v>
      </c>
      <c r="T482" s="14">
        <v>0</v>
      </c>
      <c r="U482" s="14">
        <v>0</v>
      </c>
      <c r="V482" s="230" t="str">
        <f t="shared" si="142"/>
        <v/>
      </c>
      <c r="W482" s="14"/>
      <c r="X482" s="57"/>
      <c r="Y482" s="206"/>
    </row>
    <row r="483" spans="1:25" ht="16.5" customHeight="1" thickTop="1" thickBot="1" x14ac:dyDescent="0.3">
      <c r="A483" s="77">
        <v>1</v>
      </c>
      <c r="B483" s="78" t="s">
        <v>93</v>
      </c>
      <c r="C483" s="78" t="s">
        <v>104</v>
      </c>
      <c r="D483" s="78" t="s">
        <v>227</v>
      </c>
      <c r="E483" s="78" t="s">
        <v>105</v>
      </c>
      <c r="F483" s="78" t="s">
        <v>166</v>
      </c>
      <c r="G483" s="78"/>
      <c r="H483" s="78"/>
      <c r="I483" s="78"/>
      <c r="J483" s="78"/>
      <c r="K483" s="79" t="s">
        <v>1063</v>
      </c>
      <c r="L483" s="80">
        <f>SUM(L484:L514)</f>
        <v>0</v>
      </c>
      <c r="M483" s="80">
        <f t="shared" ref="M483:U483" si="144">SUM(M484:M514)</f>
        <v>0</v>
      </c>
      <c r="N483" s="80">
        <f t="shared" si="144"/>
        <v>0</v>
      </c>
      <c r="O483" s="80">
        <f t="shared" si="143"/>
        <v>0</v>
      </c>
      <c r="P483" s="80">
        <f t="shared" si="144"/>
        <v>0</v>
      </c>
      <c r="Q483" s="80">
        <f t="shared" si="144"/>
        <v>0</v>
      </c>
      <c r="R483" s="80">
        <f t="shared" si="144"/>
        <v>0</v>
      </c>
      <c r="S483" s="80">
        <f t="shared" si="144"/>
        <v>0</v>
      </c>
      <c r="T483" s="80">
        <f t="shared" si="144"/>
        <v>0</v>
      </c>
      <c r="U483" s="80">
        <f t="shared" si="144"/>
        <v>0</v>
      </c>
      <c r="V483" s="225" t="str">
        <f t="shared" si="142"/>
        <v/>
      </c>
      <c r="W483" s="13"/>
      <c r="X483" s="57"/>
      <c r="Y483" s="206"/>
    </row>
    <row r="484" spans="1:25" ht="16.5" customHeight="1" thickTop="1" thickBot="1" x14ac:dyDescent="0.3">
      <c r="A484" s="12">
        <v>1</v>
      </c>
      <c r="B484" s="55" t="s">
        <v>93</v>
      </c>
      <c r="C484" s="55" t="s">
        <v>104</v>
      </c>
      <c r="D484" s="55" t="s">
        <v>227</v>
      </c>
      <c r="E484" s="55" t="s">
        <v>105</v>
      </c>
      <c r="F484" s="55" t="s">
        <v>166</v>
      </c>
      <c r="G484" s="55" t="s">
        <v>97</v>
      </c>
      <c r="H484" s="55"/>
      <c r="I484" s="55"/>
      <c r="J484" s="55"/>
      <c r="K484" s="54" t="s">
        <v>1064</v>
      </c>
      <c r="L484" s="14">
        <v>0</v>
      </c>
      <c r="M484" s="14">
        <v>0</v>
      </c>
      <c r="N484" s="14">
        <v>0</v>
      </c>
      <c r="O484" s="13">
        <f t="shared" si="143"/>
        <v>0</v>
      </c>
      <c r="P484" s="14">
        <v>0</v>
      </c>
      <c r="Q484" s="14">
        <v>0</v>
      </c>
      <c r="R484" s="14">
        <v>0</v>
      </c>
      <c r="S484" s="14">
        <v>0</v>
      </c>
      <c r="T484" s="14">
        <v>0</v>
      </c>
      <c r="U484" s="14">
        <v>0</v>
      </c>
      <c r="V484" s="230" t="str">
        <f t="shared" si="142"/>
        <v/>
      </c>
      <c r="W484" s="14"/>
      <c r="X484" s="57"/>
      <c r="Y484" s="206"/>
    </row>
    <row r="485" spans="1:25" ht="16.5" customHeight="1" thickTop="1" thickBot="1" x14ac:dyDescent="0.3">
      <c r="A485" s="12">
        <v>1</v>
      </c>
      <c r="B485" s="55" t="s">
        <v>93</v>
      </c>
      <c r="C485" s="55" t="s">
        <v>104</v>
      </c>
      <c r="D485" s="55" t="s">
        <v>227</v>
      </c>
      <c r="E485" s="55" t="s">
        <v>105</v>
      </c>
      <c r="F485" s="55" t="s">
        <v>166</v>
      </c>
      <c r="G485" s="55" t="s">
        <v>105</v>
      </c>
      <c r="H485" s="55"/>
      <c r="I485" s="55"/>
      <c r="J485" s="55"/>
      <c r="K485" s="54" t="s">
        <v>1065</v>
      </c>
      <c r="L485" s="14">
        <v>0</v>
      </c>
      <c r="M485" s="14">
        <v>0</v>
      </c>
      <c r="N485" s="14">
        <v>0</v>
      </c>
      <c r="O485" s="13">
        <f t="shared" si="143"/>
        <v>0</v>
      </c>
      <c r="P485" s="14">
        <v>0</v>
      </c>
      <c r="Q485" s="14">
        <v>0</v>
      </c>
      <c r="R485" s="14">
        <v>0</v>
      </c>
      <c r="S485" s="14">
        <v>0</v>
      </c>
      <c r="T485" s="14">
        <v>0</v>
      </c>
      <c r="U485" s="14">
        <v>0</v>
      </c>
      <c r="V485" s="230" t="str">
        <f t="shared" si="142"/>
        <v/>
      </c>
      <c r="W485" s="14"/>
      <c r="X485" s="57"/>
      <c r="Y485" s="206"/>
    </row>
    <row r="486" spans="1:25" ht="16.5" customHeight="1" thickTop="1" thickBot="1" x14ac:dyDescent="0.3">
      <c r="A486" s="12">
        <v>1</v>
      </c>
      <c r="B486" s="55" t="s">
        <v>93</v>
      </c>
      <c r="C486" s="55" t="s">
        <v>104</v>
      </c>
      <c r="D486" s="55" t="s">
        <v>227</v>
      </c>
      <c r="E486" s="55" t="s">
        <v>105</v>
      </c>
      <c r="F486" s="55" t="s">
        <v>166</v>
      </c>
      <c r="G486" s="55" t="s">
        <v>166</v>
      </c>
      <c r="H486" s="55"/>
      <c r="I486" s="55"/>
      <c r="J486" s="55"/>
      <c r="K486" s="54" t="s">
        <v>1066</v>
      </c>
      <c r="L486" s="14">
        <v>0</v>
      </c>
      <c r="M486" s="14">
        <v>0</v>
      </c>
      <c r="N486" s="14">
        <v>0</v>
      </c>
      <c r="O486" s="13">
        <f t="shared" si="143"/>
        <v>0</v>
      </c>
      <c r="P486" s="14">
        <v>0</v>
      </c>
      <c r="Q486" s="14">
        <v>0</v>
      </c>
      <c r="R486" s="14">
        <v>0</v>
      </c>
      <c r="S486" s="14">
        <v>0</v>
      </c>
      <c r="T486" s="14">
        <v>0</v>
      </c>
      <c r="U486" s="14">
        <v>0</v>
      </c>
      <c r="V486" s="230" t="str">
        <f t="shared" si="142"/>
        <v/>
      </c>
      <c r="W486" s="14"/>
      <c r="X486" s="57"/>
      <c r="Y486" s="206"/>
    </row>
    <row r="487" spans="1:25" ht="16.5" customHeight="1" thickTop="1" thickBot="1" x14ac:dyDescent="0.3">
      <c r="A487" s="12">
        <v>1</v>
      </c>
      <c r="B487" s="55" t="s">
        <v>93</v>
      </c>
      <c r="C487" s="55" t="s">
        <v>104</v>
      </c>
      <c r="D487" s="55" t="s">
        <v>227</v>
      </c>
      <c r="E487" s="55" t="s">
        <v>105</v>
      </c>
      <c r="F487" s="55" t="s">
        <v>166</v>
      </c>
      <c r="G487" s="55" t="s">
        <v>173</v>
      </c>
      <c r="H487" s="55"/>
      <c r="I487" s="55"/>
      <c r="J487" s="55"/>
      <c r="K487" s="54" t="s">
        <v>1067</v>
      </c>
      <c r="L487" s="14">
        <v>0</v>
      </c>
      <c r="M487" s="14">
        <v>0</v>
      </c>
      <c r="N487" s="14">
        <v>0</v>
      </c>
      <c r="O487" s="13">
        <f t="shared" si="143"/>
        <v>0</v>
      </c>
      <c r="P487" s="14">
        <v>0</v>
      </c>
      <c r="Q487" s="14">
        <v>0</v>
      </c>
      <c r="R487" s="14">
        <v>0</v>
      </c>
      <c r="S487" s="14">
        <v>0</v>
      </c>
      <c r="T487" s="14">
        <v>0</v>
      </c>
      <c r="U487" s="14">
        <v>0</v>
      </c>
      <c r="V487" s="230" t="str">
        <f t="shared" si="142"/>
        <v/>
      </c>
      <c r="W487" s="14"/>
      <c r="X487" s="57"/>
      <c r="Y487" s="206"/>
    </row>
    <row r="488" spans="1:25" ht="16.5" customHeight="1" thickTop="1" thickBot="1" x14ac:dyDescent="0.3">
      <c r="A488" s="12">
        <v>1</v>
      </c>
      <c r="B488" s="55" t="s">
        <v>93</v>
      </c>
      <c r="C488" s="55" t="s">
        <v>104</v>
      </c>
      <c r="D488" s="55" t="s">
        <v>227</v>
      </c>
      <c r="E488" s="55" t="s">
        <v>105</v>
      </c>
      <c r="F488" s="55" t="s">
        <v>166</v>
      </c>
      <c r="G488" s="55" t="s">
        <v>115</v>
      </c>
      <c r="H488" s="55"/>
      <c r="I488" s="55"/>
      <c r="J488" s="55"/>
      <c r="K488" s="54" t="s">
        <v>1068</v>
      </c>
      <c r="L488" s="14">
        <v>0</v>
      </c>
      <c r="M488" s="14">
        <v>0</v>
      </c>
      <c r="N488" s="14">
        <v>0</v>
      </c>
      <c r="O488" s="13">
        <f t="shared" si="143"/>
        <v>0</v>
      </c>
      <c r="P488" s="14">
        <v>0</v>
      </c>
      <c r="Q488" s="14">
        <v>0</v>
      </c>
      <c r="R488" s="14">
        <v>0</v>
      </c>
      <c r="S488" s="14">
        <v>0</v>
      </c>
      <c r="T488" s="14">
        <v>0</v>
      </c>
      <c r="U488" s="14">
        <v>0</v>
      </c>
      <c r="V488" s="230" t="str">
        <f t="shared" si="142"/>
        <v/>
      </c>
      <c r="W488" s="14"/>
      <c r="X488" s="57"/>
      <c r="Y488" s="206"/>
    </row>
    <row r="489" spans="1:25" ht="16.5" customHeight="1" thickTop="1" thickBot="1" x14ac:dyDescent="0.3">
      <c r="A489" s="12">
        <v>1</v>
      </c>
      <c r="B489" s="55" t="s">
        <v>93</v>
      </c>
      <c r="C489" s="55" t="s">
        <v>104</v>
      </c>
      <c r="D489" s="55" t="s">
        <v>227</v>
      </c>
      <c r="E489" s="55" t="s">
        <v>105</v>
      </c>
      <c r="F489" s="55" t="s">
        <v>166</v>
      </c>
      <c r="G489" s="55" t="s">
        <v>211</v>
      </c>
      <c r="H489" s="55"/>
      <c r="I489" s="55"/>
      <c r="J489" s="55"/>
      <c r="K489" s="54" t="s">
        <v>1069</v>
      </c>
      <c r="L489" s="14">
        <v>0</v>
      </c>
      <c r="M489" s="14">
        <v>0</v>
      </c>
      <c r="N489" s="14">
        <v>0</v>
      </c>
      <c r="O489" s="13">
        <f t="shared" si="143"/>
        <v>0</v>
      </c>
      <c r="P489" s="14">
        <v>0</v>
      </c>
      <c r="Q489" s="14">
        <v>0</v>
      </c>
      <c r="R489" s="14">
        <v>0</v>
      </c>
      <c r="S489" s="14">
        <v>0</v>
      </c>
      <c r="T489" s="14">
        <v>0</v>
      </c>
      <c r="U489" s="14">
        <v>0</v>
      </c>
      <c r="V489" s="230" t="str">
        <f t="shared" si="142"/>
        <v/>
      </c>
      <c r="W489" s="14"/>
      <c r="X489" s="57"/>
      <c r="Y489" s="206"/>
    </row>
    <row r="490" spans="1:25" ht="16.5" customHeight="1" thickTop="1" thickBot="1" x14ac:dyDescent="0.3">
      <c r="A490" s="12">
        <v>1</v>
      </c>
      <c r="B490" s="55" t="s">
        <v>93</v>
      </c>
      <c r="C490" s="55" t="s">
        <v>104</v>
      </c>
      <c r="D490" s="55" t="s">
        <v>227</v>
      </c>
      <c r="E490" s="55" t="s">
        <v>105</v>
      </c>
      <c r="F490" s="55" t="s">
        <v>166</v>
      </c>
      <c r="G490" s="55" t="s">
        <v>215</v>
      </c>
      <c r="H490" s="55"/>
      <c r="I490" s="55"/>
      <c r="J490" s="55"/>
      <c r="K490" s="54" t="s">
        <v>1070</v>
      </c>
      <c r="L490" s="14">
        <v>0</v>
      </c>
      <c r="M490" s="14">
        <v>0</v>
      </c>
      <c r="N490" s="14">
        <v>0</v>
      </c>
      <c r="O490" s="13">
        <f t="shared" si="143"/>
        <v>0</v>
      </c>
      <c r="P490" s="14">
        <v>0</v>
      </c>
      <c r="Q490" s="14">
        <v>0</v>
      </c>
      <c r="R490" s="14">
        <v>0</v>
      </c>
      <c r="S490" s="14">
        <v>0</v>
      </c>
      <c r="T490" s="14">
        <v>0</v>
      </c>
      <c r="U490" s="14">
        <v>0</v>
      </c>
      <c r="V490" s="230" t="str">
        <f t="shared" si="142"/>
        <v/>
      </c>
      <c r="W490" s="14"/>
      <c r="X490" s="57"/>
      <c r="Y490" s="206"/>
    </row>
    <row r="491" spans="1:25" ht="16.5" customHeight="1" thickTop="1" thickBot="1" x14ac:dyDescent="0.3">
      <c r="A491" s="12">
        <v>1</v>
      </c>
      <c r="B491" s="55" t="s">
        <v>93</v>
      </c>
      <c r="C491" s="55" t="s">
        <v>104</v>
      </c>
      <c r="D491" s="55" t="s">
        <v>227</v>
      </c>
      <c r="E491" s="55" t="s">
        <v>105</v>
      </c>
      <c r="F491" s="55" t="s">
        <v>166</v>
      </c>
      <c r="G491" s="55" t="s">
        <v>219</v>
      </c>
      <c r="H491" s="55"/>
      <c r="I491" s="55"/>
      <c r="J491" s="55"/>
      <c r="K491" s="54" t="s">
        <v>1071</v>
      </c>
      <c r="L491" s="14">
        <v>0</v>
      </c>
      <c r="M491" s="14">
        <v>0</v>
      </c>
      <c r="N491" s="14">
        <v>0</v>
      </c>
      <c r="O491" s="13">
        <f t="shared" si="143"/>
        <v>0</v>
      </c>
      <c r="P491" s="14">
        <v>0</v>
      </c>
      <c r="Q491" s="14">
        <v>0</v>
      </c>
      <c r="R491" s="14">
        <v>0</v>
      </c>
      <c r="S491" s="14">
        <v>0</v>
      </c>
      <c r="T491" s="14">
        <v>0</v>
      </c>
      <c r="U491" s="14">
        <v>0</v>
      </c>
      <c r="V491" s="230" t="str">
        <f t="shared" si="142"/>
        <v/>
      </c>
      <c r="W491" s="14"/>
      <c r="X491" s="57"/>
      <c r="Y491" s="206"/>
    </row>
    <row r="492" spans="1:25" ht="16.5" customHeight="1" thickTop="1" thickBot="1" x14ac:dyDescent="0.3">
      <c r="A492" s="12">
        <v>1</v>
      </c>
      <c r="B492" s="55" t="s">
        <v>93</v>
      </c>
      <c r="C492" s="55" t="s">
        <v>104</v>
      </c>
      <c r="D492" s="55" t="s">
        <v>227</v>
      </c>
      <c r="E492" s="55" t="s">
        <v>105</v>
      </c>
      <c r="F492" s="55" t="s">
        <v>166</v>
      </c>
      <c r="G492" s="55" t="s">
        <v>223</v>
      </c>
      <c r="H492" s="55"/>
      <c r="I492" s="55"/>
      <c r="J492" s="55"/>
      <c r="K492" s="54" t="s">
        <v>1072</v>
      </c>
      <c r="L492" s="14">
        <v>0</v>
      </c>
      <c r="M492" s="14">
        <v>0</v>
      </c>
      <c r="N492" s="14">
        <v>0</v>
      </c>
      <c r="O492" s="13">
        <f t="shared" si="143"/>
        <v>0</v>
      </c>
      <c r="P492" s="14">
        <v>0</v>
      </c>
      <c r="Q492" s="14">
        <v>0</v>
      </c>
      <c r="R492" s="14">
        <v>0</v>
      </c>
      <c r="S492" s="14">
        <v>0</v>
      </c>
      <c r="T492" s="14">
        <v>0</v>
      </c>
      <c r="U492" s="14">
        <v>0</v>
      </c>
      <c r="V492" s="230" t="str">
        <f t="shared" si="142"/>
        <v/>
      </c>
      <c r="W492" s="14"/>
      <c r="X492" s="57"/>
      <c r="Y492" s="206"/>
    </row>
    <row r="493" spans="1:25" ht="16.5" customHeight="1" thickTop="1" thickBot="1" x14ac:dyDescent="0.3">
      <c r="A493" s="12">
        <v>1</v>
      </c>
      <c r="B493" s="55" t="s">
        <v>93</v>
      </c>
      <c r="C493" s="55" t="s">
        <v>104</v>
      </c>
      <c r="D493" s="55" t="s">
        <v>227</v>
      </c>
      <c r="E493" s="55" t="s">
        <v>105</v>
      </c>
      <c r="F493" s="55" t="s">
        <v>166</v>
      </c>
      <c r="G493" s="55" t="s">
        <v>227</v>
      </c>
      <c r="H493" s="55"/>
      <c r="I493" s="55"/>
      <c r="J493" s="55"/>
      <c r="K493" s="54" t="s">
        <v>1073</v>
      </c>
      <c r="L493" s="14">
        <v>0</v>
      </c>
      <c r="M493" s="14">
        <v>0</v>
      </c>
      <c r="N493" s="14">
        <v>0</v>
      </c>
      <c r="O493" s="13">
        <f t="shared" si="143"/>
        <v>0</v>
      </c>
      <c r="P493" s="14">
        <v>0</v>
      </c>
      <c r="Q493" s="14">
        <v>0</v>
      </c>
      <c r="R493" s="14">
        <v>0</v>
      </c>
      <c r="S493" s="14">
        <v>0</v>
      </c>
      <c r="T493" s="14">
        <v>0</v>
      </c>
      <c r="U493" s="14">
        <v>0</v>
      </c>
      <c r="V493" s="230" t="str">
        <f t="shared" si="142"/>
        <v/>
      </c>
      <c r="W493" s="14"/>
      <c r="X493" s="57"/>
      <c r="Y493" s="206"/>
    </row>
    <row r="494" spans="1:25" ht="16.5" customHeight="1" thickTop="1" thickBot="1" x14ac:dyDescent="0.3">
      <c r="A494" s="12">
        <v>1</v>
      </c>
      <c r="B494" s="55" t="s">
        <v>93</v>
      </c>
      <c r="C494" s="55" t="s">
        <v>104</v>
      </c>
      <c r="D494" s="55" t="s">
        <v>227</v>
      </c>
      <c r="E494" s="55" t="s">
        <v>105</v>
      </c>
      <c r="F494" s="55" t="s">
        <v>166</v>
      </c>
      <c r="G494" s="55" t="s">
        <v>348</v>
      </c>
      <c r="H494" s="55"/>
      <c r="I494" s="55"/>
      <c r="J494" s="55"/>
      <c r="K494" s="54" t="s">
        <v>1074</v>
      </c>
      <c r="L494" s="14">
        <v>0</v>
      </c>
      <c r="M494" s="14">
        <v>0</v>
      </c>
      <c r="N494" s="14">
        <v>0</v>
      </c>
      <c r="O494" s="13">
        <f t="shared" si="143"/>
        <v>0</v>
      </c>
      <c r="P494" s="14">
        <v>0</v>
      </c>
      <c r="Q494" s="14">
        <v>0</v>
      </c>
      <c r="R494" s="14">
        <v>0</v>
      </c>
      <c r="S494" s="14">
        <v>0</v>
      </c>
      <c r="T494" s="14">
        <v>0</v>
      </c>
      <c r="U494" s="14">
        <v>0</v>
      </c>
      <c r="V494" s="230" t="str">
        <f t="shared" si="142"/>
        <v/>
      </c>
      <c r="W494" s="14"/>
      <c r="X494" s="57"/>
      <c r="Y494" s="206"/>
    </row>
    <row r="495" spans="1:25" ht="16.5" customHeight="1" thickTop="1" thickBot="1" x14ac:dyDescent="0.3">
      <c r="A495" s="12">
        <v>1</v>
      </c>
      <c r="B495" s="55" t="s">
        <v>93</v>
      </c>
      <c r="C495" s="55" t="s">
        <v>104</v>
      </c>
      <c r="D495" s="55" t="s">
        <v>227</v>
      </c>
      <c r="E495" s="55" t="s">
        <v>105</v>
      </c>
      <c r="F495" s="55" t="s">
        <v>166</v>
      </c>
      <c r="G495" s="55" t="s">
        <v>350</v>
      </c>
      <c r="H495" s="55"/>
      <c r="I495" s="55"/>
      <c r="J495" s="55"/>
      <c r="K495" s="54" t="s">
        <v>1075</v>
      </c>
      <c r="L495" s="14">
        <v>0</v>
      </c>
      <c r="M495" s="14">
        <v>0</v>
      </c>
      <c r="N495" s="14">
        <v>0</v>
      </c>
      <c r="O495" s="13">
        <f t="shared" si="143"/>
        <v>0</v>
      </c>
      <c r="P495" s="14">
        <v>0</v>
      </c>
      <c r="Q495" s="14">
        <v>0</v>
      </c>
      <c r="R495" s="14">
        <v>0</v>
      </c>
      <c r="S495" s="14">
        <v>0</v>
      </c>
      <c r="T495" s="14">
        <v>0</v>
      </c>
      <c r="U495" s="14">
        <v>0</v>
      </c>
      <c r="V495" s="230" t="str">
        <f t="shared" si="142"/>
        <v/>
      </c>
      <c r="W495" s="14"/>
      <c r="X495" s="57"/>
      <c r="Y495" s="206"/>
    </row>
    <row r="496" spans="1:25" ht="16.5" customHeight="1" thickTop="1" thickBot="1" x14ac:dyDescent="0.3">
      <c r="A496" s="12">
        <v>1</v>
      </c>
      <c r="B496" s="55" t="s">
        <v>93</v>
      </c>
      <c r="C496" s="55" t="s">
        <v>104</v>
      </c>
      <c r="D496" s="55" t="s">
        <v>227</v>
      </c>
      <c r="E496" s="55" t="s">
        <v>105</v>
      </c>
      <c r="F496" s="55" t="s">
        <v>166</v>
      </c>
      <c r="G496" s="55" t="s">
        <v>180</v>
      </c>
      <c r="H496" s="55"/>
      <c r="I496" s="55"/>
      <c r="J496" s="55"/>
      <c r="K496" s="54" t="s">
        <v>1076</v>
      </c>
      <c r="L496" s="14">
        <v>0</v>
      </c>
      <c r="M496" s="14">
        <v>0</v>
      </c>
      <c r="N496" s="14">
        <v>0</v>
      </c>
      <c r="O496" s="13">
        <f t="shared" si="143"/>
        <v>0</v>
      </c>
      <c r="P496" s="14">
        <v>0</v>
      </c>
      <c r="Q496" s="14">
        <v>0</v>
      </c>
      <c r="R496" s="14">
        <v>0</v>
      </c>
      <c r="S496" s="14">
        <v>0</v>
      </c>
      <c r="T496" s="14">
        <v>0</v>
      </c>
      <c r="U496" s="14">
        <v>0</v>
      </c>
      <c r="V496" s="230" t="str">
        <f t="shared" si="142"/>
        <v/>
      </c>
      <c r="W496" s="14"/>
      <c r="X496" s="57"/>
      <c r="Y496" s="206"/>
    </row>
    <row r="497" spans="1:25" ht="16.5" customHeight="1" thickTop="1" thickBot="1" x14ac:dyDescent="0.3">
      <c r="A497" s="12">
        <v>1</v>
      </c>
      <c r="B497" s="55" t="s">
        <v>93</v>
      </c>
      <c r="C497" s="55" t="s">
        <v>104</v>
      </c>
      <c r="D497" s="55" t="s">
        <v>227</v>
      </c>
      <c r="E497" s="55" t="s">
        <v>105</v>
      </c>
      <c r="F497" s="55" t="s">
        <v>166</v>
      </c>
      <c r="G497" s="55" t="s">
        <v>238</v>
      </c>
      <c r="H497" s="55"/>
      <c r="I497" s="55"/>
      <c r="J497" s="55"/>
      <c r="K497" s="54" t="s">
        <v>1077</v>
      </c>
      <c r="L497" s="14">
        <v>0</v>
      </c>
      <c r="M497" s="14">
        <v>0</v>
      </c>
      <c r="N497" s="14">
        <v>0</v>
      </c>
      <c r="O497" s="13">
        <f t="shared" si="143"/>
        <v>0</v>
      </c>
      <c r="P497" s="14">
        <v>0</v>
      </c>
      <c r="Q497" s="14">
        <v>0</v>
      </c>
      <c r="R497" s="14">
        <v>0</v>
      </c>
      <c r="S497" s="14">
        <v>0</v>
      </c>
      <c r="T497" s="14">
        <v>0</v>
      </c>
      <c r="U497" s="14">
        <v>0</v>
      </c>
      <c r="V497" s="230" t="str">
        <f t="shared" si="142"/>
        <v/>
      </c>
      <c r="W497" s="14"/>
      <c r="X497" s="57"/>
      <c r="Y497" s="206"/>
    </row>
    <row r="498" spans="1:25" ht="16.5" customHeight="1" thickTop="1" thickBot="1" x14ac:dyDescent="0.3">
      <c r="A498" s="12">
        <v>1</v>
      </c>
      <c r="B498" s="55" t="s">
        <v>93</v>
      </c>
      <c r="C498" s="55" t="s">
        <v>104</v>
      </c>
      <c r="D498" s="55" t="s">
        <v>227</v>
      </c>
      <c r="E498" s="55" t="s">
        <v>105</v>
      </c>
      <c r="F498" s="55" t="s">
        <v>166</v>
      </c>
      <c r="G498" s="55" t="s">
        <v>354</v>
      </c>
      <c r="H498" s="55"/>
      <c r="I498" s="55"/>
      <c r="J498" s="55"/>
      <c r="K498" s="54" t="s">
        <v>1078</v>
      </c>
      <c r="L498" s="14">
        <v>0</v>
      </c>
      <c r="M498" s="14">
        <v>0</v>
      </c>
      <c r="N498" s="14">
        <v>0</v>
      </c>
      <c r="O498" s="13">
        <f t="shared" si="143"/>
        <v>0</v>
      </c>
      <c r="P498" s="14">
        <v>0</v>
      </c>
      <c r="Q498" s="14">
        <v>0</v>
      </c>
      <c r="R498" s="14">
        <v>0</v>
      </c>
      <c r="S498" s="14">
        <v>0</v>
      </c>
      <c r="T498" s="14">
        <v>0</v>
      </c>
      <c r="U498" s="14">
        <v>0</v>
      </c>
      <c r="V498" s="230" t="str">
        <f t="shared" si="142"/>
        <v/>
      </c>
      <c r="W498" s="14"/>
      <c r="X498" s="57"/>
      <c r="Y498" s="206"/>
    </row>
    <row r="499" spans="1:25" ht="16.5" customHeight="1" thickTop="1" thickBot="1" x14ac:dyDescent="0.3">
      <c r="A499" s="12">
        <v>1</v>
      </c>
      <c r="B499" s="55" t="s">
        <v>93</v>
      </c>
      <c r="C499" s="55" t="s">
        <v>104</v>
      </c>
      <c r="D499" s="55" t="s">
        <v>227</v>
      </c>
      <c r="E499" s="55" t="s">
        <v>105</v>
      </c>
      <c r="F499" s="55" t="s">
        <v>166</v>
      </c>
      <c r="G499" s="55" t="s">
        <v>356</v>
      </c>
      <c r="H499" s="55"/>
      <c r="I499" s="55"/>
      <c r="J499" s="55"/>
      <c r="K499" s="54" t="s">
        <v>1079</v>
      </c>
      <c r="L499" s="14">
        <v>0</v>
      </c>
      <c r="M499" s="14">
        <v>0</v>
      </c>
      <c r="N499" s="14">
        <v>0</v>
      </c>
      <c r="O499" s="13">
        <f t="shared" si="143"/>
        <v>0</v>
      </c>
      <c r="P499" s="14">
        <v>0</v>
      </c>
      <c r="Q499" s="14">
        <v>0</v>
      </c>
      <c r="R499" s="14">
        <v>0</v>
      </c>
      <c r="S499" s="14">
        <v>0</v>
      </c>
      <c r="T499" s="14">
        <v>0</v>
      </c>
      <c r="U499" s="14">
        <v>0</v>
      </c>
      <c r="V499" s="230" t="str">
        <f t="shared" si="142"/>
        <v/>
      </c>
      <c r="W499" s="14"/>
      <c r="X499" s="57"/>
      <c r="Y499" s="206"/>
    </row>
    <row r="500" spans="1:25" ht="16.5" customHeight="1" thickTop="1" thickBot="1" x14ac:dyDescent="0.3">
      <c r="A500" s="12">
        <v>1</v>
      </c>
      <c r="B500" s="55" t="s">
        <v>93</v>
      </c>
      <c r="C500" s="55" t="s">
        <v>104</v>
      </c>
      <c r="D500" s="55" t="s">
        <v>227</v>
      </c>
      <c r="E500" s="55" t="s">
        <v>105</v>
      </c>
      <c r="F500" s="55" t="s">
        <v>166</v>
      </c>
      <c r="G500" s="55" t="s">
        <v>358</v>
      </c>
      <c r="H500" s="55"/>
      <c r="I500" s="55"/>
      <c r="J500" s="55"/>
      <c r="K500" s="54" t="s">
        <v>1080</v>
      </c>
      <c r="L500" s="14">
        <v>0</v>
      </c>
      <c r="M500" s="14">
        <v>0</v>
      </c>
      <c r="N500" s="14">
        <v>0</v>
      </c>
      <c r="O500" s="13">
        <f t="shared" si="143"/>
        <v>0</v>
      </c>
      <c r="P500" s="14">
        <v>0</v>
      </c>
      <c r="Q500" s="14">
        <v>0</v>
      </c>
      <c r="R500" s="14">
        <v>0</v>
      </c>
      <c r="S500" s="14">
        <v>0</v>
      </c>
      <c r="T500" s="14">
        <v>0</v>
      </c>
      <c r="U500" s="14">
        <v>0</v>
      </c>
      <c r="V500" s="230" t="str">
        <f t="shared" si="142"/>
        <v/>
      </c>
      <c r="W500" s="14"/>
      <c r="X500" s="57"/>
      <c r="Y500" s="206"/>
    </row>
    <row r="501" spans="1:25" ht="16.5" customHeight="1" thickTop="1" thickBot="1" x14ac:dyDescent="0.3">
      <c r="A501" s="12">
        <v>1</v>
      </c>
      <c r="B501" s="55" t="s">
        <v>93</v>
      </c>
      <c r="C501" s="55" t="s">
        <v>104</v>
      </c>
      <c r="D501" s="55" t="s">
        <v>227</v>
      </c>
      <c r="E501" s="55" t="s">
        <v>105</v>
      </c>
      <c r="F501" s="55" t="s">
        <v>166</v>
      </c>
      <c r="G501" s="55" t="s">
        <v>360</v>
      </c>
      <c r="H501" s="55"/>
      <c r="I501" s="55"/>
      <c r="J501" s="55"/>
      <c r="K501" s="54" t="s">
        <v>1081</v>
      </c>
      <c r="L501" s="14">
        <v>0</v>
      </c>
      <c r="M501" s="14">
        <v>0</v>
      </c>
      <c r="N501" s="14">
        <v>0</v>
      </c>
      <c r="O501" s="13">
        <f t="shared" si="143"/>
        <v>0</v>
      </c>
      <c r="P501" s="14">
        <v>0</v>
      </c>
      <c r="Q501" s="14">
        <v>0</v>
      </c>
      <c r="R501" s="14">
        <v>0</v>
      </c>
      <c r="S501" s="14">
        <v>0</v>
      </c>
      <c r="T501" s="14">
        <v>0</v>
      </c>
      <c r="U501" s="14">
        <v>0</v>
      </c>
      <c r="V501" s="230" t="str">
        <f t="shared" si="142"/>
        <v/>
      </c>
      <c r="W501" s="14"/>
      <c r="X501" s="57"/>
      <c r="Y501" s="206"/>
    </row>
    <row r="502" spans="1:25" ht="16.5" customHeight="1" thickTop="1" thickBot="1" x14ac:dyDescent="0.3">
      <c r="A502" s="12">
        <v>1</v>
      </c>
      <c r="B502" s="55" t="s">
        <v>93</v>
      </c>
      <c r="C502" s="55" t="s">
        <v>104</v>
      </c>
      <c r="D502" s="55" t="s">
        <v>227</v>
      </c>
      <c r="E502" s="55" t="s">
        <v>105</v>
      </c>
      <c r="F502" s="55" t="s">
        <v>166</v>
      </c>
      <c r="G502" s="55" t="s">
        <v>362</v>
      </c>
      <c r="H502" s="55"/>
      <c r="I502" s="55"/>
      <c r="J502" s="55"/>
      <c r="K502" s="54" t="s">
        <v>1082</v>
      </c>
      <c r="L502" s="14">
        <v>0</v>
      </c>
      <c r="M502" s="14">
        <v>0</v>
      </c>
      <c r="N502" s="14">
        <v>0</v>
      </c>
      <c r="O502" s="13">
        <f t="shared" si="143"/>
        <v>0</v>
      </c>
      <c r="P502" s="14">
        <v>0</v>
      </c>
      <c r="Q502" s="14">
        <v>0</v>
      </c>
      <c r="R502" s="14">
        <v>0</v>
      </c>
      <c r="S502" s="14">
        <v>0</v>
      </c>
      <c r="T502" s="14">
        <v>0</v>
      </c>
      <c r="U502" s="14">
        <v>0</v>
      </c>
      <c r="V502" s="230" t="str">
        <f t="shared" si="142"/>
        <v/>
      </c>
      <c r="W502" s="14"/>
      <c r="X502" s="57"/>
      <c r="Y502" s="206"/>
    </row>
    <row r="503" spans="1:25" ht="16.5" customHeight="1" thickTop="1" thickBot="1" x14ac:dyDescent="0.3">
      <c r="A503" s="12">
        <v>1</v>
      </c>
      <c r="B503" s="55" t="s">
        <v>93</v>
      </c>
      <c r="C503" s="55" t="s">
        <v>104</v>
      </c>
      <c r="D503" s="55" t="s">
        <v>227</v>
      </c>
      <c r="E503" s="55" t="s">
        <v>105</v>
      </c>
      <c r="F503" s="55" t="s">
        <v>166</v>
      </c>
      <c r="G503" s="55" t="s">
        <v>364</v>
      </c>
      <c r="H503" s="55"/>
      <c r="I503" s="55"/>
      <c r="J503" s="55"/>
      <c r="K503" s="54" t="s">
        <v>1083</v>
      </c>
      <c r="L503" s="14">
        <v>0</v>
      </c>
      <c r="M503" s="14">
        <v>0</v>
      </c>
      <c r="N503" s="14">
        <v>0</v>
      </c>
      <c r="O503" s="13">
        <f t="shared" si="143"/>
        <v>0</v>
      </c>
      <c r="P503" s="14">
        <v>0</v>
      </c>
      <c r="Q503" s="14">
        <v>0</v>
      </c>
      <c r="R503" s="14">
        <v>0</v>
      </c>
      <c r="S503" s="14">
        <v>0</v>
      </c>
      <c r="T503" s="14">
        <v>0</v>
      </c>
      <c r="U503" s="14">
        <v>0</v>
      </c>
      <c r="V503" s="230" t="str">
        <f t="shared" si="142"/>
        <v/>
      </c>
      <c r="W503" s="14"/>
      <c r="X503" s="57"/>
      <c r="Y503" s="206"/>
    </row>
    <row r="504" spans="1:25" ht="16.5" customHeight="1" thickTop="1" thickBot="1" x14ac:dyDescent="0.3">
      <c r="A504" s="12">
        <v>1</v>
      </c>
      <c r="B504" s="55" t="s">
        <v>93</v>
      </c>
      <c r="C504" s="55" t="s">
        <v>104</v>
      </c>
      <c r="D504" s="55" t="s">
        <v>227</v>
      </c>
      <c r="E504" s="55" t="s">
        <v>105</v>
      </c>
      <c r="F504" s="55" t="s">
        <v>166</v>
      </c>
      <c r="G504" s="55" t="s">
        <v>366</v>
      </c>
      <c r="H504" s="55"/>
      <c r="I504" s="55"/>
      <c r="J504" s="55"/>
      <c r="K504" s="54" t="s">
        <v>1084</v>
      </c>
      <c r="L504" s="14">
        <v>0</v>
      </c>
      <c r="M504" s="14">
        <v>0</v>
      </c>
      <c r="N504" s="14">
        <v>0</v>
      </c>
      <c r="O504" s="13">
        <f t="shared" si="143"/>
        <v>0</v>
      </c>
      <c r="P504" s="14">
        <v>0</v>
      </c>
      <c r="Q504" s="14">
        <v>0</v>
      </c>
      <c r="R504" s="14">
        <v>0</v>
      </c>
      <c r="S504" s="14">
        <v>0</v>
      </c>
      <c r="T504" s="14">
        <v>0</v>
      </c>
      <c r="U504" s="14">
        <v>0</v>
      </c>
      <c r="V504" s="230" t="str">
        <f t="shared" si="142"/>
        <v/>
      </c>
      <c r="W504" s="14"/>
      <c r="X504" s="57"/>
      <c r="Y504" s="206"/>
    </row>
    <row r="505" spans="1:25" ht="16.5" customHeight="1" thickTop="1" thickBot="1" x14ac:dyDescent="0.3">
      <c r="A505" s="12">
        <v>1</v>
      </c>
      <c r="B505" s="55" t="s">
        <v>93</v>
      </c>
      <c r="C505" s="55" t="s">
        <v>104</v>
      </c>
      <c r="D505" s="55" t="s">
        <v>227</v>
      </c>
      <c r="E505" s="55" t="s">
        <v>105</v>
      </c>
      <c r="F505" s="55" t="s">
        <v>166</v>
      </c>
      <c r="G505" s="55" t="s">
        <v>184</v>
      </c>
      <c r="H505" s="55"/>
      <c r="I505" s="55"/>
      <c r="J505" s="55"/>
      <c r="K505" s="54" t="s">
        <v>1085</v>
      </c>
      <c r="L505" s="14">
        <v>0</v>
      </c>
      <c r="M505" s="14">
        <v>0</v>
      </c>
      <c r="N505" s="14">
        <v>0</v>
      </c>
      <c r="O505" s="13">
        <f t="shared" si="143"/>
        <v>0</v>
      </c>
      <c r="P505" s="14">
        <v>0</v>
      </c>
      <c r="Q505" s="14">
        <v>0</v>
      </c>
      <c r="R505" s="14">
        <v>0</v>
      </c>
      <c r="S505" s="14">
        <v>0</v>
      </c>
      <c r="T505" s="14">
        <v>0</v>
      </c>
      <c r="U505" s="14">
        <v>0</v>
      </c>
      <c r="V505" s="230" t="str">
        <f t="shared" si="142"/>
        <v/>
      </c>
      <c r="W505" s="14"/>
      <c r="X505" s="57"/>
      <c r="Y505" s="206"/>
    </row>
    <row r="506" spans="1:25" ht="16.5" customHeight="1" thickTop="1" thickBot="1" x14ac:dyDescent="0.3">
      <c r="A506" s="12">
        <v>1</v>
      </c>
      <c r="B506" s="55" t="s">
        <v>93</v>
      </c>
      <c r="C506" s="55" t="s">
        <v>104</v>
      </c>
      <c r="D506" s="55" t="s">
        <v>227</v>
      </c>
      <c r="E506" s="55" t="s">
        <v>105</v>
      </c>
      <c r="F506" s="55" t="s">
        <v>166</v>
      </c>
      <c r="G506" s="55" t="s">
        <v>369</v>
      </c>
      <c r="H506" s="55"/>
      <c r="I506" s="55"/>
      <c r="J506" s="55"/>
      <c r="K506" s="54" t="s">
        <v>1086</v>
      </c>
      <c r="L506" s="14">
        <v>0</v>
      </c>
      <c r="M506" s="14">
        <v>0</v>
      </c>
      <c r="N506" s="14">
        <v>0</v>
      </c>
      <c r="O506" s="13">
        <f t="shared" si="143"/>
        <v>0</v>
      </c>
      <c r="P506" s="14">
        <v>0</v>
      </c>
      <c r="Q506" s="14">
        <v>0</v>
      </c>
      <c r="R506" s="14">
        <v>0</v>
      </c>
      <c r="S506" s="14">
        <v>0</v>
      </c>
      <c r="T506" s="14">
        <v>0</v>
      </c>
      <c r="U506" s="14">
        <v>0</v>
      </c>
      <c r="V506" s="230" t="str">
        <f t="shared" si="142"/>
        <v/>
      </c>
      <c r="W506" s="14"/>
      <c r="X506" s="57"/>
      <c r="Y506" s="206"/>
    </row>
    <row r="507" spans="1:25" ht="16.5" customHeight="1" thickTop="1" thickBot="1" x14ac:dyDescent="0.3">
      <c r="A507" s="12">
        <v>1</v>
      </c>
      <c r="B507" s="55" t="s">
        <v>93</v>
      </c>
      <c r="C507" s="55" t="s">
        <v>104</v>
      </c>
      <c r="D507" s="55" t="s">
        <v>227</v>
      </c>
      <c r="E507" s="55" t="s">
        <v>105</v>
      </c>
      <c r="F507" s="55" t="s">
        <v>166</v>
      </c>
      <c r="G507" s="55" t="s">
        <v>371</v>
      </c>
      <c r="H507" s="55"/>
      <c r="I507" s="55"/>
      <c r="J507" s="55"/>
      <c r="K507" s="54" t="s">
        <v>1087</v>
      </c>
      <c r="L507" s="14">
        <v>0</v>
      </c>
      <c r="M507" s="14">
        <v>0</v>
      </c>
      <c r="N507" s="14">
        <v>0</v>
      </c>
      <c r="O507" s="13">
        <f t="shared" si="143"/>
        <v>0</v>
      </c>
      <c r="P507" s="14">
        <v>0</v>
      </c>
      <c r="Q507" s="14">
        <v>0</v>
      </c>
      <c r="R507" s="14">
        <v>0</v>
      </c>
      <c r="S507" s="14">
        <v>0</v>
      </c>
      <c r="T507" s="14">
        <v>0</v>
      </c>
      <c r="U507" s="14">
        <v>0</v>
      </c>
      <c r="V507" s="230" t="str">
        <f t="shared" si="142"/>
        <v/>
      </c>
      <c r="W507" s="14"/>
      <c r="X507" s="57"/>
      <c r="Y507" s="206"/>
    </row>
    <row r="508" spans="1:25" ht="16.5" customHeight="1" thickTop="1" thickBot="1" x14ac:dyDescent="0.3">
      <c r="A508" s="12">
        <v>1</v>
      </c>
      <c r="B508" s="55" t="s">
        <v>93</v>
      </c>
      <c r="C508" s="55" t="s">
        <v>104</v>
      </c>
      <c r="D508" s="55" t="s">
        <v>227</v>
      </c>
      <c r="E508" s="55" t="s">
        <v>105</v>
      </c>
      <c r="F508" s="55" t="s">
        <v>166</v>
      </c>
      <c r="G508" s="55" t="s">
        <v>373</v>
      </c>
      <c r="H508" s="55"/>
      <c r="I508" s="55"/>
      <c r="J508" s="55"/>
      <c r="K508" s="54" t="s">
        <v>1088</v>
      </c>
      <c r="L508" s="14">
        <v>0</v>
      </c>
      <c r="M508" s="14">
        <v>0</v>
      </c>
      <c r="N508" s="14">
        <v>0</v>
      </c>
      <c r="O508" s="13">
        <f t="shared" si="143"/>
        <v>0</v>
      </c>
      <c r="P508" s="14">
        <v>0</v>
      </c>
      <c r="Q508" s="14">
        <v>0</v>
      </c>
      <c r="R508" s="14">
        <v>0</v>
      </c>
      <c r="S508" s="14">
        <v>0</v>
      </c>
      <c r="T508" s="14">
        <v>0</v>
      </c>
      <c r="U508" s="14">
        <v>0</v>
      </c>
      <c r="V508" s="230" t="str">
        <f t="shared" si="142"/>
        <v/>
      </c>
      <c r="W508" s="14"/>
      <c r="X508" s="57"/>
      <c r="Y508" s="206"/>
    </row>
    <row r="509" spans="1:25" ht="16.5" customHeight="1" thickTop="1" thickBot="1" x14ac:dyDescent="0.3">
      <c r="A509" s="12">
        <v>1</v>
      </c>
      <c r="B509" s="55" t="s">
        <v>93</v>
      </c>
      <c r="C509" s="55" t="s">
        <v>104</v>
      </c>
      <c r="D509" s="55" t="s">
        <v>227</v>
      </c>
      <c r="E509" s="55" t="s">
        <v>105</v>
      </c>
      <c r="F509" s="55" t="s">
        <v>166</v>
      </c>
      <c r="G509" s="55" t="s">
        <v>375</v>
      </c>
      <c r="H509" s="55"/>
      <c r="I509" s="55"/>
      <c r="J509" s="55"/>
      <c r="K509" s="54" t="s">
        <v>1089</v>
      </c>
      <c r="L509" s="14">
        <v>0</v>
      </c>
      <c r="M509" s="14">
        <v>0</v>
      </c>
      <c r="N509" s="14">
        <v>0</v>
      </c>
      <c r="O509" s="13">
        <f t="shared" si="143"/>
        <v>0</v>
      </c>
      <c r="P509" s="14">
        <v>0</v>
      </c>
      <c r="Q509" s="14">
        <v>0</v>
      </c>
      <c r="R509" s="14">
        <v>0</v>
      </c>
      <c r="S509" s="14">
        <v>0</v>
      </c>
      <c r="T509" s="14">
        <v>0</v>
      </c>
      <c r="U509" s="14">
        <v>0</v>
      </c>
      <c r="V509" s="230" t="str">
        <f t="shared" si="142"/>
        <v/>
      </c>
      <c r="W509" s="14"/>
      <c r="X509" s="57"/>
      <c r="Y509" s="206"/>
    </row>
    <row r="510" spans="1:25" ht="16.5" customHeight="1" thickTop="1" thickBot="1" x14ac:dyDescent="0.3">
      <c r="A510" s="12">
        <v>1</v>
      </c>
      <c r="B510" s="55" t="s">
        <v>93</v>
      </c>
      <c r="C510" s="55" t="s">
        <v>104</v>
      </c>
      <c r="D510" s="55" t="s">
        <v>227</v>
      </c>
      <c r="E510" s="55" t="s">
        <v>105</v>
      </c>
      <c r="F510" s="55" t="s">
        <v>166</v>
      </c>
      <c r="G510" s="55" t="s">
        <v>377</v>
      </c>
      <c r="H510" s="55"/>
      <c r="I510" s="55"/>
      <c r="J510" s="55"/>
      <c r="K510" s="54" t="s">
        <v>1090</v>
      </c>
      <c r="L510" s="14">
        <v>0</v>
      </c>
      <c r="M510" s="14">
        <v>0</v>
      </c>
      <c r="N510" s="14">
        <v>0</v>
      </c>
      <c r="O510" s="13">
        <f t="shared" si="143"/>
        <v>0</v>
      </c>
      <c r="P510" s="14">
        <v>0</v>
      </c>
      <c r="Q510" s="14">
        <v>0</v>
      </c>
      <c r="R510" s="14">
        <v>0</v>
      </c>
      <c r="S510" s="14">
        <v>0</v>
      </c>
      <c r="T510" s="14">
        <v>0</v>
      </c>
      <c r="U510" s="14">
        <v>0</v>
      </c>
      <c r="V510" s="230" t="str">
        <f t="shared" si="142"/>
        <v/>
      </c>
      <c r="W510" s="14"/>
      <c r="X510" s="57"/>
      <c r="Y510" s="206"/>
    </row>
    <row r="511" spans="1:25" ht="16.5" customHeight="1" thickTop="1" thickBot="1" x14ac:dyDescent="0.3">
      <c r="A511" s="12">
        <v>1</v>
      </c>
      <c r="B511" s="55" t="s">
        <v>93</v>
      </c>
      <c r="C511" s="55" t="s">
        <v>104</v>
      </c>
      <c r="D511" s="55" t="s">
        <v>227</v>
      </c>
      <c r="E511" s="55" t="s">
        <v>105</v>
      </c>
      <c r="F511" s="55" t="s">
        <v>166</v>
      </c>
      <c r="G511" s="55" t="s">
        <v>379</v>
      </c>
      <c r="H511" s="55"/>
      <c r="I511" s="55"/>
      <c r="J511" s="55"/>
      <c r="K511" s="54" t="s">
        <v>1091</v>
      </c>
      <c r="L511" s="14">
        <v>0</v>
      </c>
      <c r="M511" s="14">
        <v>0</v>
      </c>
      <c r="N511" s="14">
        <v>0</v>
      </c>
      <c r="O511" s="13">
        <f t="shared" si="143"/>
        <v>0</v>
      </c>
      <c r="P511" s="14">
        <v>0</v>
      </c>
      <c r="Q511" s="14">
        <v>0</v>
      </c>
      <c r="R511" s="14">
        <v>0</v>
      </c>
      <c r="S511" s="14">
        <v>0</v>
      </c>
      <c r="T511" s="14">
        <v>0</v>
      </c>
      <c r="U511" s="14">
        <v>0</v>
      </c>
      <c r="V511" s="230" t="str">
        <f t="shared" si="142"/>
        <v/>
      </c>
      <c r="W511" s="14"/>
      <c r="X511" s="57"/>
      <c r="Y511" s="206"/>
    </row>
    <row r="512" spans="1:25" ht="16.5" customHeight="1" thickTop="1" thickBot="1" x14ac:dyDescent="0.3">
      <c r="A512" s="12">
        <v>1</v>
      </c>
      <c r="B512" s="55" t="s">
        <v>93</v>
      </c>
      <c r="C512" s="55" t="s">
        <v>104</v>
      </c>
      <c r="D512" s="55" t="s">
        <v>227</v>
      </c>
      <c r="E512" s="55" t="s">
        <v>105</v>
      </c>
      <c r="F512" s="55" t="s">
        <v>166</v>
      </c>
      <c r="G512" s="55" t="s">
        <v>381</v>
      </c>
      <c r="H512" s="55"/>
      <c r="I512" s="55"/>
      <c r="J512" s="55"/>
      <c r="K512" s="54" t="s">
        <v>1092</v>
      </c>
      <c r="L512" s="14">
        <v>0</v>
      </c>
      <c r="M512" s="14">
        <v>0</v>
      </c>
      <c r="N512" s="14">
        <v>0</v>
      </c>
      <c r="O512" s="13">
        <f t="shared" si="143"/>
        <v>0</v>
      </c>
      <c r="P512" s="14">
        <v>0</v>
      </c>
      <c r="Q512" s="14">
        <v>0</v>
      </c>
      <c r="R512" s="14">
        <v>0</v>
      </c>
      <c r="S512" s="14">
        <v>0</v>
      </c>
      <c r="T512" s="14">
        <v>0</v>
      </c>
      <c r="U512" s="14">
        <v>0</v>
      </c>
      <c r="V512" s="230" t="str">
        <f t="shared" si="142"/>
        <v/>
      </c>
      <c r="W512" s="14"/>
      <c r="X512" s="57"/>
      <c r="Y512" s="206"/>
    </row>
    <row r="513" spans="1:25" ht="16.5" customHeight="1" thickTop="1" thickBot="1" x14ac:dyDescent="0.3">
      <c r="A513" s="12">
        <v>1</v>
      </c>
      <c r="B513" s="55" t="s">
        <v>93</v>
      </c>
      <c r="C513" s="55" t="s">
        <v>104</v>
      </c>
      <c r="D513" s="55" t="s">
        <v>227</v>
      </c>
      <c r="E513" s="55" t="s">
        <v>105</v>
      </c>
      <c r="F513" s="55" t="s">
        <v>166</v>
      </c>
      <c r="G513" s="55" t="s">
        <v>383</v>
      </c>
      <c r="H513" s="55"/>
      <c r="I513" s="55"/>
      <c r="J513" s="55"/>
      <c r="K513" s="54" t="s">
        <v>1093</v>
      </c>
      <c r="L513" s="14">
        <v>0</v>
      </c>
      <c r="M513" s="14">
        <v>0</v>
      </c>
      <c r="N513" s="14">
        <v>0</v>
      </c>
      <c r="O513" s="13">
        <f t="shared" si="143"/>
        <v>0</v>
      </c>
      <c r="P513" s="14">
        <v>0</v>
      </c>
      <c r="Q513" s="14">
        <v>0</v>
      </c>
      <c r="R513" s="14">
        <v>0</v>
      </c>
      <c r="S513" s="14">
        <v>0</v>
      </c>
      <c r="T513" s="14">
        <v>0</v>
      </c>
      <c r="U513" s="14">
        <v>0</v>
      </c>
      <c r="V513" s="230" t="str">
        <f t="shared" si="142"/>
        <v/>
      </c>
      <c r="W513" s="14"/>
      <c r="X513" s="57"/>
      <c r="Y513" s="206"/>
    </row>
    <row r="514" spans="1:25" ht="16.5" customHeight="1" thickTop="1" thickBot="1" x14ac:dyDescent="0.3">
      <c r="A514" s="12">
        <v>1</v>
      </c>
      <c r="B514" s="55" t="s">
        <v>93</v>
      </c>
      <c r="C514" s="55" t="s">
        <v>104</v>
      </c>
      <c r="D514" s="55" t="s">
        <v>227</v>
      </c>
      <c r="E514" s="55" t="s">
        <v>105</v>
      </c>
      <c r="F514" s="55" t="s">
        <v>166</v>
      </c>
      <c r="G514" s="55" t="s">
        <v>472</v>
      </c>
      <c r="H514" s="55"/>
      <c r="I514" s="55"/>
      <c r="J514" s="55"/>
      <c r="K514" s="54" t="s">
        <v>1094</v>
      </c>
      <c r="L514" s="14">
        <v>0</v>
      </c>
      <c r="M514" s="14">
        <v>0</v>
      </c>
      <c r="N514" s="14">
        <v>0</v>
      </c>
      <c r="O514" s="13">
        <f t="shared" si="143"/>
        <v>0</v>
      </c>
      <c r="P514" s="14">
        <v>0</v>
      </c>
      <c r="Q514" s="14">
        <v>0</v>
      </c>
      <c r="R514" s="14">
        <v>0</v>
      </c>
      <c r="S514" s="14">
        <v>0</v>
      </c>
      <c r="T514" s="14">
        <v>0</v>
      </c>
      <c r="U514" s="14">
        <v>0</v>
      </c>
      <c r="V514" s="230" t="str">
        <f t="shared" si="142"/>
        <v/>
      </c>
      <c r="W514" s="14"/>
      <c r="X514" s="57"/>
      <c r="Y514" s="206"/>
    </row>
    <row r="515" spans="1:25" s="69" customFormat="1" ht="16.5" customHeight="1" thickTop="1" thickBot="1" x14ac:dyDescent="0.3">
      <c r="A515" s="218">
        <v>1</v>
      </c>
      <c r="B515" s="219" t="s">
        <v>93</v>
      </c>
      <c r="C515" s="219" t="s">
        <v>104</v>
      </c>
      <c r="D515" s="219" t="s">
        <v>180</v>
      </c>
      <c r="E515" s="219"/>
      <c r="F515" s="219"/>
      <c r="G515" s="219"/>
      <c r="H515" s="220"/>
      <c r="I515" s="220"/>
      <c r="J515" s="220"/>
      <c r="K515" s="221" t="s">
        <v>506</v>
      </c>
      <c r="L515" s="222">
        <f>+L516+L517</f>
        <v>0</v>
      </c>
      <c r="M515" s="222">
        <f t="shared" ref="M515:U515" si="145">+M516+M517</f>
        <v>0</v>
      </c>
      <c r="N515" s="222">
        <f t="shared" si="145"/>
        <v>0</v>
      </c>
      <c r="O515" s="222">
        <f t="shared" si="143"/>
        <v>0</v>
      </c>
      <c r="P515" s="222">
        <f t="shared" si="145"/>
        <v>0</v>
      </c>
      <c r="Q515" s="222">
        <f t="shared" si="145"/>
        <v>0</v>
      </c>
      <c r="R515" s="222">
        <f t="shared" si="145"/>
        <v>0</v>
      </c>
      <c r="S515" s="222">
        <f t="shared" si="145"/>
        <v>0</v>
      </c>
      <c r="T515" s="222">
        <f t="shared" si="145"/>
        <v>0</v>
      </c>
      <c r="U515" s="222">
        <f t="shared" si="145"/>
        <v>0</v>
      </c>
      <c r="V515" s="223" t="str">
        <f t="shared" si="142"/>
        <v/>
      </c>
      <c r="W515" s="13"/>
      <c r="X515" s="12"/>
      <c r="Y515" s="206"/>
    </row>
    <row r="516" spans="1:25" ht="16.5" customHeight="1" thickTop="1" thickBot="1" x14ac:dyDescent="0.3">
      <c r="A516" s="72">
        <v>1</v>
      </c>
      <c r="B516" s="73" t="s">
        <v>93</v>
      </c>
      <c r="C516" s="73" t="s">
        <v>104</v>
      </c>
      <c r="D516" s="73" t="s">
        <v>180</v>
      </c>
      <c r="E516" s="73" t="s">
        <v>97</v>
      </c>
      <c r="F516" s="73"/>
      <c r="G516" s="73"/>
      <c r="H516" s="74"/>
      <c r="I516" s="74"/>
      <c r="J516" s="74"/>
      <c r="K516" s="75" t="s">
        <v>507</v>
      </c>
      <c r="L516" s="76">
        <v>0</v>
      </c>
      <c r="M516" s="76">
        <v>0</v>
      </c>
      <c r="N516" s="76">
        <v>0</v>
      </c>
      <c r="O516" s="76">
        <f t="shared" si="143"/>
        <v>0</v>
      </c>
      <c r="P516" s="76">
        <v>0</v>
      </c>
      <c r="Q516" s="76">
        <v>0</v>
      </c>
      <c r="R516" s="76">
        <v>0</v>
      </c>
      <c r="S516" s="76">
        <v>0</v>
      </c>
      <c r="T516" s="76">
        <v>0</v>
      </c>
      <c r="U516" s="76">
        <v>0</v>
      </c>
      <c r="V516" s="224" t="str">
        <f t="shared" si="142"/>
        <v/>
      </c>
      <c r="W516" s="13"/>
      <c r="X516" s="12"/>
      <c r="Y516" s="206"/>
    </row>
    <row r="517" spans="1:25" ht="16.5" customHeight="1" thickTop="1" thickBot="1" x14ac:dyDescent="0.3">
      <c r="A517" s="72">
        <v>1</v>
      </c>
      <c r="B517" s="73" t="s">
        <v>93</v>
      </c>
      <c r="C517" s="73" t="s">
        <v>104</v>
      </c>
      <c r="D517" s="73" t="s">
        <v>180</v>
      </c>
      <c r="E517" s="73" t="s">
        <v>105</v>
      </c>
      <c r="F517" s="73"/>
      <c r="G517" s="73"/>
      <c r="H517" s="74"/>
      <c r="I517" s="74"/>
      <c r="J517" s="74"/>
      <c r="K517" s="75" t="s">
        <v>508</v>
      </c>
      <c r="L517" s="76">
        <v>0</v>
      </c>
      <c r="M517" s="76">
        <v>0</v>
      </c>
      <c r="N517" s="76">
        <v>0</v>
      </c>
      <c r="O517" s="76">
        <f t="shared" si="143"/>
        <v>0</v>
      </c>
      <c r="P517" s="76">
        <v>0</v>
      </c>
      <c r="Q517" s="76">
        <v>0</v>
      </c>
      <c r="R517" s="76">
        <v>0</v>
      </c>
      <c r="S517" s="76">
        <v>0</v>
      </c>
      <c r="T517" s="76">
        <v>0</v>
      </c>
      <c r="U517" s="76">
        <v>0</v>
      </c>
      <c r="V517" s="224" t="str">
        <f t="shared" si="142"/>
        <v/>
      </c>
      <c r="W517" s="13"/>
      <c r="X517" s="12"/>
      <c r="Y517" s="206"/>
    </row>
    <row r="518" spans="1:25" ht="16.5" thickTop="1" thickBot="1" x14ac:dyDescent="0.3">
      <c r="A518" s="242">
        <v>1</v>
      </c>
      <c r="B518" s="242">
        <v>2</v>
      </c>
      <c r="C518" s="207"/>
      <c r="D518" s="207"/>
      <c r="E518" s="207"/>
      <c r="F518" s="207"/>
      <c r="G518" s="207"/>
      <c r="H518" s="207"/>
      <c r="I518" s="207"/>
      <c r="J518" s="207"/>
      <c r="K518" s="209" t="s">
        <v>509</v>
      </c>
      <c r="L518" s="243">
        <f>+L519+L523+L524</f>
        <v>6650774000</v>
      </c>
      <c r="M518" s="243">
        <f t="shared" ref="M518:N518" si="146">+M519+M523+M524</f>
        <v>0</v>
      </c>
      <c r="N518" s="243">
        <f t="shared" si="146"/>
        <v>0</v>
      </c>
      <c r="O518" s="243">
        <f t="shared" si="143"/>
        <v>6650774000</v>
      </c>
      <c r="P518" s="243">
        <f>+P519+P523+P524</f>
        <v>6650774000</v>
      </c>
      <c r="Q518" s="243">
        <f t="shared" ref="Q518:T518" si="147">+Q519+Q523+Q524</f>
        <v>0</v>
      </c>
      <c r="R518" s="243">
        <f t="shared" si="147"/>
        <v>0</v>
      </c>
      <c r="S518" s="243">
        <f t="shared" si="147"/>
        <v>0</v>
      </c>
      <c r="T518" s="243">
        <f t="shared" si="147"/>
        <v>6650774000</v>
      </c>
      <c r="U518" s="243">
        <f>+U519+U523+U524</f>
        <v>3403365236</v>
      </c>
      <c r="V518" s="244">
        <f t="shared" si="142"/>
        <v>0.51172468587866615</v>
      </c>
      <c r="W518" s="14"/>
      <c r="X518" s="57"/>
      <c r="Y518" s="206"/>
    </row>
    <row r="519" spans="1:25" ht="16.5" thickTop="1" thickBot="1" x14ac:dyDescent="0.3">
      <c r="A519" s="212">
        <v>1</v>
      </c>
      <c r="B519" s="212">
        <v>2</v>
      </c>
      <c r="C519" s="213" t="s">
        <v>93</v>
      </c>
      <c r="D519" s="213"/>
      <c r="E519" s="213"/>
      <c r="F519" s="213"/>
      <c r="G519" s="213"/>
      <c r="H519" s="213"/>
      <c r="I519" s="213"/>
      <c r="J519" s="213"/>
      <c r="K519" s="215" t="s">
        <v>510</v>
      </c>
      <c r="L519" s="245">
        <f>SUM(L520:L522)</f>
        <v>6650774000</v>
      </c>
      <c r="M519" s="245">
        <f t="shared" ref="M519:T519" si="148">SUM(M520:M522)</f>
        <v>0</v>
      </c>
      <c r="N519" s="245">
        <f t="shared" si="148"/>
        <v>0</v>
      </c>
      <c r="O519" s="245">
        <f t="shared" si="143"/>
        <v>6650774000</v>
      </c>
      <c r="P519" s="245">
        <f>SUM(P520:P522)</f>
        <v>6650774000</v>
      </c>
      <c r="Q519" s="245">
        <f t="shared" si="148"/>
        <v>0</v>
      </c>
      <c r="R519" s="245">
        <f t="shared" si="148"/>
        <v>0</v>
      </c>
      <c r="S519" s="245">
        <f t="shared" si="148"/>
        <v>0</v>
      </c>
      <c r="T519" s="245">
        <f t="shared" si="148"/>
        <v>6650774000</v>
      </c>
      <c r="U519" s="245">
        <f>SUM(U520:U522)</f>
        <v>3403365236</v>
      </c>
      <c r="V519" s="246">
        <f t="shared" si="142"/>
        <v>0.51172468587866615</v>
      </c>
      <c r="W519" s="14"/>
      <c r="X519" s="57"/>
      <c r="Y519" s="206"/>
    </row>
    <row r="520" spans="1:25" s="69" customFormat="1" ht="16.5" thickTop="1" thickBot="1" x14ac:dyDescent="0.3">
      <c r="A520" s="218">
        <v>1</v>
      </c>
      <c r="B520" s="219">
        <v>2</v>
      </c>
      <c r="C520" s="219" t="s">
        <v>93</v>
      </c>
      <c r="D520" s="219" t="s">
        <v>97</v>
      </c>
      <c r="E520" s="219"/>
      <c r="F520" s="219"/>
      <c r="G520" s="219"/>
      <c r="H520" s="220"/>
      <c r="I520" s="220"/>
      <c r="J520" s="220"/>
      <c r="K520" s="221" t="s">
        <v>511</v>
      </c>
      <c r="L520" s="222">
        <v>6552670000</v>
      </c>
      <c r="M520" s="222">
        <v>0</v>
      </c>
      <c r="N520" s="222">
        <v>0</v>
      </c>
      <c r="O520" s="222">
        <f t="shared" si="143"/>
        <v>6552670000</v>
      </c>
      <c r="P520" s="222">
        <v>6552670000</v>
      </c>
      <c r="Q520" s="222"/>
      <c r="R520" s="222"/>
      <c r="S520" s="222"/>
      <c r="T520" s="222">
        <v>6552670000</v>
      </c>
      <c r="U520" s="222">
        <v>3399783236</v>
      </c>
      <c r="V520" s="223">
        <f t="shared" ref="V520:V538" si="149">+IFERROR(U520/T520,"")</f>
        <v>0.51883937936749447</v>
      </c>
      <c r="W520" s="13"/>
      <c r="X520" s="12"/>
      <c r="Y520" s="206"/>
    </row>
    <row r="521" spans="1:25" s="69" customFormat="1" ht="16.5" thickTop="1" thickBot="1" x14ac:dyDescent="0.3">
      <c r="A521" s="218">
        <v>1</v>
      </c>
      <c r="B521" s="219">
        <v>2</v>
      </c>
      <c r="C521" s="219" t="s">
        <v>93</v>
      </c>
      <c r="D521" s="219" t="s">
        <v>105</v>
      </c>
      <c r="E521" s="219"/>
      <c r="F521" s="219"/>
      <c r="G521" s="219"/>
      <c r="H521" s="220"/>
      <c r="I521" s="220"/>
      <c r="J521" s="220"/>
      <c r="K521" s="221" t="s">
        <v>512</v>
      </c>
      <c r="L521" s="222">
        <v>75661000</v>
      </c>
      <c r="M521" s="222">
        <v>0</v>
      </c>
      <c r="N521" s="222">
        <v>0</v>
      </c>
      <c r="O521" s="222">
        <f t="shared" si="143"/>
        <v>75661000</v>
      </c>
      <c r="P521" s="222">
        <v>75661000</v>
      </c>
      <c r="Q521" s="222"/>
      <c r="R521" s="222"/>
      <c r="S521" s="222"/>
      <c r="T521" s="222">
        <v>75661000</v>
      </c>
      <c r="U521" s="222">
        <v>0</v>
      </c>
      <c r="V521" s="223">
        <f t="shared" si="149"/>
        <v>0</v>
      </c>
      <c r="W521" s="13"/>
      <c r="X521" s="12"/>
      <c r="Y521" s="206"/>
    </row>
    <row r="522" spans="1:25" s="69" customFormat="1" ht="16.5" thickTop="1" thickBot="1" x14ac:dyDescent="0.3">
      <c r="A522" s="218">
        <v>1</v>
      </c>
      <c r="B522" s="219">
        <v>2</v>
      </c>
      <c r="C522" s="219" t="s">
        <v>93</v>
      </c>
      <c r="D522" s="219" t="s">
        <v>166</v>
      </c>
      <c r="E522" s="219"/>
      <c r="F522" s="219"/>
      <c r="G522" s="219"/>
      <c r="H522" s="220"/>
      <c r="I522" s="220"/>
      <c r="J522" s="220"/>
      <c r="K522" s="221" t="s">
        <v>1095</v>
      </c>
      <c r="L522" s="222">
        <v>22443000</v>
      </c>
      <c r="M522" s="222">
        <v>0</v>
      </c>
      <c r="N522" s="222">
        <v>0</v>
      </c>
      <c r="O522" s="222">
        <f t="shared" si="143"/>
        <v>22443000</v>
      </c>
      <c r="P522" s="222">
        <v>22443000</v>
      </c>
      <c r="Q522" s="222"/>
      <c r="R522" s="222"/>
      <c r="S522" s="222"/>
      <c r="T522" s="222">
        <v>22443000</v>
      </c>
      <c r="U522" s="222">
        <v>3582000</v>
      </c>
      <c r="V522" s="223">
        <f t="shared" si="149"/>
        <v>0.15960433097179522</v>
      </c>
      <c r="W522" s="13"/>
      <c r="X522" s="12"/>
      <c r="Y522" s="206"/>
    </row>
    <row r="523" spans="1:25" ht="16.5" thickTop="1" thickBot="1" x14ac:dyDescent="0.3">
      <c r="A523" s="212">
        <v>1</v>
      </c>
      <c r="B523" s="212">
        <v>2</v>
      </c>
      <c r="C523" s="213" t="s">
        <v>104</v>
      </c>
      <c r="D523" s="213"/>
      <c r="E523" s="213"/>
      <c r="F523" s="213"/>
      <c r="G523" s="213"/>
      <c r="H523" s="213"/>
      <c r="I523" s="213"/>
      <c r="J523" s="213"/>
      <c r="K523" s="215" t="s">
        <v>513</v>
      </c>
      <c r="L523" s="245">
        <v>0</v>
      </c>
      <c r="M523" s="245">
        <v>0</v>
      </c>
      <c r="N523" s="245">
        <v>0</v>
      </c>
      <c r="O523" s="216">
        <f>+L523+M523-N523</f>
        <v>0</v>
      </c>
      <c r="P523" s="245">
        <f>SUM(P524:P526)</f>
        <v>0</v>
      </c>
      <c r="Q523" s="245"/>
      <c r="R523" s="245"/>
      <c r="S523" s="245">
        <v>0</v>
      </c>
      <c r="T523" s="245">
        <v>0</v>
      </c>
      <c r="U523" s="245">
        <v>0</v>
      </c>
      <c r="V523" s="246" t="str">
        <f t="shared" si="149"/>
        <v/>
      </c>
      <c r="W523" s="14"/>
      <c r="X523" s="57"/>
      <c r="Y523" s="206"/>
    </row>
    <row r="524" spans="1:25" ht="16.5" customHeight="1" thickTop="1" thickBot="1" x14ac:dyDescent="0.3">
      <c r="A524" s="212">
        <v>1</v>
      </c>
      <c r="B524" s="212">
        <v>2</v>
      </c>
      <c r="C524" s="213" t="s">
        <v>519</v>
      </c>
      <c r="D524" s="213"/>
      <c r="E524" s="213"/>
      <c r="F524" s="213"/>
      <c r="G524" s="213"/>
      <c r="H524" s="213"/>
      <c r="I524" s="213"/>
      <c r="J524" s="213"/>
      <c r="K524" s="215" t="s">
        <v>514</v>
      </c>
      <c r="L524" s="245">
        <v>0</v>
      </c>
      <c r="M524" s="245">
        <v>0</v>
      </c>
      <c r="N524" s="245">
        <v>0</v>
      </c>
      <c r="O524" s="216"/>
      <c r="P524" s="245">
        <v>0</v>
      </c>
      <c r="Q524" s="245">
        <v>0</v>
      </c>
      <c r="R524" s="245">
        <v>0</v>
      </c>
      <c r="S524" s="245">
        <v>0</v>
      </c>
      <c r="T524" s="245">
        <v>0</v>
      </c>
      <c r="U524" s="245">
        <v>0</v>
      </c>
      <c r="V524" s="246" t="str">
        <f t="shared" si="149"/>
        <v/>
      </c>
      <c r="W524" s="14"/>
      <c r="X524" s="57"/>
      <c r="Y524" s="206"/>
    </row>
    <row r="525" spans="1:25" ht="16.5" customHeight="1" thickTop="1" thickBot="1" x14ac:dyDescent="0.3">
      <c r="A525" s="242">
        <v>1</v>
      </c>
      <c r="B525" s="242">
        <v>3</v>
      </c>
      <c r="C525" s="207"/>
      <c r="D525" s="207"/>
      <c r="E525" s="207"/>
      <c r="F525" s="207"/>
      <c r="G525" s="207"/>
      <c r="H525" s="207"/>
      <c r="I525" s="207"/>
      <c r="J525" s="207"/>
      <c r="K525" s="247" t="s">
        <v>527</v>
      </c>
      <c r="L525" s="243">
        <f>+L526+L530</f>
        <v>0</v>
      </c>
      <c r="M525" s="243">
        <f t="shared" ref="M525:U525" si="150">+M526+M530</f>
        <v>0</v>
      </c>
      <c r="N525" s="243">
        <f t="shared" si="150"/>
        <v>0</v>
      </c>
      <c r="O525" s="243">
        <f t="shared" si="143"/>
        <v>0</v>
      </c>
      <c r="P525" s="243">
        <f t="shared" si="150"/>
        <v>0</v>
      </c>
      <c r="Q525" s="243">
        <f t="shared" si="150"/>
        <v>0</v>
      </c>
      <c r="R525" s="243">
        <f t="shared" si="150"/>
        <v>0</v>
      </c>
      <c r="S525" s="243">
        <f t="shared" si="150"/>
        <v>0</v>
      </c>
      <c r="T525" s="243">
        <f t="shared" si="150"/>
        <v>0</v>
      </c>
      <c r="U525" s="243">
        <f t="shared" si="150"/>
        <v>0</v>
      </c>
      <c r="V525" s="244" t="str">
        <f t="shared" si="149"/>
        <v/>
      </c>
      <c r="W525" s="14"/>
      <c r="X525" s="57"/>
      <c r="Y525" s="206"/>
    </row>
    <row r="526" spans="1:25" ht="16.5" customHeight="1" thickTop="1" thickBot="1" x14ac:dyDescent="0.3">
      <c r="A526" s="212">
        <v>1</v>
      </c>
      <c r="B526" s="212">
        <v>3</v>
      </c>
      <c r="C526" s="213" t="s">
        <v>93</v>
      </c>
      <c r="D526" s="213"/>
      <c r="E526" s="213"/>
      <c r="F526" s="213"/>
      <c r="G526" s="213"/>
      <c r="H526" s="213"/>
      <c r="I526" s="213"/>
      <c r="J526" s="213"/>
      <c r="K526" s="215" t="s">
        <v>515</v>
      </c>
      <c r="L526" s="245">
        <f>SUM(L527:L529)</f>
        <v>0</v>
      </c>
      <c r="M526" s="245">
        <f t="shared" ref="M526:U526" si="151">SUM(M527:M529)</f>
        <v>0</v>
      </c>
      <c r="N526" s="245">
        <f t="shared" si="151"/>
        <v>0</v>
      </c>
      <c r="O526" s="216">
        <f t="shared" si="143"/>
        <v>0</v>
      </c>
      <c r="P526" s="245">
        <f t="shared" si="151"/>
        <v>0</v>
      </c>
      <c r="Q526" s="245">
        <f t="shared" si="151"/>
        <v>0</v>
      </c>
      <c r="R526" s="245">
        <f t="shared" si="151"/>
        <v>0</v>
      </c>
      <c r="S526" s="245">
        <f t="shared" si="151"/>
        <v>0</v>
      </c>
      <c r="T526" s="245">
        <f t="shared" si="151"/>
        <v>0</v>
      </c>
      <c r="U526" s="245">
        <f t="shared" si="151"/>
        <v>0</v>
      </c>
      <c r="V526" s="246" t="str">
        <f t="shared" si="149"/>
        <v/>
      </c>
      <c r="W526" s="14"/>
      <c r="X526" s="57"/>
      <c r="Y526" s="206"/>
    </row>
    <row r="527" spans="1:25" s="69" customFormat="1" ht="16.5" customHeight="1" thickTop="1" thickBot="1" x14ac:dyDescent="0.3">
      <c r="A527" s="218">
        <v>1</v>
      </c>
      <c r="B527" s="219">
        <v>3</v>
      </c>
      <c r="C527" s="219" t="s">
        <v>93</v>
      </c>
      <c r="D527" s="219" t="s">
        <v>97</v>
      </c>
      <c r="E527" s="219"/>
      <c r="F527" s="219"/>
      <c r="G527" s="219"/>
      <c r="H527" s="220"/>
      <c r="I527" s="220"/>
      <c r="J527" s="220"/>
      <c r="K527" s="221" t="s">
        <v>516</v>
      </c>
      <c r="L527" s="222">
        <v>0</v>
      </c>
      <c r="M527" s="222">
        <v>0</v>
      </c>
      <c r="N527" s="222">
        <v>0</v>
      </c>
      <c r="O527" s="222">
        <f t="shared" si="143"/>
        <v>0</v>
      </c>
      <c r="P527" s="222">
        <v>0</v>
      </c>
      <c r="Q527" s="222">
        <v>0</v>
      </c>
      <c r="R527" s="222">
        <v>0</v>
      </c>
      <c r="S527" s="222">
        <v>0</v>
      </c>
      <c r="T527" s="222">
        <v>0</v>
      </c>
      <c r="U527" s="222">
        <v>0</v>
      </c>
      <c r="V527" s="223" t="str">
        <f t="shared" si="149"/>
        <v/>
      </c>
      <c r="W527" s="13"/>
      <c r="X527" s="12"/>
      <c r="Y527" s="206"/>
    </row>
    <row r="528" spans="1:25" s="69" customFormat="1" ht="16.5" customHeight="1" thickTop="1" thickBot="1" x14ac:dyDescent="0.3">
      <c r="A528" s="218">
        <v>1</v>
      </c>
      <c r="B528" s="219">
        <v>3</v>
      </c>
      <c r="C528" s="219" t="s">
        <v>93</v>
      </c>
      <c r="D528" s="219" t="s">
        <v>105</v>
      </c>
      <c r="E528" s="219"/>
      <c r="F528" s="219"/>
      <c r="G528" s="219"/>
      <c r="H528" s="220"/>
      <c r="I528" s="220"/>
      <c r="J528" s="220"/>
      <c r="K528" s="221" t="s">
        <v>517</v>
      </c>
      <c r="L528" s="222">
        <v>0</v>
      </c>
      <c r="M528" s="222">
        <v>0</v>
      </c>
      <c r="N528" s="222">
        <v>0</v>
      </c>
      <c r="O528" s="222">
        <f t="shared" si="143"/>
        <v>0</v>
      </c>
      <c r="P528" s="222">
        <v>0</v>
      </c>
      <c r="Q528" s="222">
        <v>0</v>
      </c>
      <c r="R528" s="222">
        <v>0</v>
      </c>
      <c r="S528" s="222">
        <v>0</v>
      </c>
      <c r="T528" s="222">
        <v>0</v>
      </c>
      <c r="U528" s="222">
        <v>0</v>
      </c>
      <c r="V528" s="223" t="str">
        <f t="shared" si="149"/>
        <v/>
      </c>
      <c r="W528" s="13"/>
      <c r="X528" s="12"/>
      <c r="Y528" s="206"/>
    </row>
    <row r="529" spans="1:25" s="69" customFormat="1" ht="16.5" customHeight="1" thickTop="1" thickBot="1" x14ac:dyDescent="0.3">
      <c r="A529" s="218">
        <v>1</v>
      </c>
      <c r="B529" s="219">
        <v>3</v>
      </c>
      <c r="C529" s="219" t="s">
        <v>93</v>
      </c>
      <c r="D529" s="219" t="s">
        <v>166</v>
      </c>
      <c r="E529" s="219"/>
      <c r="F529" s="219"/>
      <c r="G529" s="219"/>
      <c r="H529" s="220"/>
      <c r="I529" s="220"/>
      <c r="J529" s="220"/>
      <c r="K529" s="221" t="s">
        <v>518</v>
      </c>
      <c r="L529" s="222">
        <v>0</v>
      </c>
      <c r="M529" s="222">
        <v>0</v>
      </c>
      <c r="N529" s="222">
        <v>0</v>
      </c>
      <c r="O529" s="222">
        <f t="shared" si="143"/>
        <v>0</v>
      </c>
      <c r="P529" s="222">
        <v>0</v>
      </c>
      <c r="Q529" s="222">
        <v>0</v>
      </c>
      <c r="R529" s="222">
        <v>0</v>
      </c>
      <c r="S529" s="222">
        <v>0</v>
      </c>
      <c r="T529" s="222">
        <v>0</v>
      </c>
      <c r="U529" s="222">
        <v>0</v>
      </c>
      <c r="V529" s="223" t="str">
        <f t="shared" si="149"/>
        <v/>
      </c>
      <c r="W529" s="13"/>
      <c r="X529" s="12"/>
      <c r="Y529" s="206"/>
    </row>
    <row r="530" spans="1:25" ht="16.5" customHeight="1" thickTop="1" thickBot="1" x14ac:dyDescent="0.3">
      <c r="A530" s="212">
        <v>1</v>
      </c>
      <c r="B530" s="212">
        <v>3</v>
      </c>
      <c r="C530" s="213" t="s">
        <v>104</v>
      </c>
      <c r="D530" s="213"/>
      <c r="E530" s="213"/>
      <c r="F530" s="213"/>
      <c r="G530" s="213"/>
      <c r="H530" s="213"/>
      <c r="I530" s="213"/>
      <c r="J530" s="213"/>
      <c r="K530" s="215" t="s">
        <v>528</v>
      </c>
      <c r="L530" s="245">
        <v>0</v>
      </c>
      <c r="M530" s="245">
        <v>0</v>
      </c>
      <c r="N530" s="245">
        <v>0</v>
      </c>
      <c r="O530" s="216">
        <f t="shared" si="143"/>
        <v>0</v>
      </c>
      <c r="P530" s="245">
        <v>0</v>
      </c>
      <c r="Q530" s="245">
        <v>0</v>
      </c>
      <c r="R530" s="245">
        <v>0</v>
      </c>
      <c r="S530" s="245">
        <v>0</v>
      </c>
      <c r="T530" s="245">
        <v>0</v>
      </c>
      <c r="U530" s="245">
        <v>0</v>
      </c>
      <c r="V530" s="246" t="str">
        <f t="shared" si="149"/>
        <v/>
      </c>
      <c r="W530" s="14"/>
      <c r="X530" s="57"/>
      <c r="Y530" s="206"/>
    </row>
    <row r="531" spans="1:25" ht="16.5" thickTop="1" thickBot="1" x14ac:dyDescent="0.3">
      <c r="A531" s="242">
        <v>1</v>
      </c>
      <c r="B531" s="242">
        <v>4</v>
      </c>
      <c r="C531" s="207"/>
      <c r="D531" s="207"/>
      <c r="E531" s="207"/>
      <c r="F531" s="207"/>
      <c r="G531" s="207"/>
      <c r="H531" s="207"/>
      <c r="I531" s="207"/>
      <c r="J531" s="207"/>
      <c r="K531" s="209" t="s">
        <v>529</v>
      </c>
      <c r="L531" s="243">
        <v>0</v>
      </c>
      <c r="M531" s="243">
        <v>0</v>
      </c>
      <c r="N531" s="243">
        <v>0</v>
      </c>
      <c r="O531" s="210">
        <f t="shared" si="143"/>
        <v>0</v>
      </c>
      <c r="P531" s="243">
        <v>0</v>
      </c>
      <c r="Q531" s="243">
        <v>0</v>
      </c>
      <c r="R531" s="243">
        <v>0</v>
      </c>
      <c r="S531" s="243">
        <v>0</v>
      </c>
      <c r="T531" s="243">
        <v>0</v>
      </c>
      <c r="U531" s="243">
        <v>0</v>
      </c>
      <c r="V531" s="244" t="str">
        <f t="shared" si="149"/>
        <v/>
      </c>
      <c r="W531" s="14"/>
      <c r="X531" s="57"/>
      <c r="Y531" s="206"/>
    </row>
    <row r="532" spans="1:25" ht="16.5" thickTop="1" thickBot="1" x14ac:dyDescent="0.3">
      <c r="A532" s="242">
        <v>1</v>
      </c>
      <c r="B532" s="207" t="s">
        <v>619</v>
      </c>
      <c r="C532" s="207"/>
      <c r="D532" s="207"/>
      <c r="E532" s="207"/>
      <c r="F532" s="207"/>
      <c r="G532" s="207"/>
      <c r="H532" s="207"/>
      <c r="I532" s="207"/>
      <c r="J532" s="207"/>
      <c r="K532" s="209" t="s">
        <v>530</v>
      </c>
      <c r="L532" s="243">
        <f>+L533+L537+L538</f>
        <v>35152036020</v>
      </c>
      <c r="M532" s="243">
        <f>+M533+M537+M538</f>
        <v>0</v>
      </c>
      <c r="N532" s="243">
        <f t="shared" ref="N532:S532" si="152">+N533+N537+N538</f>
        <v>0</v>
      </c>
      <c r="O532" s="243">
        <f>+L532+M532-N532</f>
        <v>35152036020</v>
      </c>
      <c r="P532" s="243">
        <f t="shared" si="152"/>
        <v>0</v>
      </c>
      <c r="Q532" s="243">
        <f>+Q533+Q537+Q538</f>
        <v>35152036020</v>
      </c>
      <c r="R532" s="243">
        <f t="shared" si="152"/>
        <v>0</v>
      </c>
      <c r="S532" s="243">
        <f t="shared" si="152"/>
        <v>0</v>
      </c>
      <c r="T532" s="243">
        <f>+T533+T537+T538</f>
        <v>35152036020</v>
      </c>
      <c r="U532" s="243">
        <f>+U533+U537+U538</f>
        <v>0</v>
      </c>
      <c r="V532" s="244">
        <f t="shared" si="149"/>
        <v>0</v>
      </c>
      <c r="W532" s="14"/>
      <c r="X532" s="57"/>
      <c r="Y532" s="206"/>
    </row>
    <row r="533" spans="1:25" ht="16.5" customHeight="1" thickTop="1" thickBot="1" x14ac:dyDescent="0.3">
      <c r="A533" s="212">
        <v>1</v>
      </c>
      <c r="B533" s="212" t="s">
        <v>619</v>
      </c>
      <c r="C533" s="213" t="s">
        <v>93</v>
      </c>
      <c r="D533" s="213"/>
      <c r="E533" s="213"/>
      <c r="F533" s="213"/>
      <c r="G533" s="213"/>
      <c r="H533" s="213"/>
      <c r="I533" s="213"/>
      <c r="J533" s="213"/>
      <c r="K533" s="215" t="s">
        <v>531</v>
      </c>
      <c r="L533" s="245">
        <f>SUM(L534:L536)</f>
        <v>0</v>
      </c>
      <c r="M533" s="245">
        <f t="shared" ref="M533:U533" si="153">SUM(M534:M536)</f>
        <v>0</v>
      </c>
      <c r="N533" s="245">
        <f t="shared" si="153"/>
        <v>0</v>
      </c>
      <c r="O533" s="216">
        <f t="shared" si="143"/>
        <v>0</v>
      </c>
      <c r="P533" s="245">
        <f t="shared" si="153"/>
        <v>0</v>
      </c>
      <c r="Q533" s="245">
        <f t="shared" si="153"/>
        <v>0</v>
      </c>
      <c r="R533" s="245">
        <f t="shared" si="153"/>
        <v>0</v>
      </c>
      <c r="S533" s="245">
        <f t="shared" si="153"/>
        <v>0</v>
      </c>
      <c r="T533" s="245">
        <f t="shared" si="153"/>
        <v>0</v>
      </c>
      <c r="U533" s="245">
        <f t="shared" si="153"/>
        <v>0</v>
      </c>
      <c r="V533" s="246" t="str">
        <f t="shared" si="149"/>
        <v/>
      </c>
      <c r="W533" s="14"/>
      <c r="X533" s="57"/>
      <c r="Y533" s="206"/>
    </row>
    <row r="534" spans="1:25" s="69" customFormat="1" ht="16.5" customHeight="1" thickTop="1" thickBot="1" x14ac:dyDescent="0.3">
      <c r="A534" s="218">
        <v>1</v>
      </c>
      <c r="B534" s="219" t="s">
        <v>619</v>
      </c>
      <c r="C534" s="219" t="s">
        <v>93</v>
      </c>
      <c r="D534" s="219" t="s">
        <v>97</v>
      </c>
      <c r="E534" s="219"/>
      <c r="F534" s="219"/>
      <c r="G534" s="219"/>
      <c r="H534" s="220"/>
      <c r="I534" s="220"/>
      <c r="J534" s="220"/>
      <c r="K534" s="221" t="s">
        <v>532</v>
      </c>
      <c r="L534" s="222">
        <v>0</v>
      </c>
      <c r="M534" s="222">
        <v>0</v>
      </c>
      <c r="N534" s="222">
        <v>0</v>
      </c>
      <c r="O534" s="222">
        <f t="shared" ref="O534:O537" si="154">+L534+M534-N534</f>
        <v>0</v>
      </c>
      <c r="P534" s="222">
        <v>0</v>
      </c>
      <c r="Q534" s="222">
        <v>0</v>
      </c>
      <c r="R534" s="222">
        <v>0</v>
      </c>
      <c r="S534" s="222">
        <v>0</v>
      </c>
      <c r="T534" s="222">
        <v>0</v>
      </c>
      <c r="U534" s="222">
        <v>0</v>
      </c>
      <c r="V534" s="223" t="str">
        <f t="shared" si="149"/>
        <v/>
      </c>
      <c r="W534" s="13"/>
      <c r="X534" s="12"/>
      <c r="Y534" s="206"/>
    </row>
    <row r="535" spans="1:25" s="69" customFormat="1" ht="16.5" customHeight="1" thickTop="1" thickBot="1" x14ac:dyDescent="0.3">
      <c r="A535" s="218">
        <v>1</v>
      </c>
      <c r="B535" s="219" t="s">
        <v>619</v>
      </c>
      <c r="C535" s="219" t="s">
        <v>93</v>
      </c>
      <c r="D535" s="219" t="s">
        <v>105</v>
      </c>
      <c r="E535" s="219"/>
      <c r="F535" s="219"/>
      <c r="G535" s="219"/>
      <c r="H535" s="220"/>
      <c r="I535" s="220"/>
      <c r="J535" s="220"/>
      <c r="K535" s="221" t="s">
        <v>533</v>
      </c>
      <c r="L535" s="222">
        <v>0</v>
      </c>
      <c r="M535" s="222">
        <v>0</v>
      </c>
      <c r="N535" s="222">
        <v>0</v>
      </c>
      <c r="O535" s="222">
        <f t="shared" si="154"/>
        <v>0</v>
      </c>
      <c r="P535" s="222">
        <v>0</v>
      </c>
      <c r="Q535" s="222">
        <v>0</v>
      </c>
      <c r="R535" s="222">
        <v>0</v>
      </c>
      <c r="S535" s="222">
        <v>0</v>
      </c>
      <c r="T535" s="222">
        <v>0</v>
      </c>
      <c r="U535" s="222">
        <v>0</v>
      </c>
      <c r="V535" s="223" t="str">
        <f t="shared" si="149"/>
        <v/>
      </c>
      <c r="W535" s="13"/>
      <c r="X535" s="12"/>
      <c r="Y535" s="206"/>
    </row>
    <row r="536" spans="1:25" s="69" customFormat="1" ht="16.5" customHeight="1" thickTop="1" thickBot="1" x14ac:dyDescent="0.3">
      <c r="A536" s="218">
        <v>1</v>
      </c>
      <c r="B536" s="219" t="s">
        <v>619</v>
      </c>
      <c r="C536" s="219" t="s">
        <v>93</v>
      </c>
      <c r="D536" s="219" t="s">
        <v>166</v>
      </c>
      <c r="E536" s="219"/>
      <c r="F536" s="219"/>
      <c r="G536" s="219"/>
      <c r="H536" s="220"/>
      <c r="I536" s="220"/>
      <c r="J536" s="220"/>
      <c r="K536" s="221" t="s">
        <v>534</v>
      </c>
      <c r="L536" s="222">
        <v>0</v>
      </c>
      <c r="M536" s="222">
        <v>0</v>
      </c>
      <c r="N536" s="222">
        <v>0</v>
      </c>
      <c r="O536" s="222">
        <f t="shared" si="154"/>
        <v>0</v>
      </c>
      <c r="P536" s="222">
        <v>0</v>
      </c>
      <c r="Q536" s="222">
        <v>0</v>
      </c>
      <c r="R536" s="222">
        <v>0</v>
      </c>
      <c r="S536" s="222">
        <v>0</v>
      </c>
      <c r="T536" s="222">
        <v>0</v>
      </c>
      <c r="U536" s="222">
        <v>0</v>
      </c>
      <c r="V536" s="223" t="str">
        <f t="shared" si="149"/>
        <v/>
      </c>
      <c r="W536" s="13"/>
      <c r="X536" s="12"/>
      <c r="Y536" s="206"/>
    </row>
    <row r="537" spans="1:25" ht="16.5" customHeight="1" thickTop="1" thickBot="1" x14ac:dyDescent="0.3">
      <c r="A537" s="212">
        <v>1</v>
      </c>
      <c r="B537" s="212" t="s">
        <v>619</v>
      </c>
      <c r="C537" s="213" t="s">
        <v>104</v>
      </c>
      <c r="D537" s="213"/>
      <c r="E537" s="213"/>
      <c r="F537" s="213"/>
      <c r="G537" s="213"/>
      <c r="H537" s="213"/>
      <c r="I537" s="213"/>
      <c r="J537" s="213"/>
      <c r="K537" s="215" t="s">
        <v>535</v>
      </c>
      <c r="L537" s="245">
        <v>0</v>
      </c>
      <c r="M537" s="245">
        <v>0</v>
      </c>
      <c r="N537" s="245">
        <v>0</v>
      </c>
      <c r="O537" s="216">
        <f t="shared" si="154"/>
        <v>0</v>
      </c>
      <c r="P537" s="245">
        <v>0</v>
      </c>
      <c r="Q537" s="245">
        <v>0</v>
      </c>
      <c r="R537" s="245">
        <v>0</v>
      </c>
      <c r="S537" s="245">
        <v>0</v>
      </c>
      <c r="T537" s="245">
        <v>0</v>
      </c>
      <c r="U537" s="245">
        <v>0</v>
      </c>
      <c r="V537" s="246" t="str">
        <f t="shared" si="149"/>
        <v/>
      </c>
      <c r="W537" s="14"/>
      <c r="X537" s="57"/>
      <c r="Y537" s="206"/>
    </row>
    <row r="538" spans="1:25" ht="16.5" thickTop="1" thickBot="1" x14ac:dyDescent="0.3">
      <c r="A538" s="212">
        <v>1</v>
      </c>
      <c r="B538" s="212" t="s">
        <v>619</v>
      </c>
      <c r="C538" s="213" t="s">
        <v>519</v>
      </c>
      <c r="D538" s="213"/>
      <c r="E538" s="213"/>
      <c r="F538" s="213"/>
      <c r="G538" s="213"/>
      <c r="H538" s="213"/>
      <c r="I538" s="213"/>
      <c r="J538" s="213"/>
      <c r="K538" s="215" t="s">
        <v>536</v>
      </c>
      <c r="L538" s="245">
        <v>35152036020</v>
      </c>
      <c r="M538" s="245">
        <v>0</v>
      </c>
      <c r="N538" s="245">
        <v>0</v>
      </c>
      <c r="O538" s="216">
        <f>+L538+M538-N538</f>
        <v>35152036020</v>
      </c>
      <c r="P538" s="245">
        <v>0</v>
      </c>
      <c r="Q538" s="245">
        <v>35152036020</v>
      </c>
      <c r="R538" s="245">
        <v>0</v>
      </c>
      <c r="S538" s="245">
        <v>0</v>
      </c>
      <c r="T538" s="245">
        <v>35152036020</v>
      </c>
      <c r="U538" s="245">
        <v>0</v>
      </c>
      <c r="V538" s="246">
        <f t="shared" si="149"/>
        <v>0</v>
      </c>
      <c r="W538" s="14"/>
      <c r="X538" s="57"/>
      <c r="Y538" s="206"/>
    </row>
    <row r="539" spans="1:25" customFormat="1" ht="15.75" thickTop="1" x14ac:dyDescent="0.25"/>
    <row r="540" spans="1:25" customFormat="1" x14ac:dyDescent="0.25"/>
    <row r="541" spans="1:25" customFormat="1" x14ac:dyDescent="0.25"/>
    <row r="542" spans="1:25" customFormat="1" x14ac:dyDescent="0.25"/>
    <row r="543" spans="1:25" customFormat="1" x14ac:dyDescent="0.25"/>
    <row r="544" spans="1:25" x14ac:dyDescent="0.25">
      <c r="A544" s="232"/>
      <c r="B544" s="232"/>
      <c r="C544" s="231"/>
      <c r="D544" s="231"/>
      <c r="E544" s="231"/>
      <c r="F544" s="231"/>
      <c r="G544" s="231"/>
      <c r="H544" s="231"/>
      <c r="I544" s="231"/>
      <c r="J544" s="231"/>
      <c r="K544" s="248"/>
      <c r="L544" s="249"/>
      <c r="M544" s="249"/>
      <c r="N544" s="249"/>
      <c r="O544" s="249"/>
      <c r="P544" s="249"/>
      <c r="Q544" s="249"/>
      <c r="R544" s="249"/>
      <c r="S544" s="249"/>
      <c r="T544" s="249"/>
      <c r="U544" s="249"/>
      <c r="V544" s="250"/>
      <c r="W544" s="232"/>
      <c r="X544" s="238"/>
      <c r="Y544" s="238"/>
    </row>
  </sheetData>
  <mergeCells count="16">
    <mergeCell ref="Y5:Y6"/>
    <mergeCell ref="A1:W1"/>
    <mergeCell ref="A2:W2"/>
    <mergeCell ref="A3:W3"/>
    <mergeCell ref="A4:W4"/>
    <mergeCell ref="A5:I5"/>
    <mergeCell ref="K5:K6"/>
    <mergeCell ref="L5:L6"/>
    <mergeCell ref="M5:N5"/>
    <mergeCell ref="O5:O6"/>
    <mergeCell ref="P5:S5"/>
    <mergeCell ref="T5:T6"/>
    <mergeCell ref="U5:U6"/>
    <mergeCell ref="V5:V6"/>
    <mergeCell ref="W5:W6"/>
    <mergeCell ref="X5:X6"/>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pageSetUpPr fitToPage="1"/>
  </sheetPr>
  <dimension ref="A1:AW271"/>
  <sheetViews>
    <sheetView zoomScaleNormal="100" zoomScaleSheetLayoutView="100" workbookViewId="0">
      <pane xSplit="8" ySplit="4" topLeftCell="I5" activePane="bottomRight" state="frozen"/>
      <selection activeCell="H1" sqref="H1"/>
      <selection pane="topRight" activeCell="I1" sqref="I1"/>
      <selection pane="bottomLeft" activeCell="H5" sqref="H5"/>
      <selection pane="bottomRight" activeCell="H16" sqref="H16"/>
    </sheetView>
  </sheetViews>
  <sheetFormatPr baseColWidth="10" defaultColWidth="14.42578125" defaultRowHeight="15" x14ac:dyDescent="0.25"/>
  <cols>
    <col min="1" max="1" width="16" customWidth="1"/>
    <col min="2" max="2" width="14.140625" customWidth="1"/>
    <col min="3" max="4" width="14.42578125" customWidth="1"/>
    <col min="5" max="7" width="10.7109375" customWidth="1"/>
    <col min="8" max="8" width="109" customWidth="1"/>
    <col min="9" max="9" width="20.28515625" style="15" customWidth="1"/>
    <col min="10" max="44" width="20.28515625" customWidth="1"/>
    <col min="45" max="45" width="51.42578125" customWidth="1"/>
    <col min="46" max="49" width="17.85546875" bestFit="1" customWidth="1"/>
  </cols>
  <sheetData>
    <row r="1" spans="1:49" x14ac:dyDescent="0.25">
      <c r="I1" s="15">
        <v>1</v>
      </c>
      <c r="J1">
        <v>2</v>
      </c>
      <c r="K1" s="15">
        <v>3</v>
      </c>
      <c r="L1">
        <v>4</v>
      </c>
      <c r="M1" s="15">
        <v>5</v>
      </c>
      <c r="N1">
        <v>6</v>
      </c>
      <c r="O1" s="15">
        <v>7</v>
      </c>
      <c r="P1">
        <v>8</v>
      </c>
      <c r="Q1" s="15">
        <v>9</v>
      </c>
      <c r="R1">
        <v>10</v>
      </c>
      <c r="S1" s="15">
        <v>11</v>
      </c>
      <c r="T1">
        <v>12</v>
      </c>
      <c r="U1" s="15">
        <v>13</v>
      </c>
      <c r="V1">
        <v>14</v>
      </c>
      <c r="W1" s="15">
        <v>15</v>
      </c>
      <c r="X1">
        <v>16</v>
      </c>
      <c r="Y1" s="15">
        <v>17</v>
      </c>
      <c r="Z1">
        <v>18</v>
      </c>
      <c r="AA1" s="15">
        <v>19</v>
      </c>
      <c r="AB1">
        <v>20</v>
      </c>
      <c r="AC1" s="15">
        <v>21</v>
      </c>
      <c r="AD1">
        <v>22</v>
      </c>
      <c r="AE1" s="15">
        <v>23</v>
      </c>
      <c r="AF1">
        <v>24</v>
      </c>
      <c r="AG1" s="15">
        <v>25</v>
      </c>
      <c r="AH1">
        <v>26</v>
      </c>
      <c r="AI1" s="15">
        <v>27</v>
      </c>
      <c r="AJ1">
        <v>28</v>
      </c>
      <c r="AK1" s="15">
        <v>29</v>
      </c>
      <c r="AL1">
        <v>30</v>
      </c>
      <c r="AM1" s="15">
        <v>31</v>
      </c>
      <c r="AN1">
        <v>32</v>
      </c>
      <c r="AO1" s="15">
        <v>33</v>
      </c>
      <c r="AP1">
        <v>34</v>
      </c>
      <c r="AQ1" s="15">
        <v>35</v>
      </c>
      <c r="AR1">
        <v>36</v>
      </c>
      <c r="AS1" s="15">
        <v>37</v>
      </c>
    </row>
    <row r="2" spans="1:49" ht="78" customHeight="1" thickBot="1" x14ac:dyDescent="0.3">
      <c r="A2" s="303"/>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row>
    <row r="3" spans="1:49" s="98" customFormat="1" ht="39" customHeight="1" thickTop="1" thickBot="1" x14ac:dyDescent="0.3">
      <c r="A3" s="306" t="s">
        <v>78</v>
      </c>
      <c r="B3" s="306" t="s">
        <v>79</v>
      </c>
      <c r="C3" s="304" t="s">
        <v>80</v>
      </c>
      <c r="D3" s="306" t="s">
        <v>81</v>
      </c>
      <c r="E3" s="306" t="s">
        <v>82</v>
      </c>
      <c r="F3" s="306" t="s">
        <v>83</v>
      </c>
      <c r="G3" s="306" t="s">
        <v>84</v>
      </c>
      <c r="H3" s="304" t="s">
        <v>579</v>
      </c>
      <c r="I3" s="300" t="s">
        <v>580</v>
      </c>
      <c r="J3" s="301"/>
      <c r="K3" s="301"/>
      <c r="L3" s="302"/>
      <c r="M3" s="300" t="s">
        <v>581</v>
      </c>
      <c r="N3" s="301"/>
      <c r="O3" s="301"/>
      <c r="P3" s="302"/>
      <c r="Q3" s="300" t="s">
        <v>582</v>
      </c>
      <c r="R3" s="301"/>
      <c r="S3" s="301"/>
      <c r="T3" s="302"/>
      <c r="U3" s="300" t="s">
        <v>583</v>
      </c>
      <c r="V3" s="301"/>
      <c r="W3" s="301"/>
      <c r="X3" s="302"/>
      <c r="Y3" s="300" t="s">
        <v>584</v>
      </c>
      <c r="Z3" s="301"/>
      <c r="AA3" s="301"/>
      <c r="AB3" s="302"/>
      <c r="AC3" s="300" t="s">
        <v>585</v>
      </c>
      <c r="AD3" s="301"/>
      <c r="AE3" s="301"/>
      <c r="AF3" s="302"/>
      <c r="AG3" s="300" t="s">
        <v>586</v>
      </c>
      <c r="AH3" s="301"/>
      <c r="AI3" s="301"/>
      <c r="AJ3" s="302"/>
      <c r="AK3" s="300" t="s">
        <v>587</v>
      </c>
      <c r="AL3" s="301"/>
      <c r="AM3" s="301"/>
      <c r="AN3" s="302"/>
      <c r="AO3" s="300" t="s">
        <v>588</v>
      </c>
      <c r="AP3" s="301"/>
      <c r="AQ3" s="301"/>
      <c r="AR3" s="302"/>
      <c r="AS3" s="16" t="s">
        <v>589</v>
      </c>
    </row>
    <row r="4" spans="1:49" s="98" customFormat="1" ht="16.5" thickTop="1" thickBot="1" x14ac:dyDescent="0.3">
      <c r="A4" s="307"/>
      <c r="B4" s="307"/>
      <c r="C4" s="305"/>
      <c r="D4" s="307"/>
      <c r="E4" s="307"/>
      <c r="F4" s="307"/>
      <c r="G4" s="307"/>
      <c r="H4" s="305"/>
      <c r="I4" s="99" t="s">
        <v>590</v>
      </c>
      <c r="J4" s="97" t="s">
        <v>591</v>
      </c>
      <c r="K4" s="97" t="s">
        <v>592</v>
      </c>
      <c r="L4" s="97" t="s">
        <v>593</v>
      </c>
      <c r="M4" s="99" t="s">
        <v>590</v>
      </c>
      <c r="N4" s="97" t="s">
        <v>591</v>
      </c>
      <c r="O4" s="97" t="s">
        <v>592</v>
      </c>
      <c r="P4" s="97" t="s">
        <v>593</v>
      </c>
      <c r="Q4" s="99" t="s">
        <v>590</v>
      </c>
      <c r="R4" s="97" t="s">
        <v>591</v>
      </c>
      <c r="S4" s="97" t="s">
        <v>592</v>
      </c>
      <c r="T4" s="97" t="s">
        <v>593</v>
      </c>
      <c r="U4" s="99" t="s">
        <v>590</v>
      </c>
      <c r="V4" s="97" t="s">
        <v>591</v>
      </c>
      <c r="W4" s="97" t="s">
        <v>592</v>
      </c>
      <c r="X4" s="97" t="s">
        <v>593</v>
      </c>
      <c r="Y4" s="99" t="s">
        <v>590</v>
      </c>
      <c r="Z4" s="97" t="s">
        <v>591</v>
      </c>
      <c r="AA4" s="97" t="s">
        <v>592</v>
      </c>
      <c r="AB4" s="97" t="s">
        <v>593</v>
      </c>
      <c r="AC4" s="99" t="s">
        <v>590</v>
      </c>
      <c r="AD4" s="97" t="s">
        <v>591</v>
      </c>
      <c r="AE4" s="97" t="s">
        <v>592</v>
      </c>
      <c r="AF4" s="97" t="s">
        <v>593</v>
      </c>
      <c r="AG4" s="99" t="s">
        <v>590</v>
      </c>
      <c r="AH4" s="97" t="s">
        <v>591</v>
      </c>
      <c r="AI4" s="97" t="s">
        <v>592</v>
      </c>
      <c r="AJ4" s="97" t="s">
        <v>593</v>
      </c>
      <c r="AK4" s="99" t="s">
        <v>590</v>
      </c>
      <c r="AL4" s="97" t="s">
        <v>591</v>
      </c>
      <c r="AM4" s="97" t="s">
        <v>592</v>
      </c>
      <c r="AN4" s="97" t="s">
        <v>593</v>
      </c>
      <c r="AO4" s="99" t="s">
        <v>590</v>
      </c>
      <c r="AP4" s="97" t="s">
        <v>591</v>
      </c>
      <c r="AQ4" s="97" t="s">
        <v>592</v>
      </c>
      <c r="AR4" s="97" t="s">
        <v>594</v>
      </c>
      <c r="AS4" s="97"/>
    </row>
    <row r="5" spans="1:49" ht="16.5" thickTop="1" thickBot="1" x14ac:dyDescent="0.3">
      <c r="A5" s="17" t="s">
        <v>104</v>
      </c>
      <c r="B5" s="17" t="s">
        <v>97</v>
      </c>
      <c r="C5" s="17"/>
      <c r="D5" s="17"/>
      <c r="E5" s="17"/>
      <c r="F5" s="17"/>
      <c r="G5" s="17"/>
      <c r="H5" s="18" t="s">
        <v>595</v>
      </c>
      <c r="I5" s="19">
        <f>+I6+I7+I10+I24+I29+I32+I35+I38+I19+I21</f>
        <v>27375816605</v>
      </c>
      <c r="J5" s="19">
        <f t="shared" ref="J5:W5" si="0">+J6+J7+J10+J24+J29+J32+J35+J38+J19+J21</f>
        <v>9210814553</v>
      </c>
      <c r="K5" s="19">
        <f t="shared" si="0"/>
        <v>5678842920</v>
      </c>
      <c r="L5" s="19">
        <f t="shared" si="0"/>
        <v>5455175736</v>
      </c>
      <c r="M5" s="19">
        <f t="shared" si="0"/>
        <v>6650774000</v>
      </c>
      <c r="N5" s="19">
        <f t="shared" si="0"/>
        <v>3403365236</v>
      </c>
      <c r="O5" s="19">
        <f t="shared" si="0"/>
        <v>3403365236</v>
      </c>
      <c r="P5" s="19">
        <f t="shared" si="0"/>
        <v>3403365236</v>
      </c>
      <c r="Q5" s="19">
        <f t="shared" si="0"/>
        <v>0</v>
      </c>
      <c r="R5" s="19">
        <f t="shared" si="0"/>
        <v>0</v>
      </c>
      <c r="S5" s="19">
        <f t="shared" si="0"/>
        <v>0</v>
      </c>
      <c r="T5" s="19">
        <f t="shared" si="0"/>
        <v>0</v>
      </c>
      <c r="U5" s="19">
        <f t="shared" si="0"/>
        <v>0</v>
      </c>
      <c r="V5" s="19">
        <f t="shared" si="0"/>
        <v>0</v>
      </c>
      <c r="W5" s="19">
        <f t="shared" si="0"/>
        <v>0</v>
      </c>
      <c r="X5" s="19">
        <f t="shared" ref="X5" si="1">+X6+X7+X10+X24+X29+X32+X35+X38+X19+X21</f>
        <v>0</v>
      </c>
      <c r="Y5" s="19">
        <f t="shared" ref="Y5" si="2">+Y6+Y7+Y10+Y24+Y29+Y32+Y35+Y38+Y19+Y21</f>
        <v>0</v>
      </c>
      <c r="Z5" s="19">
        <f t="shared" ref="Z5" si="3">+Z6+Z7+Z10+Z24+Z29+Z32+Z35+Z38+Z19+Z21</f>
        <v>0</v>
      </c>
      <c r="AA5" s="19">
        <f t="shared" ref="AA5" si="4">+AA6+AA7+AA10+AA24+AA29+AA32+AA35+AA38+AA19+AA21</f>
        <v>0</v>
      </c>
      <c r="AB5" s="19">
        <f t="shared" ref="AB5" si="5">+AB6+AB7+AB10+AB24+AB29+AB32+AB35+AB38+AB19+AB21</f>
        <v>0</v>
      </c>
      <c r="AC5" s="19">
        <f t="shared" ref="AC5" si="6">+AC6+AC7+AC10+AC24+AC29+AC32+AC35+AC38+AC19+AC21</f>
        <v>0</v>
      </c>
      <c r="AD5" s="19">
        <f t="shared" ref="AD5" si="7">+AD6+AD7+AD10+AD24+AD29+AD32+AD35+AD38+AD19+AD21</f>
        <v>0</v>
      </c>
      <c r="AE5" s="19">
        <f t="shared" ref="AE5" si="8">+AE6+AE7+AE10+AE24+AE29+AE32+AE35+AE38+AE19+AE21</f>
        <v>0</v>
      </c>
      <c r="AF5" s="19">
        <f t="shared" ref="AF5" si="9">+AF6+AF7+AF10+AF24+AF29+AF32+AF35+AF38+AF19+AF21</f>
        <v>0</v>
      </c>
      <c r="AG5" s="19">
        <f t="shared" ref="AG5" si="10">+AG6+AG7+AG10+AG24+AG29+AG32+AG35+AG38+AG19+AG21</f>
        <v>0</v>
      </c>
      <c r="AH5" s="19">
        <f t="shared" ref="AH5" si="11">+AH6+AH7+AH10+AH24+AH29+AH32+AH35+AH38+AH19+AH21</f>
        <v>0</v>
      </c>
      <c r="AI5" s="19">
        <f t="shared" ref="AI5" si="12">+AI6+AI7+AI10+AI24+AI29+AI32+AI35+AI38+AI19+AI21</f>
        <v>0</v>
      </c>
      <c r="AJ5" s="19">
        <f t="shared" ref="AJ5:AK5" si="13">+AJ6+AJ7+AJ10+AJ24+AJ29+AJ32+AJ35+AJ38+AJ19+AJ21</f>
        <v>0</v>
      </c>
      <c r="AK5" s="19">
        <f t="shared" si="13"/>
        <v>0</v>
      </c>
      <c r="AL5" s="19">
        <f t="shared" ref="AL5" si="14">+AL6+AL7+AL10+AL24+AL29+AL32+AL35+AL38+AL19+AL21</f>
        <v>0</v>
      </c>
      <c r="AM5" s="19">
        <f t="shared" ref="AM5" si="15">+AM6+AM7+AM10+AM24+AM29+AM32+AM35+AM38+AM19+AM21</f>
        <v>0</v>
      </c>
      <c r="AN5" s="19">
        <f t="shared" ref="AN5" si="16">+AN6+AN7+AN10+AN24+AN29+AN32+AN35+AN38+AN19+AN21</f>
        <v>0</v>
      </c>
      <c r="AO5" s="19">
        <f t="shared" ref="AO5" si="17">+AO6+AO7+AO10+AO24+AO29+AO32+AO35+AO38+AO19+AO21</f>
        <v>34026590605</v>
      </c>
      <c r="AP5" s="19">
        <f t="shared" ref="AP5" si="18">+AP6+AP7+AP10+AP24+AP29+AP32+AP35+AP38+AP19+AP21</f>
        <v>12614179789</v>
      </c>
      <c r="AQ5" s="19">
        <f>+AQ6+AQ7+AQ10+AQ24+AQ29+AQ32+AQ35+AQ38+AQ19+AQ21</f>
        <v>9082208156</v>
      </c>
      <c r="AR5" s="19">
        <f t="shared" ref="AR5" si="19">+AR6+AR7+AR10+AR24+AR29+AR32+AR35+AR38+AR19+AR21</f>
        <v>8858540972</v>
      </c>
      <c r="AS5" s="21"/>
      <c r="AT5" s="198">
        <f>+I5+M5+Q5+AC5+AK5-AO5</f>
        <v>0</v>
      </c>
      <c r="AU5" s="198">
        <f t="shared" ref="AU5:AW5" si="20">+J5+N5+R5+AD5+AL5-AP5</f>
        <v>0</v>
      </c>
      <c r="AV5" s="198">
        <f t="shared" si="20"/>
        <v>0</v>
      </c>
      <c r="AW5" s="198">
        <f t="shared" si="20"/>
        <v>0</v>
      </c>
    </row>
    <row r="6" spans="1:49" ht="16.5" thickTop="1" thickBot="1" x14ac:dyDescent="0.3">
      <c r="A6" s="22" t="s">
        <v>104</v>
      </c>
      <c r="B6" s="22" t="s">
        <v>97</v>
      </c>
      <c r="C6" s="22" t="s">
        <v>97</v>
      </c>
      <c r="D6" s="22"/>
      <c r="E6" s="22"/>
      <c r="F6" s="22"/>
      <c r="G6" s="22"/>
      <c r="H6" s="23" t="s">
        <v>596</v>
      </c>
      <c r="I6" s="24">
        <v>10029454000</v>
      </c>
      <c r="J6" s="24">
        <v>2471657117</v>
      </c>
      <c r="K6" s="24">
        <v>2471657117</v>
      </c>
      <c r="L6" s="24">
        <v>2471657117</v>
      </c>
      <c r="M6" s="24">
        <v>6552670000</v>
      </c>
      <c r="N6" s="24">
        <v>3399783236</v>
      </c>
      <c r="O6" s="24">
        <v>3399783236</v>
      </c>
      <c r="P6" s="24">
        <v>3399783236</v>
      </c>
      <c r="Q6" s="24"/>
      <c r="R6" s="24"/>
      <c r="S6" s="24"/>
      <c r="T6" s="24"/>
      <c r="U6" s="24"/>
      <c r="V6" s="24"/>
      <c r="W6" s="24"/>
      <c r="X6" s="24"/>
      <c r="Y6" s="24"/>
      <c r="Z6" s="24"/>
      <c r="AA6" s="24"/>
      <c r="AB6" s="24"/>
      <c r="AC6" s="24"/>
      <c r="AD6" s="24"/>
      <c r="AE6" s="24"/>
      <c r="AF6" s="24"/>
      <c r="AG6" s="24"/>
      <c r="AH6" s="24"/>
      <c r="AI6" s="24"/>
      <c r="AJ6" s="24"/>
      <c r="AK6" s="24"/>
      <c r="AL6" s="24"/>
      <c r="AM6" s="24"/>
      <c r="AN6" s="24"/>
      <c r="AO6" s="24">
        <f t="shared" ref="AO6:AO53" si="21">+I6+M6+Q6+U6+Y6+AC6+AG6+AK6</f>
        <v>16582124000</v>
      </c>
      <c r="AP6" s="24">
        <f t="shared" ref="AP6:AP53" si="22">+J6+N6+R6+V6+Z6+AD6+AH6+AL6</f>
        <v>5871440353</v>
      </c>
      <c r="AQ6" s="24">
        <f t="shared" ref="AQ6:AQ53" si="23">+K6+O6+S6+W6+AA6+AE6+AI6+AM6</f>
        <v>5871440353</v>
      </c>
      <c r="AR6" s="24">
        <f t="shared" ref="AR6:AR53" si="24">+L6+P6+T6+X6+AB6+AF6+AJ6+AN6</f>
        <v>5871440353</v>
      </c>
      <c r="AS6" s="21"/>
      <c r="AT6" s="198">
        <f t="shared" ref="AT6:AT69" si="25">+I6+M6+Q6+AC6+AK6-AO6</f>
        <v>0</v>
      </c>
      <c r="AU6" s="198">
        <f t="shared" ref="AU6:AU69" si="26">+J6+N6+R6+AD6+AL6-AP6</f>
        <v>0</v>
      </c>
      <c r="AV6" s="198">
        <f t="shared" ref="AV6:AV69" si="27">+K6+O6+S6+AE6+AM6-AQ6</f>
        <v>0</v>
      </c>
      <c r="AW6" s="198">
        <f t="shared" ref="AW6:AW69" si="28">+L6+P6+T6+AF6+AN6-AR6</f>
        <v>0</v>
      </c>
    </row>
    <row r="7" spans="1:49" ht="16.5" thickTop="1" thickBot="1" x14ac:dyDescent="0.3">
      <c r="A7" s="26">
        <v>2</v>
      </c>
      <c r="B7" s="22" t="s">
        <v>97</v>
      </c>
      <c r="C7" s="22" t="s">
        <v>105</v>
      </c>
      <c r="D7" s="22"/>
      <c r="E7" s="22"/>
      <c r="F7" s="22"/>
      <c r="G7" s="22"/>
      <c r="H7" s="23" t="s">
        <v>597</v>
      </c>
      <c r="I7" s="24">
        <f>+I8+I9</f>
        <v>14938042000</v>
      </c>
      <c r="J7" s="24">
        <f t="shared" ref="J7:AF7" si="29">+J8+J9</f>
        <v>5970803802</v>
      </c>
      <c r="K7" s="24">
        <f t="shared" si="29"/>
        <v>2438832169</v>
      </c>
      <c r="L7" s="24">
        <f t="shared" si="29"/>
        <v>2215164985</v>
      </c>
      <c r="M7" s="24">
        <f t="shared" si="29"/>
        <v>75661000</v>
      </c>
      <c r="N7" s="24">
        <f t="shared" si="29"/>
        <v>0</v>
      </c>
      <c r="O7" s="24">
        <f t="shared" si="29"/>
        <v>0</v>
      </c>
      <c r="P7" s="24">
        <f t="shared" si="29"/>
        <v>0</v>
      </c>
      <c r="Q7" s="24">
        <f t="shared" si="29"/>
        <v>0</v>
      </c>
      <c r="R7" s="24">
        <f t="shared" si="29"/>
        <v>0</v>
      </c>
      <c r="S7" s="24">
        <f t="shared" si="29"/>
        <v>0</v>
      </c>
      <c r="T7" s="24">
        <f t="shared" si="29"/>
        <v>0</v>
      </c>
      <c r="U7" s="24">
        <f t="shared" si="29"/>
        <v>0</v>
      </c>
      <c r="V7" s="24">
        <f t="shared" si="29"/>
        <v>0</v>
      </c>
      <c r="W7" s="24">
        <f t="shared" si="29"/>
        <v>0</v>
      </c>
      <c r="X7" s="24">
        <f t="shared" si="29"/>
        <v>0</v>
      </c>
      <c r="Y7" s="24">
        <f t="shared" si="29"/>
        <v>0</v>
      </c>
      <c r="Z7" s="24">
        <f t="shared" si="29"/>
        <v>0</v>
      </c>
      <c r="AA7" s="24">
        <f t="shared" si="29"/>
        <v>0</v>
      </c>
      <c r="AB7" s="24">
        <f t="shared" si="29"/>
        <v>0</v>
      </c>
      <c r="AC7" s="24">
        <f t="shared" si="29"/>
        <v>0</v>
      </c>
      <c r="AD7" s="24">
        <f t="shared" si="29"/>
        <v>0</v>
      </c>
      <c r="AE7" s="24">
        <f t="shared" si="29"/>
        <v>0</v>
      </c>
      <c r="AF7" s="24">
        <f t="shared" si="29"/>
        <v>0</v>
      </c>
      <c r="AG7" s="24"/>
      <c r="AH7" s="24"/>
      <c r="AI7" s="24"/>
      <c r="AJ7" s="24"/>
      <c r="AK7" s="24"/>
      <c r="AL7" s="24"/>
      <c r="AM7" s="24"/>
      <c r="AN7" s="24"/>
      <c r="AO7" s="24">
        <f t="shared" si="21"/>
        <v>15013703000</v>
      </c>
      <c r="AP7" s="24">
        <f t="shared" si="22"/>
        <v>5970803802</v>
      </c>
      <c r="AQ7" s="24">
        <f t="shared" si="23"/>
        <v>2438832169</v>
      </c>
      <c r="AR7" s="24">
        <f t="shared" si="24"/>
        <v>2215164985</v>
      </c>
      <c r="AS7" s="21"/>
      <c r="AT7" s="198">
        <f t="shared" si="25"/>
        <v>0</v>
      </c>
      <c r="AU7" s="198">
        <f t="shared" si="26"/>
        <v>0</v>
      </c>
      <c r="AV7" s="198">
        <f t="shared" si="27"/>
        <v>0</v>
      </c>
      <c r="AW7" s="198">
        <f t="shared" si="28"/>
        <v>0</v>
      </c>
    </row>
    <row r="8" spans="1:49" ht="16.5" thickTop="1" thickBot="1" x14ac:dyDescent="0.3">
      <c r="A8" s="27">
        <v>2</v>
      </c>
      <c r="B8" s="28" t="s">
        <v>97</v>
      </c>
      <c r="C8" s="28" t="s">
        <v>105</v>
      </c>
      <c r="D8" s="28" t="s">
        <v>97</v>
      </c>
      <c r="E8" s="29"/>
      <c r="F8" s="29"/>
      <c r="G8" s="29"/>
      <c r="H8" s="30" t="s">
        <v>598</v>
      </c>
      <c r="I8" s="31">
        <v>77194000</v>
      </c>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f t="shared" si="21"/>
        <v>77194000</v>
      </c>
      <c r="AP8" s="31">
        <f t="shared" si="22"/>
        <v>0</v>
      </c>
      <c r="AQ8" s="31">
        <f t="shared" si="23"/>
        <v>0</v>
      </c>
      <c r="AR8" s="31">
        <f t="shared" si="24"/>
        <v>0</v>
      </c>
      <c r="AS8" s="21"/>
      <c r="AT8" s="198">
        <f t="shared" si="25"/>
        <v>0</v>
      </c>
      <c r="AU8" s="198">
        <f t="shared" si="26"/>
        <v>0</v>
      </c>
      <c r="AV8" s="198">
        <f t="shared" si="27"/>
        <v>0</v>
      </c>
      <c r="AW8" s="198">
        <f t="shared" si="28"/>
        <v>0</v>
      </c>
    </row>
    <row r="9" spans="1:49" ht="16.5" thickTop="1" thickBot="1" x14ac:dyDescent="0.3">
      <c r="A9" s="27">
        <v>2</v>
      </c>
      <c r="B9" s="28" t="s">
        <v>97</v>
      </c>
      <c r="C9" s="28" t="s">
        <v>105</v>
      </c>
      <c r="D9" s="28" t="s">
        <v>97</v>
      </c>
      <c r="E9" s="29"/>
      <c r="F9" s="29"/>
      <c r="G9" s="29"/>
      <c r="H9" s="30" t="s">
        <v>599</v>
      </c>
      <c r="I9" s="31">
        <v>14860848000</v>
      </c>
      <c r="J9" s="31">
        <v>5970803802</v>
      </c>
      <c r="K9" s="31">
        <v>2438832169</v>
      </c>
      <c r="L9" s="31">
        <v>2215164985</v>
      </c>
      <c r="M9" s="31">
        <v>75661000</v>
      </c>
      <c r="N9" s="31">
        <v>0</v>
      </c>
      <c r="O9" s="31">
        <v>0</v>
      </c>
      <c r="P9" s="31">
        <v>0</v>
      </c>
      <c r="Q9" s="31"/>
      <c r="R9" s="31"/>
      <c r="S9" s="31"/>
      <c r="T9" s="31"/>
      <c r="U9" s="31"/>
      <c r="V9" s="31"/>
      <c r="W9" s="31"/>
      <c r="X9" s="31"/>
      <c r="Y9" s="31"/>
      <c r="Z9" s="31"/>
      <c r="AA9" s="31"/>
      <c r="AB9" s="31"/>
      <c r="AC9" s="31"/>
      <c r="AD9" s="31"/>
      <c r="AE9" s="31"/>
      <c r="AF9" s="31"/>
      <c r="AG9" s="31"/>
      <c r="AH9" s="31"/>
      <c r="AI9" s="31"/>
      <c r="AJ9" s="31"/>
      <c r="AK9" s="31"/>
      <c r="AL9" s="31"/>
      <c r="AM9" s="31"/>
      <c r="AN9" s="31"/>
      <c r="AO9" s="31">
        <f t="shared" si="21"/>
        <v>14936509000</v>
      </c>
      <c r="AP9" s="31">
        <f t="shared" si="22"/>
        <v>5970803802</v>
      </c>
      <c r="AQ9" s="31">
        <f t="shared" si="23"/>
        <v>2438832169</v>
      </c>
      <c r="AR9" s="31">
        <f t="shared" si="24"/>
        <v>2215164985</v>
      </c>
      <c r="AS9" s="21"/>
      <c r="AT9" s="198">
        <f t="shared" si="25"/>
        <v>0</v>
      </c>
      <c r="AU9" s="198">
        <f t="shared" si="26"/>
        <v>0</v>
      </c>
      <c r="AV9" s="198">
        <f t="shared" si="27"/>
        <v>0</v>
      </c>
      <c r="AW9" s="198">
        <f t="shared" si="28"/>
        <v>0</v>
      </c>
    </row>
    <row r="10" spans="1:49" s="33" customFormat="1" ht="16.5" thickTop="1" thickBot="1" x14ac:dyDescent="0.3">
      <c r="A10" s="26">
        <v>2</v>
      </c>
      <c r="B10" s="22" t="s">
        <v>97</v>
      </c>
      <c r="C10" s="22" t="s">
        <v>166</v>
      </c>
      <c r="D10" s="22"/>
      <c r="E10" s="22"/>
      <c r="F10" s="22"/>
      <c r="G10" s="22"/>
      <c r="H10" s="23" t="s">
        <v>600</v>
      </c>
      <c r="I10" s="24">
        <f>+I11+I12+I16</f>
        <v>1845933605</v>
      </c>
      <c r="J10" s="24">
        <f t="shared" ref="J10:AF10" si="30">+J11+J12+J16</f>
        <v>701113021</v>
      </c>
      <c r="K10" s="24">
        <f t="shared" si="30"/>
        <v>701113021</v>
      </c>
      <c r="L10" s="24">
        <f t="shared" si="30"/>
        <v>701113021</v>
      </c>
      <c r="M10" s="24">
        <f t="shared" si="30"/>
        <v>0</v>
      </c>
      <c r="N10" s="24">
        <f t="shared" si="30"/>
        <v>0</v>
      </c>
      <c r="O10" s="24">
        <f t="shared" si="30"/>
        <v>0</v>
      </c>
      <c r="P10" s="24">
        <f t="shared" si="30"/>
        <v>0</v>
      </c>
      <c r="Q10" s="24">
        <f t="shared" si="30"/>
        <v>0</v>
      </c>
      <c r="R10" s="24">
        <f t="shared" si="30"/>
        <v>0</v>
      </c>
      <c r="S10" s="24">
        <f t="shared" si="30"/>
        <v>0</v>
      </c>
      <c r="T10" s="24">
        <f t="shared" si="30"/>
        <v>0</v>
      </c>
      <c r="U10" s="24">
        <f t="shared" si="30"/>
        <v>0</v>
      </c>
      <c r="V10" s="24">
        <f t="shared" si="30"/>
        <v>0</v>
      </c>
      <c r="W10" s="24">
        <f t="shared" si="30"/>
        <v>0</v>
      </c>
      <c r="X10" s="24">
        <f t="shared" si="30"/>
        <v>0</v>
      </c>
      <c r="Y10" s="24">
        <f t="shared" si="30"/>
        <v>0</v>
      </c>
      <c r="Z10" s="24">
        <f t="shared" si="30"/>
        <v>0</v>
      </c>
      <c r="AA10" s="24">
        <f t="shared" si="30"/>
        <v>0</v>
      </c>
      <c r="AB10" s="24">
        <f t="shared" si="30"/>
        <v>0</v>
      </c>
      <c r="AC10" s="24">
        <f t="shared" si="30"/>
        <v>0</v>
      </c>
      <c r="AD10" s="24">
        <f t="shared" si="30"/>
        <v>0</v>
      </c>
      <c r="AE10" s="24">
        <f t="shared" si="30"/>
        <v>0</v>
      </c>
      <c r="AF10" s="24">
        <f t="shared" si="30"/>
        <v>0</v>
      </c>
      <c r="AG10" s="24"/>
      <c r="AH10" s="24"/>
      <c r="AI10" s="24"/>
      <c r="AJ10" s="24"/>
      <c r="AK10" s="24"/>
      <c r="AL10" s="24"/>
      <c r="AM10" s="24"/>
      <c r="AN10" s="24"/>
      <c r="AO10" s="24">
        <f t="shared" si="21"/>
        <v>1845933605</v>
      </c>
      <c r="AP10" s="24">
        <f t="shared" si="22"/>
        <v>701113021</v>
      </c>
      <c r="AQ10" s="24">
        <f t="shared" si="23"/>
        <v>701113021</v>
      </c>
      <c r="AR10" s="24">
        <f t="shared" si="24"/>
        <v>701113021</v>
      </c>
      <c r="AS10" s="21"/>
      <c r="AT10" s="198">
        <f t="shared" si="25"/>
        <v>0</v>
      </c>
      <c r="AU10" s="198">
        <f t="shared" si="26"/>
        <v>0</v>
      </c>
      <c r="AV10" s="198">
        <f t="shared" si="27"/>
        <v>0</v>
      </c>
      <c r="AW10" s="198">
        <f t="shared" si="28"/>
        <v>0</v>
      </c>
    </row>
    <row r="11" spans="1:49" s="33" customFormat="1" ht="16.5" thickTop="1" thickBot="1" x14ac:dyDescent="0.3">
      <c r="A11" s="84">
        <v>2</v>
      </c>
      <c r="B11" s="29" t="s">
        <v>93</v>
      </c>
      <c r="C11" s="29" t="s">
        <v>519</v>
      </c>
      <c r="D11" s="29" t="s">
        <v>166</v>
      </c>
      <c r="E11" s="29"/>
      <c r="F11" s="29"/>
      <c r="G11" s="29"/>
      <c r="H11" s="85" t="s">
        <v>601</v>
      </c>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f t="shared" si="21"/>
        <v>0</v>
      </c>
      <c r="AP11" s="41">
        <f t="shared" si="22"/>
        <v>0</v>
      </c>
      <c r="AQ11" s="41">
        <f t="shared" si="23"/>
        <v>0</v>
      </c>
      <c r="AR11" s="41">
        <f t="shared" si="24"/>
        <v>0</v>
      </c>
      <c r="AS11" s="21"/>
      <c r="AT11" s="198">
        <f t="shared" si="25"/>
        <v>0</v>
      </c>
      <c r="AU11" s="198">
        <f t="shared" si="26"/>
        <v>0</v>
      </c>
      <c r="AV11" s="198">
        <f t="shared" si="27"/>
        <v>0</v>
      </c>
      <c r="AW11" s="198">
        <f t="shared" si="28"/>
        <v>0</v>
      </c>
    </row>
    <row r="12" spans="1:49" s="33" customFormat="1" ht="16.5" thickTop="1" thickBot="1" x14ac:dyDescent="0.3">
      <c r="A12" s="84">
        <v>2</v>
      </c>
      <c r="B12" s="29" t="s">
        <v>93</v>
      </c>
      <c r="C12" s="29" t="s">
        <v>519</v>
      </c>
      <c r="D12" s="29" t="s">
        <v>173</v>
      </c>
      <c r="E12" s="29"/>
      <c r="F12" s="29"/>
      <c r="G12" s="29"/>
      <c r="H12" s="85" t="s">
        <v>602</v>
      </c>
      <c r="I12" s="41">
        <f>+I13</f>
        <v>29217000</v>
      </c>
      <c r="J12" s="41">
        <f t="shared" ref="J12:AF12" si="31">+J13</f>
        <v>29216429</v>
      </c>
      <c r="K12" s="41">
        <f t="shared" si="31"/>
        <v>29216429</v>
      </c>
      <c r="L12" s="41">
        <f t="shared" si="31"/>
        <v>29216429</v>
      </c>
      <c r="M12" s="41">
        <f t="shared" si="31"/>
        <v>0</v>
      </c>
      <c r="N12" s="41">
        <f t="shared" si="31"/>
        <v>0</v>
      </c>
      <c r="O12" s="41">
        <f t="shared" si="31"/>
        <v>0</v>
      </c>
      <c r="P12" s="41">
        <f t="shared" si="31"/>
        <v>0</v>
      </c>
      <c r="Q12" s="41">
        <f t="shared" si="31"/>
        <v>0</v>
      </c>
      <c r="R12" s="41">
        <f t="shared" si="31"/>
        <v>0</v>
      </c>
      <c r="S12" s="41">
        <f t="shared" si="31"/>
        <v>0</v>
      </c>
      <c r="T12" s="41">
        <f t="shared" si="31"/>
        <v>0</v>
      </c>
      <c r="U12" s="41">
        <f t="shared" si="31"/>
        <v>0</v>
      </c>
      <c r="V12" s="41">
        <f t="shared" si="31"/>
        <v>0</v>
      </c>
      <c r="W12" s="41">
        <f t="shared" si="31"/>
        <v>0</v>
      </c>
      <c r="X12" s="41">
        <f t="shared" si="31"/>
        <v>0</v>
      </c>
      <c r="Y12" s="41">
        <f t="shared" si="31"/>
        <v>0</v>
      </c>
      <c r="Z12" s="41">
        <f t="shared" si="31"/>
        <v>0</v>
      </c>
      <c r="AA12" s="41">
        <f t="shared" si="31"/>
        <v>0</v>
      </c>
      <c r="AB12" s="41">
        <f t="shared" si="31"/>
        <v>0</v>
      </c>
      <c r="AC12" s="41">
        <f t="shared" si="31"/>
        <v>0</v>
      </c>
      <c r="AD12" s="41">
        <f t="shared" si="31"/>
        <v>0</v>
      </c>
      <c r="AE12" s="41">
        <f t="shared" si="31"/>
        <v>0</v>
      </c>
      <c r="AF12" s="41">
        <f t="shared" si="31"/>
        <v>0</v>
      </c>
      <c r="AG12" s="41"/>
      <c r="AH12" s="41"/>
      <c r="AI12" s="41"/>
      <c r="AJ12" s="41"/>
      <c r="AK12" s="41"/>
      <c r="AL12" s="41"/>
      <c r="AM12" s="41"/>
      <c r="AN12" s="41"/>
      <c r="AO12" s="41">
        <f t="shared" si="21"/>
        <v>29217000</v>
      </c>
      <c r="AP12" s="41">
        <f t="shared" si="22"/>
        <v>29216429</v>
      </c>
      <c r="AQ12" s="41">
        <f t="shared" si="23"/>
        <v>29216429</v>
      </c>
      <c r="AR12" s="41">
        <f t="shared" si="24"/>
        <v>29216429</v>
      </c>
      <c r="AS12" s="21"/>
      <c r="AT12" s="198">
        <f t="shared" si="25"/>
        <v>0</v>
      </c>
      <c r="AU12" s="198">
        <f t="shared" si="26"/>
        <v>0</v>
      </c>
      <c r="AV12" s="198">
        <f t="shared" si="27"/>
        <v>0</v>
      </c>
      <c r="AW12" s="198">
        <f t="shared" si="28"/>
        <v>0</v>
      </c>
    </row>
    <row r="13" spans="1:49" ht="16.5" thickTop="1" thickBot="1" x14ac:dyDescent="0.3">
      <c r="A13" s="27">
        <v>2</v>
      </c>
      <c r="B13" s="28" t="s">
        <v>93</v>
      </c>
      <c r="C13" s="28" t="s">
        <v>519</v>
      </c>
      <c r="D13" s="28" t="s">
        <v>173</v>
      </c>
      <c r="E13" s="28" t="s">
        <v>166</v>
      </c>
      <c r="F13" s="29"/>
      <c r="G13" s="29"/>
      <c r="H13" s="30" t="s">
        <v>603</v>
      </c>
      <c r="I13" s="31">
        <f>SUM(I14:I15)</f>
        <v>29217000</v>
      </c>
      <c r="J13" s="31">
        <f t="shared" ref="J13:AF13" si="32">SUM(J14:J15)</f>
        <v>29216429</v>
      </c>
      <c r="K13" s="31">
        <f t="shared" si="32"/>
        <v>29216429</v>
      </c>
      <c r="L13" s="31">
        <f t="shared" si="32"/>
        <v>29216429</v>
      </c>
      <c r="M13" s="31">
        <f t="shared" si="32"/>
        <v>0</v>
      </c>
      <c r="N13" s="31">
        <f t="shared" si="32"/>
        <v>0</v>
      </c>
      <c r="O13" s="31">
        <f t="shared" si="32"/>
        <v>0</v>
      </c>
      <c r="P13" s="31">
        <f t="shared" si="32"/>
        <v>0</v>
      </c>
      <c r="Q13" s="31">
        <f t="shared" si="32"/>
        <v>0</v>
      </c>
      <c r="R13" s="31">
        <f t="shared" si="32"/>
        <v>0</v>
      </c>
      <c r="S13" s="31">
        <f t="shared" si="32"/>
        <v>0</v>
      </c>
      <c r="T13" s="31">
        <f t="shared" si="32"/>
        <v>0</v>
      </c>
      <c r="U13" s="31">
        <f t="shared" si="32"/>
        <v>0</v>
      </c>
      <c r="V13" s="31">
        <f t="shared" si="32"/>
        <v>0</v>
      </c>
      <c r="W13" s="31">
        <f t="shared" si="32"/>
        <v>0</v>
      </c>
      <c r="X13" s="31">
        <f t="shared" si="32"/>
        <v>0</v>
      </c>
      <c r="Y13" s="31">
        <f t="shared" si="32"/>
        <v>0</v>
      </c>
      <c r="Z13" s="31">
        <f t="shared" si="32"/>
        <v>0</v>
      </c>
      <c r="AA13" s="31">
        <f t="shared" si="32"/>
        <v>0</v>
      </c>
      <c r="AB13" s="31">
        <f t="shared" si="32"/>
        <v>0</v>
      </c>
      <c r="AC13" s="31">
        <f t="shared" si="32"/>
        <v>0</v>
      </c>
      <c r="AD13" s="31">
        <f t="shared" si="32"/>
        <v>0</v>
      </c>
      <c r="AE13" s="31">
        <f t="shared" si="32"/>
        <v>0</v>
      </c>
      <c r="AF13" s="31">
        <f t="shared" si="32"/>
        <v>0</v>
      </c>
      <c r="AG13" s="31"/>
      <c r="AH13" s="31"/>
      <c r="AI13" s="31"/>
      <c r="AJ13" s="31"/>
      <c r="AK13" s="31"/>
      <c r="AL13" s="31"/>
      <c r="AM13" s="31"/>
      <c r="AN13" s="31"/>
      <c r="AO13" s="31">
        <f t="shared" si="21"/>
        <v>29217000</v>
      </c>
      <c r="AP13" s="31">
        <f t="shared" si="22"/>
        <v>29216429</v>
      </c>
      <c r="AQ13" s="31">
        <f t="shared" si="23"/>
        <v>29216429</v>
      </c>
      <c r="AR13" s="31">
        <f t="shared" si="24"/>
        <v>29216429</v>
      </c>
      <c r="AS13" s="21"/>
      <c r="AT13" s="198">
        <f t="shared" si="25"/>
        <v>0</v>
      </c>
      <c r="AU13" s="198">
        <f t="shared" si="26"/>
        <v>0</v>
      </c>
      <c r="AV13" s="198">
        <f t="shared" si="27"/>
        <v>0</v>
      </c>
      <c r="AW13" s="198">
        <f t="shared" si="28"/>
        <v>0</v>
      </c>
    </row>
    <row r="14" spans="1:49" ht="16.5" thickTop="1" thickBot="1" x14ac:dyDescent="0.3">
      <c r="A14" s="27">
        <v>2</v>
      </c>
      <c r="B14" s="28" t="s">
        <v>93</v>
      </c>
      <c r="C14" s="28" t="s">
        <v>519</v>
      </c>
      <c r="D14" s="28" t="s">
        <v>173</v>
      </c>
      <c r="E14" s="28" t="s">
        <v>166</v>
      </c>
      <c r="F14" s="28" t="s">
        <v>168</v>
      </c>
      <c r="G14" s="28"/>
      <c r="H14" s="30" t="s">
        <v>604</v>
      </c>
      <c r="I14" s="31">
        <v>29217000</v>
      </c>
      <c r="J14" s="31">
        <v>29216429</v>
      </c>
      <c r="K14" s="31">
        <v>29216429</v>
      </c>
      <c r="L14" s="31">
        <v>29216429</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f t="shared" si="21"/>
        <v>29217000</v>
      </c>
      <c r="AP14" s="31">
        <f t="shared" si="22"/>
        <v>29216429</v>
      </c>
      <c r="AQ14" s="31">
        <f t="shared" si="23"/>
        <v>29216429</v>
      </c>
      <c r="AR14" s="31">
        <f t="shared" si="24"/>
        <v>29216429</v>
      </c>
      <c r="AS14" s="21"/>
      <c r="AT14" s="198">
        <f t="shared" si="25"/>
        <v>0</v>
      </c>
      <c r="AU14" s="198">
        <f t="shared" si="26"/>
        <v>0</v>
      </c>
      <c r="AV14" s="198">
        <f t="shared" si="27"/>
        <v>0</v>
      </c>
      <c r="AW14" s="198">
        <f t="shared" si="28"/>
        <v>0</v>
      </c>
    </row>
    <row r="15" spans="1:49" ht="16.5" thickTop="1" thickBot="1" x14ac:dyDescent="0.3">
      <c r="A15" s="27">
        <v>2</v>
      </c>
      <c r="B15" s="28" t="s">
        <v>93</v>
      </c>
      <c r="C15" s="28" t="s">
        <v>519</v>
      </c>
      <c r="D15" s="28" t="s">
        <v>173</v>
      </c>
      <c r="E15" s="28" t="s">
        <v>166</v>
      </c>
      <c r="F15" s="28" t="s">
        <v>188</v>
      </c>
      <c r="G15" s="28"/>
      <c r="H15" s="30" t="s">
        <v>605</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f t="shared" si="21"/>
        <v>0</v>
      </c>
      <c r="AP15" s="31">
        <f t="shared" si="22"/>
        <v>0</v>
      </c>
      <c r="AQ15" s="31">
        <f t="shared" si="23"/>
        <v>0</v>
      </c>
      <c r="AR15" s="31">
        <f t="shared" si="24"/>
        <v>0</v>
      </c>
      <c r="AS15" s="21"/>
      <c r="AT15" s="198">
        <f t="shared" si="25"/>
        <v>0</v>
      </c>
      <c r="AU15" s="198">
        <f t="shared" si="26"/>
        <v>0</v>
      </c>
      <c r="AV15" s="198">
        <f t="shared" si="27"/>
        <v>0</v>
      </c>
      <c r="AW15" s="198">
        <f t="shared" si="28"/>
        <v>0</v>
      </c>
    </row>
    <row r="16" spans="1:49" ht="16.5" thickTop="1" thickBot="1" x14ac:dyDescent="0.3">
      <c r="A16" s="27">
        <v>2</v>
      </c>
      <c r="B16" s="28" t="s">
        <v>93</v>
      </c>
      <c r="C16" s="28" t="s">
        <v>519</v>
      </c>
      <c r="D16" s="28" t="s">
        <v>115</v>
      </c>
      <c r="E16" s="28"/>
      <c r="F16" s="28"/>
      <c r="G16" s="28"/>
      <c r="H16" s="30" t="s">
        <v>606</v>
      </c>
      <c r="I16" s="31">
        <f>SUM(I17)</f>
        <v>1816716605</v>
      </c>
      <c r="J16" s="31">
        <f t="shared" ref="J16:AF16" si="33">SUM(J17)</f>
        <v>671896592</v>
      </c>
      <c r="K16" s="31">
        <f t="shared" si="33"/>
        <v>671896592</v>
      </c>
      <c r="L16" s="31">
        <f t="shared" si="33"/>
        <v>671896592</v>
      </c>
      <c r="M16" s="31">
        <f t="shared" si="33"/>
        <v>0</v>
      </c>
      <c r="N16" s="31">
        <f t="shared" si="33"/>
        <v>0</v>
      </c>
      <c r="O16" s="31">
        <f t="shared" si="33"/>
        <v>0</v>
      </c>
      <c r="P16" s="31">
        <f t="shared" si="33"/>
        <v>0</v>
      </c>
      <c r="Q16" s="31">
        <f t="shared" si="33"/>
        <v>0</v>
      </c>
      <c r="R16" s="31">
        <f t="shared" si="33"/>
        <v>0</v>
      </c>
      <c r="S16" s="31">
        <f t="shared" si="33"/>
        <v>0</v>
      </c>
      <c r="T16" s="31">
        <f t="shared" si="33"/>
        <v>0</v>
      </c>
      <c r="U16" s="31">
        <f t="shared" si="33"/>
        <v>0</v>
      </c>
      <c r="V16" s="31">
        <f t="shared" si="33"/>
        <v>0</v>
      </c>
      <c r="W16" s="31">
        <f t="shared" si="33"/>
        <v>0</v>
      </c>
      <c r="X16" s="31">
        <f t="shared" si="33"/>
        <v>0</v>
      </c>
      <c r="Y16" s="31">
        <f t="shared" si="33"/>
        <v>0</v>
      </c>
      <c r="Z16" s="31">
        <f t="shared" si="33"/>
        <v>0</v>
      </c>
      <c r="AA16" s="31">
        <f t="shared" si="33"/>
        <v>0</v>
      </c>
      <c r="AB16" s="31">
        <f t="shared" si="33"/>
        <v>0</v>
      </c>
      <c r="AC16" s="31">
        <f t="shared" si="33"/>
        <v>0</v>
      </c>
      <c r="AD16" s="31">
        <f t="shared" si="33"/>
        <v>0</v>
      </c>
      <c r="AE16" s="31">
        <f t="shared" si="33"/>
        <v>0</v>
      </c>
      <c r="AF16" s="31">
        <f t="shared" si="33"/>
        <v>0</v>
      </c>
      <c r="AG16" s="31"/>
      <c r="AH16" s="31"/>
      <c r="AI16" s="31"/>
      <c r="AJ16" s="31"/>
      <c r="AK16" s="31"/>
      <c r="AL16" s="31"/>
      <c r="AM16" s="31"/>
      <c r="AN16" s="31"/>
      <c r="AO16" s="31">
        <f t="shared" si="21"/>
        <v>1816716605</v>
      </c>
      <c r="AP16" s="31">
        <f t="shared" si="22"/>
        <v>671896592</v>
      </c>
      <c r="AQ16" s="31">
        <f t="shared" si="23"/>
        <v>671896592</v>
      </c>
      <c r="AR16" s="31">
        <f t="shared" si="24"/>
        <v>671896592</v>
      </c>
      <c r="AS16" s="21"/>
      <c r="AT16" s="198">
        <f t="shared" si="25"/>
        <v>0</v>
      </c>
      <c r="AU16" s="198">
        <f t="shared" si="26"/>
        <v>0</v>
      </c>
      <c r="AV16" s="198">
        <f t="shared" si="27"/>
        <v>0</v>
      </c>
      <c r="AW16" s="198">
        <f t="shared" si="28"/>
        <v>0</v>
      </c>
    </row>
    <row r="17" spans="1:49" s="40" customFormat="1" ht="16.5" thickTop="1" thickBot="1" x14ac:dyDescent="0.3">
      <c r="A17" s="27">
        <v>2</v>
      </c>
      <c r="B17" s="28" t="s">
        <v>93</v>
      </c>
      <c r="C17" s="28" t="s">
        <v>519</v>
      </c>
      <c r="D17" s="28" t="s">
        <v>115</v>
      </c>
      <c r="E17" s="28" t="s">
        <v>97</v>
      </c>
      <c r="F17" s="28"/>
      <c r="G17" s="28"/>
      <c r="H17" s="30" t="s">
        <v>607</v>
      </c>
      <c r="I17" s="38">
        <f>+I18</f>
        <v>1816716605</v>
      </c>
      <c r="J17" s="38">
        <f t="shared" ref="J17:AF17" si="34">+J18</f>
        <v>671896592</v>
      </c>
      <c r="K17" s="38">
        <f t="shared" si="34"/>
        <v>671896592</v>
      </c>
      <c r="L17" s="38">
        <f t="shared" si="34"/>
        <v>671896592</v>
      </c>
      <c r="M17" s="38">
        <f t="shared" si="34"/>
        <v>0</v>
      </c>
      <c r="N17" s="38">
        <f t="shared" si="34"/>
        <v>0</v>
      </c>
      <c r="O17" s="38">
        <f t="shared" si="34"/>
        <v>0</v>
      </c>
      <c r="P17" s="38">
        <f t="shared" si="34"/>
        <v>0</v>
      </c>
      <c r="Q17" s="38">
        <f t="shared" si="34"/>
        <v>0</v>
      </c>
      <c r="R17" s="38">
        <f t="shared" si="34"/>
        <v>0</v>
      </c>
      <c r="S17" s="38">
        <f t="shared" si="34"/>
        <v>0</v>
      </c>
      <c r="T17" s="38">
        <f t="shared" si="34"/>
        <v>0</v>
      </c>
      <c r="U17" s="38">
        <f t="shared" si="34"/>
        <v>0</v>
      </c>
      <c r="V17" s="38">
        <f t="shared" si="34"/>
        <v>0</v>
      </c>
      <c r="W17" s="38">
        <f t="shared" si="34"/>
        <v>0</v>
      </c>
      <c r="X17" s="38">
        <f t="shared" si="34"/>
        <v>0</v>
      </c>
      <c r="Y17" s="38">
        <f t="shared" si="34"/>
        <v>0</v>
      </c>
      <c r="Z17" s="38">
        <f t="shared" si="34"/>
        <v>0</v>
      </c>
      <c r="AA17" s="38">
        <f t="shared" si="34"/>
        <v>0</v>
      </c>
      <c r="AB17" s="38">
        <f t="shared" si="34"/>
        <v>0</v>
      </c>
      <c r="AC17" s="38">
        <f t="shared" si="34"/>
        <v>0</v>
      </c>
      <c r="AD17" s="38">
        <f t="shared" si="34"/>
        <v>0</v>
      </c>
      <c r="AE17" s="38">
        <f t="shared" si="34"/>
        <v>0</v>
      </c>
      <c r="AF17" s="38">
        <f t="shared" si="34"/>
        <v>0</v>
      </c>
      <c r="AG17" s="38"/>
      <c r="AH17" s="38"/>
      <c r="AI17" s="38"/>
      <c r="AJ17" s="38"/>
      <c r="AK17" s="38"/>
      <c r="AL17" s="38"/>
      <c r="AM17" s="38"/>
      <c r="AN17" s="38"/>
      <c r="AO17" s="38">
        <f t="shared" si="21"/>
        <v>1816716605</v>
      </c>
      <c r="AP17" s="38">
        <f t="shared" si="22"/>
        <v>671896592</v>
      </c>
      <c r="AQ17" s="38">
        <f t="shared" si="23"/>
        <v>671896592</v>
      </c>
      <c r="AR17" s="38">
        <f t="shared" si="24"/>
        <v>671896592</v>
      </c>
      <c r="AS17" s="21"/>
      <c r="AT17" s="198">
        <f t="shared" si="25"/>
        <v>0</v>
      </c>
      <c r="AU17" s="198">
        <f t="shared" si="26"/>
        <v>0</v>
      </c>
      <c r="AV17" s="198">
        <f t="shared" si="27"/>
        <v>0</v>
      </c>
      <c r="AW17" s="198">
        <f t="shared" si="28"/>
        <v>0</v>
      </c>
    </row>
    <row r="18" spans="1:49" ht="16.5" thickTop="1" thickBot="1" x14ac:dyDescent="0.3">
      <c r="A18" s="27">
        <v>2</v>
      </c>
      <c r="B18" s="28" t="s">
        <v>93</v>
      </c>
      <c r="C18" s="28" t="s">
        <v>519</v>
      </c>
      <c r="D18" s="28" t="s">
        <v>115</v>
      </c>
      <c r="E18" s="28" t="s">
        <v>97</v>
      </c>
      <c r="F18" s="28" t="s">
        <v>358</v>
      </c>
      <c r="G18" s="29"/>
      <c r="H18" s="30" t="s">
        <v>608</v>
      </c>
      <c r="I18" s="31">
        <v>1816716605</v>
      </c>
      <c r="J18" s="31">
        <v>671896592</v>
      </c>
      <c r="K18" s="31">
        <v>671896592</v>
      </c>
      <c r="L18" s="31">
        <v>671896592</v>
      </c>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f t="shared" si="21"/>
        <v>1816716605</v>
      </c>
      <c r="AP18" s="31">
        <f t="shared" si="22"/>
        <v>671896592</v>
      </c>
      <c r="AQ18" s="31">
        <f t="shared" si="23"/>
        <v>671896592</v>
      </c>
      <c r="AR18" s="31">
        <f t="shared" si="24"/>
        <v>671896592</v>
      </c>
      <c r="AS18" s="21"/>
      <c r="AT18" s="198">
        <f t="shared" si="25"/>
        <v>0</v>
      </c>
      <c r="AU18" s="198">
        <f t="shared" si="26"/>
        <v>0</v>
      </c>
      <c r="AV18" s="198">
        <f t="shared" si="27"/>
        <v>0</v>
      </c>
      <c r="AW18" s="198">
        <f t="shared" si="28"/>
        <v>0</v>
      </c>
    </row>
    <row r="19" spans="1:49" s="33" customFormat="1" ht="16.5" thickTop="1" thickBot="1" x14ac:dyDescent="0.3">
      <c r="A19" s="34">
        <v>2</v>
      </c>
      <c r="B19" s="35" t="s">
        <v>93</v>
      </c>
      <c r="C19" s="35" t="s">
        <v>519</v>
      </c>
      <c r="D19" s="35" t="s">
        <v>215</v>
      </c>
      <c r="E19" s="35"/>
      <c r="F19" s="35"/>
      <c r="G19" s="35"/>
      <c r="H19" s="36" t="s">
        <v>609</v>
      </c>
      <c r="I19" s="37">
        <f>SUM(I20)</f>
        <v>188378000</v>
      </c>
      <c r="J19" s="37">
        <f t="shared" ref="J19:AF19" si="35">SUM(J20)</f>
        <v>34956965</v>
      </c>
      <c r="K19" s="37">
        <f t="shared" si="35"/>
        <v>34956965</v>
      </c>
      <c r="L19" s="37">
        <f t="shared" si="35"/>
        <v>34956965</v>
      </c>
      <c r="M19" s="37">
        <f t="shared" si="35"/>
        <v>0</v>
      </c>
      <c r="N19" s="37">
        <f t="shared" si="35"/>
        <v>0</v>
      </c>
      <c r="O19" s="37">
        <f t="shared" si="35"/>
        <v>0</v>
      </c>
      <c r="P19" s="37">
        <f t="shared" si="35"/>
        <v>0</v>
      </c>
      <c r="Q19" s="37">
        <f t="shared" si="35"/>
        <v>0</v>
      </c>
      <c r="R19" s="37">
        <f t="shared" si="35"/>
        <v>0</v>
      </c>
      <c r="S19" s="37">
        <f t="shared" si="35"/>
        <v>0</v>
      </c>
      <c r="T19" s="37">
        <f t="shared" si="35"/>
        <v>0</v>
      </c>
      <c r="U19" s="37">
        <f t="shared" si="35"/>
        <v>0</v>
      </c>
      <c r="V19" s="37">
        <f t="shared" si="35"/>
        <v>0</v>
      </c>
      <c r="W19" s="37">
        <f t="shared" si="35"/>
        <v>0</v>
      </c>
      <c r="X19" s="37">
        <f t="shared" si="35"/>
        <v>0</v>
      </c>
      <c r="Y19" s="37">
        <f t="shared" si="35"/>
        <v>0</v>
      </c>
      <c r="Z19" s="37">
        <f t="shared" si="35"/>
        <v>0</v>
      </c>
      <c r="AA19" s="37">
        <f t="shared" si="35"/>
        <v>0</v>
      </c>
      <c r="AB19" s="37">
        <f t="shared" si="35"/>
        <v>0</v>
      </c>
      <c r="AC19" s="37">
        <f t="shared" si="35"/>
        <v>0</v>
      </c>
      <c r="AD19" s="37">
        <f t="shared" si="35"/>
        <v>0</v>
      </c>
      <c r="AE19" s="37">
        <f t="shared" si="35"/>
        <v>0</v>
      </c>
      <c r="AF19" s="37">
        <f t="shared" si="35"/>
        <v>0</v>
      </c>
      <c r="AG19" s="37"/>
      <c r="AH19" s="37"/>
      <c r="AI19" s="37"/>
      <c r="AJ19" s="37"/>
      <c r="AK19" s="37"/>
      <c r="AL19" s="37"/>
      <c r="AM19" s="37"/>
      <c r="AN19" s="37"/>
      <c r="AO19" s="37">
        <f t="shared" si="21"/>
        <v>188378000</v>
      </c>
      <c r="AP19" s="37">
        <f t="shared" si="22"/>
        <v>34956965</v>
      </c>
      <c r="AQ19" s="37">
        <f t="shared" si="23"/>
        <v>34956965</v>
      </c>
      <c r="AR19" s="37">
        <f t="shared" si="24"/>
        <v>34956965</v>
      </c>
      <c r="AS19" s="21"/>
      <c r="AT19" s="198">
        <f t="shared" si="25"/>
        <v>0</v>
      </c>
      <c r="AU19" s="198">
        <f t="shared" si="26"/>
        <v>0</v>
      </c>
      <c r="AV19" s="198">
        <f t="shared" si="27"/>
        <v>0</v>
      </c>
      <c r="AW19" s="198">
        <f t="shared" si="28"/>
        <v>0</v>
      </c>
    </row>
    <row r="20" spans="1:49" ht="16.5" thickTop="1" thickBot="1" x14ac:dyDescent="0.3">
      <c r="A20" s="27">
        <v>2</v>
      </c>
      <c r="B20" s="28" t="s">
        <v>93</v>
      </c>
      <c r="C20" s="28" t="s">
        <v>519</v>
      </c>
      <c r="D20" s="28" t="s">
        <v>215</v>
      </c>
      <c r="E20" s="28" t="s">
        <v>105</v>
      </c>
      <c r="F20" s="28"/>
      <c r="G20" s="28"/>
      <c r="H20" s="30" t="s">
        <v>610</v>
      </c>
      <c r="I20" s="31">
        <v>188378000</v>
      </c>
      <c r="J20" s="31">
        <v>34956965</v>
      </c>
      <c r="K20" s="31">
        <v>34956965</v>
      </c>
      <c r="L20" s="31">
        <v>34956965</v>
      </c>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f t="shared" si="21"/>
        <v>188378000</v>
      </c>
      <c r="AP20" s="31">
        <f t="shared" si="22"/>
        <v>34956965</v>
      </c>
      <c r="AQ20" s="31">
        <f t="shared" si="23"/>
        <v>34956965</v>
      </c>
      <c r="AR20" s="31">
        <f t="shared" si="24"/>
        <v>34956965</v>
      </c>
      <c r="AS20" s="21"/>
      <c r="AT20" s="198">
        <f t="shared" si="25"/>
        <v>0</v>
      </c>
      <c r="AU20" s="198">
        <f t="shared" si="26"/>
        <v>0</v>
      </c>
      <c r="AV20" s="198">
        <f t="shared" si="27"/>
        <v>0</v>
      </c>
      <c r="AW20" s="198">
        <f t="shared" si="28"/>
        <v>0</v>
      </c>
    </row>
    <row r="21" spans="1:49" s="33" customFormat="1" ht="16.5" thickTop="1" thickBot="1" x14ac:dyDescent="0.3">
      <c r="A21" s="34">
        <v>2</v>
      </c>
      <c r="B21" s="35" t="s">
        <v>93</v>
      </c>
      <c r="C21" s="35" t="s">
        <v>519</v>
      </c>
      <c r="D21" s="35" t="s">
        <v>180</v>
      </c>
      <c r="E21" s="35"/>
      <c r="F21" s="35"/>
      <c r="G21" s="35"/>
      <c r="H21" s="36" t="s">
        <v>611</v>
      </c>
      <c r="I21" s="37">
        <f>SUM(I22:I23)</f>
        <v>0</v>
      </c>
      <c r="J21" s="37">
        <f t="shared" ref="J21:AF21" si="36">SUM(J22:J23)</f>
        <v>0</v>
      </c>
      <c r="K21" s="37">
        <f t="shared" si="36"/>
        <v>0</v>
      </c>
      <c r="L21" s="37">
        <f t="shared" si="36"/>
        <v>0</v>
      </c>
      <c r="M21" s="37">
        <f t="shared" si="36"/>
        <v>0</v>
      </c>
      <c r="N21" s="37">
        <f t="shared" si="36"/>
        <v>0</v>
      </c>
      <c r="O21" s="37">
        <f t="shared" si="36"/>
        <v>0</v>
      </c>
      <c r="P21" s="37">
        <f t="shared" si="36"/>
        <v>0</v>
      </c>
      <c r="Q21" s="37">
        <f t="shared" si="36"/>
        <v>0</v>
      </c>
      <c r="R21" s="37">
        <f t="shared" si="36"/>
        <v>0</v>
      </c>
      <c r="S21" s="37">
        <f t="shared" si="36"/>
        <v>0</v>
      </c>
      <c r="T21" s="37">
        <f t="shared" si="36"/>
        <v>0</v>
      </c>
      <c r="U21" s="37">
        <f t="shared" si="36"/>
        <v>0</v>
      </c>
      <c r="V21" s="37">
        <f t="shared" si="36"/>
        <v>0</v>
      </c>
      <c r="W21" s="37">
        <f t="shared" si="36"/>
        <v>0</v>
      </c>
      <c r="X21" s="37">
        <f t="shared" si="36"/>
        <v>0</v>
      </c>
      <c r="Y21" s="37">
        <f t="shared" si="36"/>
        <v>0</v>
      </c>
      <c r="Z21" s="37">
        <f t="shared" si="36"/>
        <v>0</v>
      </c>
      <c r="AA21" s="37">
        <f t="shared" si="36"/>
        <v>0</v>
      </c>
      <c r="AB21" s="37">
        <f t="shared" si="36"/>
        <v>0</v>
      </c>
      <c r="AC21" s="37">
        <f t="shared" si="36"/>
        <v>0</v>
      </c>
      <c r="AD21" s="37">
        <f t="shared" si="36"/>
        <v>0</v>
      </c>
      <c r="AE21" s="37">
        <f t="shared" si="36"/>
        <v>0</v>
      </c>
      <c r="AF21" s="37">
        <f t="shared" si="36"/>
        <v>0</v>
      </c>
      <c r="AG21" s="37"/>
      <c r="AH21" s="37"/>
      <c r="AI21" s="37"/>
      <c r="AJ21" s="37"/>
      <c r="AK21" s="37"/>
      <c r="AL21" s="37"/>
      <c r="AM21" s="37"/>
      <c r="AN21" s="37"/>
      <c r="AO21" s="37">
        <f t="shared" si="21"/>
        <v>0</v>
      </c>
      <c r="AP21" s="37">
        <f t="shared" si="22"/>
        <v>0</v>
      </c>
      <c r="AQ21" s="37">
        <f t="shared" si="23"/>
        <v>0</v>
      </c>
      <c r="AR21" s="37">
        <f t="shared" si="24"/>
        <v>0</v>
      </c>
      <c r="AS21" s="21"/>
      <c r="AT21" s="198">
        <f t="shared" si="25"/>
        <v>0</v>
      </c>
      <c r="AU21" s="198">
        <f t="shared" si="26"/>
        <v>0</v>
      </c>
      <c r="AV21" s="198">
        <f t="shared" si="27"/>
        <v>0</v>
      </c>
      <c r="AW21" s="198">
        <f t="shared" si="28"/>
        <v>0</v>
      </c>
    </row>
    <row r="22" spans="1:49" ht="16.5" thickTop="1" thickBot="1" x14ac:dyDescent="0.3">
      <c r="A22" s="27">
        <v>2</v>
      </c>
      <c r="B22" s="28" t="s">
        <v>93</v>
      </c>
      <c r="C22" s="28" t="s">
        <v>519</v>
      </c>
      <c r="D22" s="28" t="s">
        <v>180</v>
      </c>
      <c r="E22" s="28" t="s">
        <v>97</v>
      </c>
      <c r="F22" s="28"/>
      <c r="G22" s="28"/>
      <c r="H22" s="30" t="s">
        <v>612</v>
      </c>
      <c r="I22" s="31">
        <v>0</v>
      </c>
      <c r="J22" s="31">
        <v>0</v>
      </c>
      <c r="K22" s="31">
        <v>0</v>
      </c>
      <c r="L22" s="31">
        <v>0</v>
      </c>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f t="shared" si="21"/>
        <v>0</v>
      </c>
      <c r="AP22" s="31">
        <f t="shared" si="22"/>
        <v>0</v>
      </c>
      <c r="AQ22" s="31">
        <f t="shared" si="23"/>
        <v>0</v>
      </c>
      <c r="AR22" s="31">
        <f t="shared" si="24"/>
        <v>0</v>
      </c>
      <c r="AS22" s="21"/>
      <c r="AT22" s="198">
        <f t="shared" si="25"/>
        <v>0</v>
      </c>
      <c r="AU22" s="198">
        <f t="shared" si="26"/>
        <v>0</v>
      </c>
      <c r="AV22" s="198">
        <f t="shared" si="27"/>
        <v>0</v>
      </c>
      <c r="AW22" s="198">
        <f t="shared" si="28"/>
        <v>0</v>
      </c>
    </row>
    <row r="23" spans="1:49" ht="16.5" thickTop="1" thickBot="1" x14ac:dyDescent="0.3">
      <c r="A23" s="27">
        <v>2</v>
      </c>
      <c r="B23" s="28" t="s">
        <v>93</v>
      </c>
      <c r="C23" s="28" t="s">
        <v>519</v>
      </c>
      <c r="D23" s="28" t="s">
        <v>180</v>
      </c>
      <c r="E23" s="28" t="s">
        <v>105</v>
      </c>
      <c r="F23" s="28"/>
      <c r="G23" s="28"/>
      <c r="H23" s="30" t="s">
        <v>613</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f t="shared" si="21"/>
        <v>0</v>
      </c>
      <c r="AP23" s="31">
        <f t="shared" si="22"/>
        <v>0</v>
      </c>
      <c r="AQ23" s="31">
        <f t="shared" si="23"/>
        <v>0</v>
      </c>
      <c r="AR23" s="31">
        <f t="shared" si="24"/>
        <v>0</v>
      </c>
      <c r="AS23" s="21"/>
      <c r="AT23" s="198">
        <f t="shared" si="25"/>
        <v>0</v>
      </c>
      <c r="AU23" s="198">
        <f t="shared" si="26"/>
        <v>0</v>
      </c>
      <c r="AV23" s="198">
        <f t="shared" si="27"/>
        <v>0</v>
      </c>
      <c r="AW23" s="198">
        <f t="shared" si="28"/>
        <v>0</v>
      </c>
    </row>
    <row r="24" spans="1:49" ht="16.5" thickTop="1" thickBot="1" x14ac:dyDescent="0.3">
      <c r="A24" s="26">
        <v>2</v>
      </c>
      <c r="B24" s="22" t="s">
        <v>93</v>
      </c>
      <c r="C24" s="22" t="s">
        <v>521</v>
      </c>
      <c r="D24" s="22"/>
      <c r="E24" s="22"/>
      <c r="F24" s="22"/>
      <c r="G24" s="22"/>
      <c r="H24" s="23" t="s">
        <v>614</v>
      </c>
      <c r="I24" s="24">
        <f>SUM(I25:I28)</f>
        <v>0</v>
      </c>
      <c r="J24" s="24">
        <f t="shared" ref="J24:AF24" si="37">SUM(J25:J28)</f>
        <v>0</v>
      </c>
      <c r="K24" s="24">
        <f t="shared" si="37"/>
        <v>0</v>
      </c>
      <c r="L24" s="24">
        <f t="shared" si="37"/>
        <v>0</v>
      </c>
      <c r="M24" s="24">
        <f t="shared" si="37"/>
        <v>0</v>
      </c>
      <c r="N24" s="24">
        <f t="shared" si="37"/>
        <v>0</v>
      </c>
      <c r="O24" s="24">
        <f t="shared" si="37"/>
        <v>0</v>
      </c>
      <c r="P24" s="24">
        <f t="shared" si="37"/>
        <v>0</v>
      </c>
      <c r="Q24" s="24">
        <f t="shared" si="37"/>
        <v>0</v>
      </c>
      <c r="R24" s="24">
        <f t="shared" si="37"/>
        <v>0</v>
      </c>
      <c r="S24" s="24">
        <f t="shared" si="37"/>
        <v>0</v>
      </c>
      <c r="T24" s="24">
        <f t="shared" si="37"/>
        <v>0</v>
      </c>
      <c r="U24" s="24">
        <f t="shared" si="37"/>
        <v>0</v>
      </c>
      <c r="V24" s="24">
        <f t="shared" si="37"/>
        <v>0</v>
      </c>
      <c r="W24" s="24">
        <f t="shared" si="37"/>
        <v>0</v>
      </c>
      <c r="X24" s="24">
        <f t="shared" si="37"/>
        <v>0</v>
      </c>
      <c r="Y24" s="24">
        <f t="shared" si="37"/>
        <v>0</v>
      </c>
      <c r="Z24" s="24">
        <f t="shared" si="37"/>
        <v>0</v>
      </c>
      <c r="AA24" s="24">
        <f t="shared" si="37"/>
        <v>0</v>
      </c>
      <c r="AB24" s="24">
        <f t="shared" si="37"/>
        <v>0</v>
      </c>
      <c r="AC24" s="24">
        <f t="shared" si="37"/>
        <v>0</v>
      </c>
      <c r="AD24" s="24">
        <f t="shared" si="37"/>
        <v>0</v>
      </c>
      <c r="AE24" s="24">
        <f t="shared" si="37"/>
        <v>0</v>
      </c>
      <c r="AF24" s="24">
        <f t="shared" si="37"/>
        <v>0</v>
      </c>
      <c r="AG24" s="24"/>
      <c r="AH24" s="24"/>
      <c r="AI24" s="24"/>
      <c r="AJ24" s="24"/>
      <c r="AK24" s="24"/>
      <c r="AL24" s="24"/>
      <c r="AM24" s="24"/>
      <c r="AN24" s="24"/>
      <c r="AO24" s="24">
        <f t="shared" si="21"/>
        <v>0</v>
      </c>
      <c r="AP24" s="24">
        <f t="shared" si="22"/>
        <v>0</v>
      </c>
      <c r="AQ24" s="24">
        <f t="shared" si="23"/>
        <v>0</v>
      </c>
      <c r="AR24" s="24">
        <f t="shared" si="24"/>
        <v>0</v>
      </c>
      <c r="AS24" s="21"/>
      <c r="AT24" s="198">
        <f t="shared" si="25"/>
        <v>0</v>
      </c>
      <c r="AU24" s="198">
        <f t="shared" si="26"/>
        <v>0</v>
      </c>
      <c r="AV24" s="198">
        <f t="shared" si="27"/>
        <v>0</v>
      </c>
      <c r="AW24" s="198">
        <f t="shared" si="28"/>
        <v>0</v>
      </c>
    </row>
    <row r="25" spans="1:49" s="33" customFormat="1" ht="16.5" thickTop="1" thickBot="1" x14ac:dyDescent="0.3">
      <c r="A25" s="84">
        <v>2</v>
      </c>
      <c r="B25" s="29" t="s">
        <v>93</v>
      </c>
      <c r="C25" s="29" t="s">
        <v>521</v>
      </c>
      <c r="D25" s="29" t="s">
        <v>97</v>
      </c>
      <c r="E25" s="29"/>
      <c r="F25" s="29"/>
      <c r="G25" s="29"/>
      <c r="H25" s="85" t="s">
        <v>615</v>
      </c>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f t="shared" si="21"/>
        <v>0</v>
      </c>
      <c r="AP25" s="41">
        <f t="shared" si="22"/>
        <v>0</v>
      </c>
      <c r="AQ25" s="41">
        <f t="shared" si="23"/>
        <v>0</v>
      </c>
      <c r="AR25" s="41">
        <f t="shared" si="24"/>
        <v>0</v>
      </c>
      <c r="AS25" s="21"/>
      <c r="AT25" s="198">
        <f t="shared" si="25"/>
        <v>0</v>
      </c>
      <c r="AU25" s="198">
        <f t="shared" si="26"/>
        <v>0</v>
      </c>
      <c r="AV25" s="198">
        <f t="shared" si="27"/>
        <v>0</v>
      </c>
      <c r="AW25" s="198">
        <f t="shared" si="28"/>
        <v>0</v>
      </c>
    </row>
    <row r="26" spans="1:49" s="33" customFormat="1" ht="16.5" thickTop="1" thickBot="1" x14ac:dyDescent="0.3">
      <c r="A26" s="84">
        <v>2</v>
      </c>
      <c r="B26" s="29" t="s">
        <v>93</v>
      </c>
      <c r="C26" s="29" t="s">
        <v>521</v>
      </c>
      <c r="D26" s="29" t="s">
        <v>105</v>
      </c>
      <c r="E26" s="29"/>
      <c r="F26" s="29"/>
      <c r="G26" s="29"/>
      <c r="H26" s="85" t="s">
        <v>616</v>
      </c>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f t="shared" si="21"/>
        <v>0</v>
      </c>
      <c r="AP26" s="41">
        <f t="shared" si="22"/>
        <v>0</v>
      </c>
      <c r="AQ26" s="41">
        <f t="shared" si="23"/>
        <v>0</v>
      </c>
      <c r="AR26" s="41">
        <f t="shared" si="24"/>
        <v>0</v>
      </c>
      <c r="AS26" s="21"/>
      <c r="AT26" s="198">
        <f t="shared" si="25"/>
        <v>0</v>
      </c>
      <c r="AU26" s="198">
        <f t="shared" si="26"/>
        <v>0</v>
      </c>
      <c r="AV26" s="198">
        <f t="shared" si="27"/>
        <v>0</v>
      </c>
      <c r="AW26" s="198">
        <f t="shared" si="28"/>
        <v>0</v>
      </c>
    </row>
    <row r="27" spans="1:49" s="33" customFormat="1" ht="16.5" thickTop="1" thickBot="1" x14ac:dyDescent="0.3">
      <c r="A27" s="84">
        <v>2</v>
      </c>
      <c r="B27" s="29" t="s">
        <v>93</v>
      </c>
      <c r="C27" s="29" t="s">
        <v>521</v>
      </c>
      <c r="D27" s="29" t="s">
        <v>166</v>
      </c>
      <c r="E27" s="29"/>
      <c r="F27" s="29"/>
      <c r="G27" s="29"/>
      <c r="H27" s="85" t="s">
        <v>617</v>
      </c>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f t="shared" si="21"/>
        <v>0</v>
      </c>
      <c r="AP27" s="41">
        <f t="shared" si="22"/>
        <v>0</v>
      </c>
      <c r="AQ27" s="41">
        <f t="shared" si="23"/>
        <v>0</v>
      </c>
      <c r="AR27" s="41">
        <f t="shared" si="24"/>
        <v>0</v>
      </c>
      <c r="AS27" s="21"/>
      <c r="AT27" s="198">
        <f t="shared" si="25"/>
        <v>0</v>
      </c>
      <c r="AU27" s="198">
        <f t="shared" si="26"/>
        <v>0</v>
      </c>
      <c r="AV27" s="198">
        <f t="shared" si="27"/>
        <v>0</v>
      </c>
      <c r="AW27" s="198">
        <f t="shared" si="28"/>
        <v>0</v>
      </c>
    </row>
    <row r="28" spans="1:49" s="33" customFormat="1" ht="16.5" thickTop="1" thickBot="1" x14ac:dyDescent="0.3">
      <c r="A28" s="84">
        <v>2</v>
      </c>
      <c r="B28" s="29" t="s">
        <v>93</v>
      </c>
      <c r="C28" s="29" t="s">
        <v>521</v>
      </c>
      <c r="D28" s="29" t="s">
        <v>173</v>
      </c>
      <c r="E28" s="29"/>
      <c r="F28" s="29"/>
      <c r="G28" s="29"/>
      <c r="H28" s="85" t="s">
        <v>618</v>
      </c>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f t="shared" si="21"/>
        <v>0</v>
      </c>
      <c r="AP28" s="41">
        <f t="shared" si="22"/>
        <v>0</v>
      </c>
      <c r="AQ28" s="41">
        <f t="shared" si="23"/>
        <v>0</v>
      </c>
      <c r="AR28" s="41">
        <f t="shared" si="24"/>
        <v>0</v>
      </c>
      <c r="AS28" s="21"/>
      <c r="AT28" s="198">
        <f t="shared" si="25"/>
        <v>0</v>
      </c>
      <c r="AU28" s="198">
        <f t="shared" si="26"/>
        <v>0</v>
      </c>
      <c r="AV28" s="198">
        <f t="shared" si="27"/>
        <v>0</v>
      </c>
      <c r="AW28" s="198">
        <f t="shared" si="28"/>
        <v>0</v>
      </c>
    </row>
    <row r="29" spans="1:49" ht="16.5" thickTop="1" thickBot="1" x14ac:dyDescent="0.3">
      <c r="A29" s="26">
        <v>2</v>
      </c>
      <c r="B29" s="22" t="s">
        <v>93</v>
      </c>
      <c r="C29" s="22" t="s">
        <v>619</v>
      </c>
      <c r="D29" s="22"/>
      <c r="E29" s="22"/>
      <c r="F29" s="22"/>
      <c r="G29" s="22"/>
      <c r="H29" s="23" t="s">
        <v>620</v>
      </c>
      <c r="I29" s="24">
        <f>SUM(I30:I31)</f>
        <v>0</v>
      </c>
      <c r="J29" s="24">
        <f t="shared" ref="J29:AF29" si="38">SUM(J30:J31)</f>
        <v>0</v>
      </c>
      <c r="K29" s="24">
        <f t="shared" si="38"/>
        <v>0</v>
      </c>
      <c r="L29" s="24">
        <f t="shared" si="38"/>
        <v>0</v>
      </c>
      <c r="M29" s="24">
        <f t="shared" si="38"/>
        <v>0</v>
      </c>
      <c r="N29" s="24">
        <f t="shared" si="38"/>
        <v>0</v>
      </c>
      <c r="O29" s="24">
        <f t="shared" si="38"/>
        <v>0</v>
      </c>
      <c r="P29" s="24">
        <f t="shared" si="38"/>
        <v>0</v>
      </c>
      <c r="Q29" s="24">
        <f t="shared" si="38"/>
        <v>0</v>
      </c>
      <c r="R29" s="24">
        <f t="shared" si="38"/>
        <v>0</v>
      </c>
      <c r="S29" s="24">
        <f t="shared" si="38"/>
        <v>0</v>
      </c>
      <c r="T29" s="24">
        <f t="shared" si="38"/>
        <v>0</v>
      </c>
      <c r="U29" s="24">
        <f t="shared" si="38"/>
        <v>0</v>
      </c>
      <c r="V29" s="24">
        <f t="shared" si="38"/>
        <v>0</v>
      </c>
      <c r="W29" s="24">
        <f t="shared" si="38"/>
        <v>0</v>
      </c>
      <c r="X29" s="24">
        <f t="shared" si="38"/>
        <v>0</v>
      </c>
      <c r="Y29" s="24">
        <f t="shared" si="38"/>
        <v>0</v>
      </c>
      <c r="Z29" s="24">
        <f t="shared" si="38"/>
        <v>0</v>
      </c>
      <c r="AA29" s="24">
        <f t="shared" si="38"/>
        <v>0</v>
      </c>
      <c r="AB29" s="24">
        <f t="shared" si="38"/>
        <v>0</v>
      </c>
      <c r="AC29" s="24">
        <f t="shared" si="38"/>
        <v>0</v>
      </c>
      <c r="AD29" s="24">
        <f t="shared" si="38"/>
        <v>0</v>
      </c>
      <c r="AE29" s="24">
        <f t="shared" si="38"/>
        <v>0</v>
      </c>
      <c r="AF29" s="24">
        <f t="shared" si="38"/>
        <v>0</v>
      </c>
      <c r="AG29" s="24"/>
      <c r="AH29" s="24"/>
      <c r="AI29" s="24"/>
      <c r="AJ29" s="24"/>
      <c r="AK29" s="24"/>
      <c r="AL29" s="24"/>
      <c r="AM29" s="24"/>
      <c r="AN29" s="24"/>
      <c r="AO29" s="24">
        <f t="shared" si="21"/>
        <v>0</v>
      </c>
      <c r="AP29" s="24">
        <f t="shared" si="22"/>
        <v>0</v>
      </c>
      <c r="AQ29" s="24">
        <f t="shared" si="23"/>
        <v>0</v>
      </c>
      <c r="AR29" s="24">
        <f t="shared" si="24"/>
        <v>0</v>
      </c>
      <c r="AS29" s="21"/>
      <c r="AT29" s="198">
        <f t="shared" si="25"/>
        <v>0</v>
      </c>
      <c r="AU29" s="198">
        <f t="shared" si="26"/>
        <v>0</v>
      </c>
      <c r="AV29" s="198">
        <f t="shared" si="27"/>
        <v>0</v>
      </c>
      <c r="AW29" s="198">
        <f t="shared" si="28"/>
        <v>0</v>
      </c>
    </row>
    <row r="30" spans="1:49" s="33" customFormat="1" ht="16.5" thickTop="1" thickBot="1" x14ac:dyDescent="0.3">
      <c r="A30" s="84">
        <v>2</v>
      </c>
      <c r="B30" s="29" t="s">
        <v>93</v>
      </c>
      <c r="C30" s="29" t="s">
        <v>619</v>
      </c>
      <c r="D30" s="29" t="s">
        <v>97</v>
      </c>
      <c r="E30" s="29"/>
      <c r="F30" s="29"/>
      <c r="G30" s="29"/>
      <c r="H30" s="85" t="s">
        <v>621</v>
      </c>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f t="shared" si="21"/>
        <v>0</v>
      </c>
      <c r="AP30" s="41">
        <f t="shared" si="22"/>
        <v>0</v>
      </c>
      <c r="AQ30" s="41">
        <f t="shared" si="23"/>
        <v>0</v>
      </c>
      <c r="AR30" s="41">
        <f t="shared" si="24"/>
        <v>0</v>
      </c>
      <c r="AS30" s="21"/>
      <c r="AT30" s="198">
        <f t="shared" si="25"/>
        <v>0</v>
      </c>
      <c r="AU30" s="198">
        <f t="shared" si="26"/>
        <v>0</v>
      </c>
      <c r="AV30" s="198">
        <f t="shared" si="27"/>
        <v>0</v>
      </c>
      <c r="AW30" s="198">
        <f t="shared" si="28"/>
        <v>0</v>
      </c>
    </row>
    <row r="31" spans="1:49" s="33" customFormat="1" ht="16.5" thickTop="1" thickBot="1" x14ac:dyDescent="0.3">
      <c r="A31" s="84">
        <v>2</v>
      </c>
      <c r="B31" s="29" t="s">
        <v>93</v>
      </c>
      <c r="C31" s="29" t="s">
        <v>619</v>
      </c>
      <c r="D31" s="29" t="s">
        <v>105</v>
      </c>
      <c r="E31" s="29"/>
      <c r="F31" s="29"/>
      <c r="G31" s="29"/>
      <c r="H31" s="85" t="s">
        <v>622</v>
      </c>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f t="shared" si="21"/>
        <v>0</v>
      </c>
      <c r="AP31" s="41">
        <f t="shared" si="22"/>
        <v>0</v>
      </c>
      <c r="AQ31" s="41">
        <f t="shared" si="23"/>
        <v>0</v>
      </c>
      <c r="AR31" s="41">
        <f t="shared" si="24"/>
        <v>0</v>
      </c>
      <c r="AS31" s="21"/>
      <c r="AT31" s="198">
        <f t="shared" si="25"/>
        <v>0</v>
      </c>
      <c r="AU31" s="198">
        <f t="shared" si="26"/>
        <v>0</v>
      </c>
      <c r="AV31" s="198">
        <f t="shared" si="27"/>
        <v>0</v>
      </c>
      <c r="AW31" s="198">
        <f t="shared" si="28"/>
        <v>0</v>
      </c>
    </row>
    <row r="32" spans="1:49" ht="16.5" thickTop="1" thickBot="1" x14ac:dyDescent="0.3">
      <c r="A32" s="26">
        <v>2</v>
      </c>
      <c r="B32" s="22" t="s">
        <v>93</v>
      </c>
      <c r="C32" s="22" t="s">
        <v>623</v>
      </c>
      <c r="D32" s="22"/>
      <c r="E32" s="22"/>
      <c r="F32" s="22"/>
      <c r="G32" s="22"/>
      <c r="H32" s="23" t="s">
        <v>624</v>
      </c>
      <c r="I32" s="24">
        <f>SUM(I33:I34)</f>
        <v>0</v>
      </c>
      <c r="J32" s="24">
        <f t="shared" ref="J32:AF32" si="39">SUM(J33:J34)</f>
        <v>0</v>
      </c>
      <c r="K32" s="24">
        <f t="shared" si="39"/>
        <v>0</v>
      </c>
      <c r="L32" s="24">
        <f t="shared" si="39"/>
        <v>0</v>
      </c>
      <c r="M32" s="24">
        <f t="shared" si="39"/>
        <v>0</v>
      </c>
      <c r="N32" s="24">
        <f t="shared" si="39"/>
        <v>0</v>
      </c>
      <c r="O32" s="24">
        <f t="shared" si="39"/>
        <v>0</v>
      </c>
      <c r="P32" s="24">
        <f t="shared" si="39"/>
        <v>0</v>
      </c>
      <c r="Q32" s="24">
        <f t="shared" si="39"/>
        <v>0</v>
      </c>
      <c r="R32" s="24">
        <f t="shared" si="39"/>
        <v>0</v>
      </c>
      <c r="S32" s="24">
        <f t="shared" si="39"/>
        <v>0</v>
      </c>
      <c r="T32" s="24">
        <f t="shared" si="39"/>
        <v>0</v>
      </c>
      <c r="U32" s="24">
        <f t="shared" si="39"/>
        <v>0</v>
      </c>
      <c r="V32" s="24">
        <f t="shared" si="39"/>
        <v>0</v>
      </c>
      <c r="W32" s="24">
        <f t="shared" si="39"/>
        <v>0</v>
      </c>
      <c r="X32" s="24">
        <f t="shared" si="39"/>
        <v>0</v>
      </c>
      <c r="Y32" s="24">
        <f t="shared" si="39"/>
        <v>0</v>
      </c>
      <c r="Z32" s="24">
        <f t="shared" si="39"/>
        <v>0</v>
      </c>
      <c r="AA32" s="24">
        <f t="shared" si="39"/>
        <v>0</v>
      </c>
      <c r="AB32" s="24">
        <f t="shared" si="39"/>
        <v>0</v>
      </c>
      <c r="AC32" s="24">
        <f t="shared" si="39"/>
        <v>0</v>
      </c>
      <c r="AD32" s="24">
        <f t="shared" si="39"/>
        <v>0</v>
      </c>
      <c r="AE32" s="24">
        <f t="shared" si="39"/>
        <v>0</v>
      </c>
      <c r="AF32" s="24">
        <f t="shared" si="39"/>
        <v>0</v>
      </c>
      <c r="AG32" s="24"/>
      <c r="AH32" s="24"/>
      <c r="AI32" s="24"/>
      <c r="AJ32" s="24"/>
      <c r="AK32" s="24"/>
      <c r="AL32" s="24"/>
      <c r="AM32" s="24"/>
      <c r="AN32" s="24"/>
      <c r="AO32" s="24">
        <f t="shared" si="21"/>
        <v>0</v>
      </c>
      <c r="AP32" s="24">
        <f t="shared" si="22"/>
        <v>0</v>
      </c>
      <c r="AQ32" s="24">
        <f t="shared" si="23"/>
        <v>0</v>
      </c>
      <c r="AR32" s="24">
        <f t="shared" si="24"/>
        <v>0</v>
      </c>
      <c r="AS32" s="21"/>
      <c r="AT32" s="198">
        <f t="shared" si="25"/>
        <v>0</v>
      </c>
      <c r="AU32" s="198">
        <f t="shared" si="26"/>
        <v>0</v>
      </c>
      <c r="AV32" s="198">
        <f t="shared" si="27"/>
        <v>0</v>
      </c>
      <c r="AW32" s="198">
        <f t="shared" si="28"/>
        <v>0</v>
      </c>
    </row>
    <row r="33" spans="1:49" s="33" customFormat="1" ht="16.5" thickTop="1" thickBot="1" x14ac:dyDescent="0.3">
      <c r="A33" s="84">
        <v>2</v>
      </c>
      <c r="B33" s="29" t="s">
        <v>93</v>
      </c>
      <c r="C33" s="29" t="s">
        <v>623</v>
      </c>
      <c r="D33" s="29" t="s">
        <v>97</v>
      </c>
      <c r="E33" s="29"/>
      <c r="F33" s="29"/>
      <c r="G33" s="29"/>
      <c r="H33" s="85" t="s">
        <v>625</v>
      </c>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f t="shared" si="21"/>
        <v>0</v>
      </c>
      <c r="AP33" s="41">
        <f t="shared" si="22"/>
        <v>0</v>
      </c>
      <c r="AQ33" s="41">
        <f t="shared" si="23"/>
        <v>0</v>
      </c>
      <c r="AR33" s="41">
        <f t="shared" si="24"/>
        <v>0</v>
      </c>
      <c r="AS33" s="21"/>
      <c r="AT33" s="198">
        <f t="shared" si="25"/>
        <v>0</v>
      </c>
      <c r="AU33" s="198">
        <f t="shared" si="26"/>
        <v>0</v>
      </c>
      <c r="AV33" s="198">
        <f t="shared" si="27"/>
        <v>0</v>
      </c>
      <c r="AW33" s="198">
        <f t="shared" si="28"/>
        <v>0</v>
      </c>
    </row>
    <row r="34" spans="1:49" s="33" customFormat="1" ht="16.5" thickTop="1" thickBot="1" x14ac:dyDescent="0.3">
      <c r="A34" s="84">
        <v>2</v>
      </c>
      <c r="B34" s="29" t="s">
        <v>93</v>
      </c>
      <c r="C34" s="29" t="s">
        <v>623</v>
      </c>
      <c r="D34" s="29" t="s">
        <v>105</v>
      </c>
      <c r="E34" s="29"/>
      <c r="F34" s="29"/>
      <c r="G34" s="29"/>
      <c r="H34" s="85" t="s">
        <v>626</v>
      </c>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f t="shared" si="21"/>
        <v>0</v>
      </c>
      <c r="AP34" s="41">
        <f t="shared" si="22"/>
        <v>0</v>
      </c>
      <c r="AQ34" s="41">
        <f t="shared" si="23"/>
        <v>0</v>
      </c>
      <c r="AR34" s="41">
        <f t="shared" si="24"/>
        <v>0</v>
      </c>
      <c r="AS34" s="21"/>
      <c r="AT34" s="198">
        <f t="shared" si="25"/>
        <v>0</v>
      </c>
      <c r="AU34" s="198">
        <f t="shared" si="26"/>
        <v>0</v>
      </c>
      <c r="AV34" s="198">
        <f t="shared" si="27"/>
        <v>0</v>
      </c>
      <c r="AW34" s="198">
        <f t="shared" si="28"/>
        <v>0</v>
      </c>
    </row>
    <row r="35" spans="1:49" ht="16.5" thickTop="1" thickBot="1" x14ac:dyDescent="0.3">
      <c r="A35" s="26">
        <v>2</v>
      </c>
      <c r="B35" s="22" t="s">
        <v>93</v>
      </c>
      <c r="C35" s="22" t="s">
        <v>627</v>
      </c>
      <c r="D35" s="22"/>
      <c r="E35" s="22"/>
      <c r="F35" s="22"/>
      <c r="G35" s="22"/>
      <c r="H35" s="23" t="s">
        <v>628</v>
      </c>
      <c r="I35" s="24">
        <f>SUM(I36:I37)</f>
        <v>0</v>
      </c>
      <c r="J35" s="24">
        <f t="shared" ref="J35:AF35" si="40">SUM(J36:J37)</f>
        <v>0</v>
      </c>
      <c r="K35" s="24">
        <f t="shared" si="40"/>
        <v>0</v>
      </c>
      <c r="L35" s="24">
        <f t="shared" si="40"/>
        <v>0</v>
      </c>
      <c r="M35" s="24">
        <f t="shared" si="40"/>
        <v>0</v>
      </c>
      <c r="N35" s="24">
        <f t="shared" si="40"/>
        <v>0</v>
      </c>
      <c r="O35" s="24">
        <f t="shared" si="40"/>
        <v>0</v>
      </c>
      <c r="P35" s="24">
        <f t="shared" si="40"/>
        <v>0</v>
      </c>
      <c r="Q35" s="24">
        <f t="shared" si="40"/>
        <v>0</v>
      </c>
      <c r="R35" s="24">
        <f t="shared" si="40"/>
        <v>0</v>
      </c>
      <c r="S35" s="24">
        <f t="shared" si="40"/>
        <v>0</v>
      </c>
      <c r="T35" s="24">
        <f t="shared" si="40"/>
        <v>0</v>
      </c>
      <c r="U35" s="24">
        <f t="shared" si="40"/>
        <v>0</v>
      </c>
      <c r="V35" s="24">
        <f t="shared" si="40"/>
        <v>0</v>
      </c>
      <c r="W35" s="24">
        <f t="shared" si="40"/>
        <v>0</v>
      </c>
      <c r="X35" s="24">
        <f t="shared" si="40"/>
        <v>0</v>
      </c>
      <c r="Y35" s="24">
        <f t="shared" si="40"/>
        <v>0</v>
      </c>
      <c r="Z35" s="24">
        <f t="shared" si="40"/>
        <v>0</v>
      </c>
      <c r="AA35" s="24">
        <f t="shared" si="40"/>
        <v>0</v>
      </c>
      <c r="AB35" s="24">
        <f t="shared" si="40"/>
        <v>0</v>
      </c>
      <c r="AC35" s="24">
        <f t="shared" si="40"/>
        <v>0</v>
      </c>
      <c r="AD35" s="24">
        <f t="shared" si="40"/>
        <v>0</v>
      </c>
      <c r="AE35" s="24">
        <f t="shared" si="40"/>
        <v>0</v>
      </c>
      <c r="AF35" s="24">
        <f t="shared" si="40"/>
        <v>0</v>
      </c>
      <c r="AG35" s="24"/>
      <c r="AH35" s="24"/>
      <c r="AI35" s="24"/>
      <c r="AJ35" s="24"/>
      <c r="AK35" s="24"/>
      <c r="AL35" s="24"/>
      <c r="AM35" s="24"/>
      <c r="AN35" s="24"/>
      <c r="AO35" s="24">
        <f t="shared" si="21"/>
        <v>0</v>
      </c>
      <c r="AP35" s="24">
        <f t="shared" si="22"/>
        <v>0</v>
      </c>
      <c r="AQ35" s="24">
        <f t="shared" si="23"/>
        <v>0</v>
      </c>
      <c r="AR35" s="24">
        <f t="shared" si="24"/>
        <v>0</v>
      </c>
      <c r="AS35" s="21"/>
      <c r="AT35" s="198">
        <f t="shared" si="25"/>
        <v>0</v>
      </c>
      <c r="AU35" s="198">
        <f t="shared" si="26"/>
        <v>0</v>
      </c>
      <c r="AV35" s="198">
        <f t="shared" si="27"/>
        <v>0</v>
      </c>
      <c r="AW35" s="198">
        <f t="shared" si="28"/>
        <v>0</v>
      </c>
    </row>
    <row r="36" spans="1:49" s="33" customFormat="1" ht="16.5" thickTop="1" thickBot="1" x14ac:dyDescent="0.3">
      <c r="A36" s="84">
        <v>2</v>
      </c>
      <c r="B36" s="29" t="s">
        <v>93</v>
      </c>
      <c r="C36" s="29" t="s">
        <v>627</v>
      </c>
      <c r="D36" s="29" t="s">
        <v>97</v>
      </c>
      <c r="E36" s="29"/>
      <c r="F36" s="29"/>
      <c r="G36" s="29"/>
      <c r="H36" s="85" t="s">
        <v>629</v>
      </c>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f t="shared" si="21"/>
        <v>0</v>
      </c>
      <c r="AP36" s="41">
        <f t="shared" si="22"/>
        <v>0</v>
      </c>
      <c r="AQ36" s="41">
        <f t="shared" si="23"/>
        <v>0</v>
      </c>
      <c r="AR36" s="41">
        <f t="shared" si="24"/>
        <v>0</v>
      </c>
      <c r="AS36" s="21"/>
      <c r="AT36" s="198">
        <f t="shared" si="25"/>
        <v>0</v>
      </c>
      <c r="AU36" s="198">
        <f t="shared" si="26"/>
        <v>0</v>
      </c>
      <c r="AV36" s="198">
        <f t="shared" si="27"/>
        <v>0</v>
      </c>
      <c r="AW36" s="198">
        <f t="shared" si="28"/>
        <v>0</v>
      </c>
    </row>
    <row r="37" spans="1:49" s="33" customFormat="1" ht="16.5" thickTop="1" thickBot="1" x14ac:dyDescent="0.3">
      <c r="A37" s="84">
        <v>2</v>
      </c>
      <c r="B37" s="29" t="s">
        <v>93</v>
      </c>
      <c r="C37" s="29" t="s">
        <v>627</v>
      </c>
      <c r="D37" s="29" t="s">
        <v>105</v>
      </c>
      <c r="E37" s="29"/>
      <c r="F37" s="29"/>
      <c r="G37" s="29"/>
      <c r="H37" s="85" t="s">
        <v>630</v>
      </c>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f t="shared" si="21"/>
        <v>0</v>
      </c>
      <c r="AP37" s="41">
        <f t="shared" si="22"/>
        <v>0</v>
      </c>
      <c r="AQ37" s="41">
        <f t="shared" si="23"/>
        <v>0</v>
      </c>
      <c r="AR37" s="41">
        <f t="shared" si="24"/>
        <v>0</v>
      </c>
      <c r="AS37" s="21"/>
      <c r="AT37" s="198">
        <f t="shared" si="25"/>
        <v>0</v>
      </c>
      <c r="AU37" s="198">
        <f t="shared" si="26"/>
        <v>0</v>
      </c>
      <c r="AV37" s="198">
        <f t="shared" si="27"/>
        <v>0</v>
      </c>
      <c r="AW37" s="198">
        <f t="shared" si="28"/>
        <v>0</v>
      </c>
    </row>
    <row r="38" spans="1:49" ht="16.5" thickTop="1" thickBot="1" x14ac:dyDescent="0.3">
      <c r="A38" s="26">
        <v>2</v>
      </c>
      <c r="B38" s="22" t="s">
        <v>93</v>
      </c>
      <c r="C38" s="22" t="s">
        <v>631</v>
      </c>
      <c r="D38" s="22"/>
      <c r="E38" s="22"/>
      <c r="F38" s="22"/>
      <c r="G38" s="22"/>
      <c r="H38" s="23" t="s">
        <v>632</v>
      </c>
      <c r="I38" s="24">
        <f>SUM(I39:I43)</f>
        <v>374009000</v>
      </c>
      <c r="J38" s="24">
        <f t="shared" ref="J38:AF38" si="41">SUM(J39:J43)</f>
        <v>32283648</v>
      </c>
      <c r="K38" s="24">
        <f t="shared" si="41"/>
        <v>32283648</v>
      </c>
      <c r="L38" s="24">
        <f t="shared" si="41"/>
        <v>32283648</v>
      </c>
      <c r="M38" s="24">
        <f t="shared" si="41"/>
        <v>22443000</v>
      </c>
      <c r="N38" s="24">
        <f t="shared" si="41"/>
        <v>3582000</v>
      </c>
      <c r="O38" s="24">
        <f t="shared" si="41"/>
        <v>3582000</v>
      </c>
      <c r="P38" s="24">
        <f t="shared" si="41"/>
        <v>3582000</v>
      </c>
      <c r="Q38" s="24">
        <f t="shared" si="41"/>
        <v>0</v>
      </c>
      <c r="R38" s="24">
        <f t="shared" si="41"/>
        <v>0</v>
      </c>
      <c r="S38" s="24">
        <f t="shared" si="41"/>
        <v>0</v>
      </c>
      <c r="T38" s="24">
        <f t="shared" si="41"/>
        <v>0</v>
      </c>
      <c r="U38" s="24">
        <f t="shared" si="41"/>
        <v>0</v>
      </c>
      <c r="V38" s="24">
        <f t="shared" si="41"/>
        <v>0</v>
      </c>
      <c r="W38" s="24">
        <f t="shared" si="41"/>
        <v>0</v>
      </c>
      <c r="X38" s="24">
        <f t="shared" si="41"/>
        <v>0</v>
      </c>
      <c r="Y38" s="24">
        <f t="shared" si="41"/>
        <v>0</v>
      </c>
      <c r="Z38" s="24">
        <f t="shared" si="41"/>
        <v>0</v>
      </c>
      <c r="AA38" s="24">
        <f t="shared" si="41"/>
        <v>0</v>
      </c>
      <c r="AB38" s="24">
        <f t="shared" si="41"/>
        <v>0</v>
      </c>
      <c r="AC38" s="24">
        <f t="shared" si="41"/>
        <v>0</v>
      </c>
      <c r="AD38" s="24">
        <f t="shared" si="41"/>
        <v>0</v>
      </c>
      <c r="AE38" s="24">
        <f t="shared" si="41"/>
        <v>0</v>
      </c>
      <c r="AF38" s="24">
        <f t="shared" si="41"/>
        <v>0</v>
      </c>
      <c r="AG38" s="24"/>
      <c r="AH38" s="24"/>
      <c r="AI38" s="24"/>
      <c r="AJ38" s="24"/>
      <c r="AK38" s="24"/>
      <c r="AL38" s="24"/>
      <c r="AM38" s="24"/>
      <c r="AN38" s="24"/>
      <c r="AO38" s="24">
        <f t="shared" si="21"/>
        <v>396452000</v>
      </c>
      <c r="AP38" s="24">
        <f t="shared" si="22"/>
        <v>35865648</v>
      </c>
      <c r="AQ38" s="24">
        <f t="shared" si="23"/>
        <v>35865648</v>
      </c>
      <c r="AR38" s="24">
        <f t="shared" si="24"/>
        <v>35865648</v>
      </c>
      <c r="AS38" s="21"/>
      <c r="AT38" s="198">
        <f t="shared" si="25"/>
        <v>0</v>
      </c>
      <c r="AU38" s="198">
        <f t="shared" si="26"/>
        <v>0</v>
      </c>
      <c r="AV38" s="198">
        <f t="shared" si="27"/>
        <v>0</v>
      </c>
      <c r="AW38" s="198">
        <f t="shared" si="28"/>
        <v>0</v>
      </c>
    </row>
    <row r="39" spans="1:49" s="33" customFormat="1" ht="16.5" thickTop="1" thickBot="1" x14ac:dyDescent="0.3">
      <c r="A39" s="84">
        <v>2</v>
      </c>
      <c r="B39" s="29" t="s">
        <v>93</v>
      </c>
      <c r="C39" s="29" t="s">
        <v>631</v>
      </c>
      <c r="D39" s="29" t="s">
        <v>97</v>
      </c>
      <c r="E39" s="29"/>
      <c r="F39" s="29"/>
      <c r="G39" s="29"/>
      <c r="H39" s="85" t="s">
        <v>633</v>
      </c>
      <c r="I39" s="41">
        <v>40732000</v>
      </c>
      <c r="J39" s="41">
        <v>32283648</v>
      </c>
      <c r="K39" s="41">
        <v>32283648</v>
      </c>
      <c r="L39" s="41">
        <v>32283648</v>
      </c>
      <c r="M39" s="41">
        <v>3582000</v>
      </c>
      <c r="N39" s="41">
        <v>3582000</v>
      </c>
      <c r="O39" s="41">
        <v>3582000</v>
      </c>
      <c r="P39" s="41">
        <v>3582000</v>
      </c>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f t="shared" si="21"/>
        <v>44314000</v>
      </c>
      <c r="AP39" s="41">
        <f t="shared" si="22"/>
        <v>35865648</v>
      </c>
      <c r="AQ39" s="41">
        <f t="shared" si="23"/>
        <v>35865648</v>
      </c>
      <c r="AR39" s="41">
        <f t="shared" si="24"/>
        <v>35865648</v>
      </c>
      <c r="AS39" s="21"/>
      <c r="AT39" s="198">
        <f t="shared" si="25"/>
        <v>0</v>
      </c>
      <c r="AU39" s="198">
        <f t="shared" si="26"/>
        <v>0</v>
      </c>
      <c r="AV39" s="198">
        <f t="shared" si="27"/>
        <v>0</v>
      </c>
      <c r="AW39" s="198">
        <f t="shared" si="28"/>
        <v>0</v>
      </c>
    </row>
    <row r="40" spans="1:49" s="33" customFormat="1" ht="16.5" thickTop="1" thickBot="1" x14ac:dyDescent="0.3">
      <c r="A40" s="84">
        <v>2</v>
      </c>
      <c r="B40" s="29" t="s">
        <v>93</v>
      </c>
      <c r="C40" s="29" t="s">
        <v>631</v>
      </c>
      <c r="D40" s="29" t="s">
        <v>105</v>
      </c>
      <c r="E40" s="29"/>
      <c r="F40" s="29"/>
      <c r="G40" s="29"/>
      <c r="H40" s="85" t="s">
        <v>634</v>
      </c>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f t="shared" si="21"/>
        <v>0</v>
      </c>
      <c r="AP40" s="41">
        <f t="shared" si="22"/>
        <v>0</v>
      </c>
      <c r="AQ40" s="41">
        <f t="shared" si="23"/>
        <v>0</v>
      </c>
      <c r="AR40" s="41">
        <f t="shared" si="24"/>
        <v>0</v>
      </c>
      <c r="AS40" s="21"/>
      <c r="AT40" s="198">
        <f t="shared" si="25"/>
        <v>0</v>
      </c>
      <c r="AU40" s="198">
        <f t="shared" si="26"/>
        <v>0</v>
      </c>
      <c r="AV40" s="198">
        <f t="shared" si="27"/>
        <v>0</v>
      </c>
      <c r="AW40" s="198">
        <f t="shared" si="28"/>
        <v>0</v>
      </c>
    </row>
    <row r="41" spans="1:49" s="33" customFormat="1" ht="16.5" thickTop="1" thickBot="1" x14ac:dyDescent="0.3">
      <c r="A41" s="84">
        <v>2</v>
      </c>
      <c r="B41" s="29" t="s">
        <v>93</v>
      </c>
      <c r="C41" s="29" t="s">
        <v>631</v>
      </c>
      <c r="D41" s="29" t="s">
        <v>166</v>
      </c>
      <c r="E41" s="29"/>
      <c r="F41" s="29"/>
      <c r="G41" s="29"/>
      <c r="H41" s="85" t="s">
        <v>635</v>
      </c>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f t="shared" si="21"/>
        <v>0</v>
      </c>
      <c r="AP41" s="41">
        <f t="shared" si="22"/>
        <v>0</v>
      </c>
      <c r="AQ41" s="41">
        <f t="shared" si="23"/>
        <v>0</v>
      </c>
      <c r="AR41" s="41">
        <f t="shared" si="24"/>
        <v>0</v>
      </c>
      <c r="AS41" s="21"/>
      <c r="AT41" s="198">
        <f t="shared" si="25"/>
        <v>0</v>
      </c>
      <c r="AU41" s="198">
        <f t="shared" si="26"/>
        <v>0</v>
      </c>
      <c r="AV41" s="198">
        <f t="shared" si="27"/>
        <v>0</v>
      </c>
      <c r="AW41" s="198">
        <f t="shared" si="28"/>
        <v>0</v>
      </c>
    </row>
    <row r="42" spans="1:49" s="33" customFormat="1" ht="16.5" thickTop="1" thickBot="1" x14ac:dyDescent="0.3">
      <c r="A42" s="84">
        <v>2</v>
      </c>
      <c r="B42" s="29" t="s">
        <v>93</v>
      </c>
      <c r="C42" s="29" t="s">
        <v>631</v>
      </c>
      <c r="D42" s="29" t="s">
        <v>173</v>
      </c>
      <c r="E42" s="29"/>
      <c r="F42" s="29"/>
      <c r="G42" s="29"/>
      <c r="H42" s="85" t="s">
        <v>636</v>
      </c>
      <c r="I42" s="41">
        <v>333277000</v>
      </c>
      <c r="J42" s="41">
        <v>0</v>
      </c>
      <c r="K42" s="41">
        <v>0</v>
      </c>
      <c r="L42" s="41">
        <v>0</v>
      </c>
      <c r="M42" s="41">
        <v>18861000</v>
      </c>
      <c r="N42" s="41">
        <v>0</v>
      </c>
      <c r="O42" s="41">
        <v>0</v>
      </c>
      <c r="P42" s="41">
        <v>0</v>
      </c>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f t="shared" si="21"/>
        <v>352138000</v>
      </c>
      <c r="AP42" s="41">
        <f t="shared" si="22"/>
        <v>0</v>
      </c>
      <c r="AQ42" s="41">
        <f t="shared" si="23"/>
        <v>0</v>
      </c>
      <c r="AR42" s="41">
        <f t="shared" si="24"/>
        <v>0</v>
      </c>
      <c r="AS42" s="21"/>
      <c r="AT42" s="198">
        <f t="shared" si="25"/>
        <v>0</v>
      </c>
      <c r="AU42" s="198">
        <f t="shared" si="26"/>
        <v>0</v>
      </c>
      <c r="AV42" s="198">
        <f t="shared" si="27"/>
        <v>0</v>
      </c>
      <c r="AW42" s="198">
        <f t="shared" si="28"/>
        <v>0</v>
      </c>
    </row>
    <row r="43" spans="1:49" s="33" customFormat="1" ht="16.5" thickTop="1" thickBot="1" x14ac:dyDescent="0.3">
      <c r="A43" s="84">
        <v>2</v>
      </c>
      <c r="B43" s="29" t="s">
        <v>93</v>
      </c>
      <c r="C43" s="29" t="s">
        <v>631</v>
      </c>
      <c r="D43" s="29" t="s">
        <v>115</v>
      </c>
      <c r="E43" s="29"/>
      <c r="F43" s="29"/>
      <c r="G43" s="29"/>
      <c r="H43" s="85" t="s">
        <v>637</v>
      </c>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f t="shared" si="21"/>
        <v>0</v>
      </c>
      <c r="AP43" s="41">
        <f t="shared" si="22"/>
        <v>0</v>
      </c>
      <c r="AQ43" s="41">
        <f t="shared" si="23"/>
        <v>0</v>
      </c>
      <c r="AR43" s="41">
        <f t="shared" si="24"/>
        <v>0</v>
      </c>
      <c r="AS43" s="21"/>
      <c r="AT43" s="198">
        <f t="shared" si="25"/>
        <v>0</v>
      </c>
      <c r="AU43" s="198">
        <f t="shared" si="26"/>
        <v>0</v>
      </c>
      <c r="AV43" s="198">
        <f t="shared" si="27"/>
        <v>0</v>
      </c>
      <c r="AW43" s="198">
        <f t="shared" si="28"/>
        <v>0</v>
      </c>
    </row>
    <row r="44" spans="1:49" ht="16.5" thickTop="1" thickBot="1" x14ac:dyDescent="0.3">
      <c r="A44" s="17">
        <v>2</v>
      </c>
      <c r="B44" s="17" t="s">
        <v>105</v>
      </c>
      <c r="C44" s="17"/>
      <c r="D44" s="17"/>
      <c r="E44" s="17"/>
      <c r="F44" s="17"/>
      <c r="G44" s="17"/>
      <c r="H44" s="18" t="s">
        <v>638</v>
      </c>
      <c r="I44" s="19">
        <f>+I45+I49</f>
        <v>11785567000</v>
      </c>
      <c r="J44" s="20">
        <f t="shared" ref="J44:AF44" si="42">+J45+J49</f>
        <v>4923450006</v>
      </c>
      <c r="K44" s="20">
        <f t="shared" si="42"/>
        <v>4923450006</v>
      </c>
      <c r="L44" s="20">
        <f t="shared" si="42"/>
        <v>4923450006</v>
      </c>
      <c r="M44" s="20">
        <f t="shared" si="42"/>
        <v>0</v>
      </c>
      <c r="N44" s="20">
        <f t="shared" si="42"/>
        <v>0</v>
      </c>
      <c r="O44" s="20">
        <f t="shared" si="42"/>
        <v>0</v>
      </c>
      <c r="P44" s="20">
        <f t="shared" si="42"/>
        <v>0</v>
      </c>
      <c r="Q44" s="20">
        <f t="shared" si="42"/>
        <v>0</v>
      </c>
      <c r="R44" s="20">
        <f t="shared" si="42"/>
        <v>0</v>
      </c>
      <c r="S44" s="20">
        <f t="shared" si="42"/>
        <v>0</v>
      </c>
      <c r="T44" s="20">
        <f t="shared" si="42"/>
        <v>0</v>
      </c>
      <c r="U44" s="20"/>
      <c r="V44" s="20"/>
      <c r="W44" s="20"/>
      <c r="X44" s="20"/>
      <c r="Y44" s="20"/>
      <c r="Z44" s="20"/>
      <c r="AA44" s="20"/>
      <c r="AB44" s="20"/>
      <c r="AC44" s="20">
        <f t="shared" si="42"/>
        <v>0</v>
      </c>
      <c r="AD44" s="20">
        <f t="shared" si="42"/>
        <v>0</v>
      </c>
      <c r="AE44" s="20">
        <f t="shared" si="42"/>
        <v>0</v>
      </c>
      <c r="AF44" s="20">
        <f t="shared" si="42"/>
        <v>0</v>
      </c>
      <c r="AG44" s="20"/>
      <c r="AH44" s="20"/>
      <c r="AI44" s="20"/>
      <c r="AJ44" s="20"/>
      <c r="AK44" s="20"/>
      <c r="AL44" s="20"/>
      <c r="AM44" s="20"/>
      <c r="AN44" s="20"/>
      <c r="AO44" s="20">
        <f t="shared" si="21"/>
        <v>11785567000</v>
      </c>
      <c r="AP44" s="20">
        <f t="shared" si="22"/>
        <v>4923450006</v>
      </c>
      <c r="AQ44" s="20">
        <f t="shared" si="23"/>
        <v>4923450006</v>
      </c>
      <c r="AR44" s="20">
        <f t="shared" si="24"/>
        <v>4923450006</v>
      </c>
      <c r="AS44" s="21"/>
      <c r="AT44" s="198">
        <f t="shared" si="25"/>
        <v>0</v>
      </c>
      <c r="AU44" s="198">
        <f t="shared" si="26"/>
        <v>0</v>
      </c>
      <c r="AV44" s="198">
        <f t="shared" si="27"/>
        <v>0</v>
      </c>
      <c r="AW44" s="198">
        <f t="shared" si="28"/>
        <v>0</v>
      </c>
    </row>
    <row r="45" spans="1:49" ht="16.5" thickTop="1" thickBot="1" x14ac:dyDescent="0.3">
      <c r="A45" s="22">
        <v>2</v>
      </c>
      <c r="B45" s="22" t="s">
        <v>105</v>
      </c>
      <c r="C45" s="22" t="s">
        <v>97</v>
      </c>
      <c r="D45" s="22"/>
      <c r="E45" s="22"/>
      <c r="F45" s="22"/>
      <c r="G45" s="22"/>
      <c r="H45" s="23" t="s">
        <v>639</v>
      </c>
      <c r="I45" s="24">
        <f>+I46+I47+I48</f>
        <v>0</v>
      </c>
      <c r="J45" s="25">
        <f t="shared" ref="J45:AF45" si="43">+J46+J47+J48</f>
        <v>0</v>
      </c>
      <c r="K45" s="25">
        <f t="shared" si="43"/>
        <v>0</v>
      </c>
      <c r="L45" s="25">
        <f t="shared" si="43"/>
        <v>0</v>
      </c>
      <c r="M45" s="25">
        <f t="shared" si="43"/>
        <v>0</v>
      </c>
      <c r="N45" s="25">
        <f t="shared" si="43"/>
        <v>0</v>
      </c>
      <c r="O45" s="25">
        <f t="shared" si="43"/>
        <v>0</v>
      </c>
      <c r="P45" s="25">
        <f t="shared" si="43"/>
        <v>0</v>
      </c>
      <c r="Q45" s="25">
        <f t="shared" si="43"/>
        <v>0</v>
      </c>
      <c r="R45" s="25">
        <f t="shared" si="43"/>
        <v>0</v>
      </c>
      <c r="S45" s="25">
        <f t="shared" si="43"/>
        <v>0</v>
      </c>
      <c r="T45" s="25">
        <f t="shared" si="43"/>
        <v>0</v>
      </c>
      <c r="U45" s="25"/>
      <c r="V45" s="25"/>
      <c r="W45" s="25"/>
      <c r="X45" s="25"/>
      <c r="Y45" s="25"/>
      <c r="Z45" s="25"/>
      <c r="AA45" s="25"/>
      <c r="AB45" s="25"/>
      <c r="AC45" s="25">
        <f t="shared" si="43"/>
        <v>0</v>
      </c>
      <c r="AD45" s="25">
        <f t="shared" si="43"/>
        <v>0</v>
      </c>
      <c r="AE45" s="25">
        <f t="shared" si="43"/>
        <v>0</v>
      </c>
      <c r="AF45" s="25">
        <f t="shared" si="43"/>
        <v>0</v>
      </c>
      <c r="AG45" s="25"/>
      <c r="AH45" s="25"/>
      <c r="AI45" s="25"/>
      <c r="AJ45" s="25"/>
      <c r="AK45" s="25"/>
      <c r="AL45" s="25"/>
      <c r="AM45" s="25"/>
      <c r="AN45" s="25"/>
      <c r="AO45" s="25">
        <f t="shared" si="21"/>
        <v>0</v>
      </c>
      <c r="AP45" s="25">
        <f t="shared" si="22"/>
        <v>0</v>
      </c>
      <c r="AQ45" s="25">
        <f t="shared" si="23"/>
        <v>0</v>
      </c>
      <c r="AR45" s="25">
        <f t="shared" si="24"/>
        <v>0</v>
      </c>
      <c r="AS45" s="21"/>
      <c r="AT45" s="198">
        <f t="shared" si="25"/>
        <v>0</v>
      </c>
      <c r="AU45" s="198">
        <f t="shared" si="26"/>
        <v>0</v>
      </c>
      <c r="AV45" s="198">
        <f t="shared" si="27"/>
        <v>0</v>
      </c>
      <c r="AW45" s="198">
        <f t="shared" si="28"/>
        <v>0</v>
      </c>
    </row>
    <row r="46" spans="1:49" ht="16.5" thickTop="1" thickBot="1" x14ac:dyDescent="0.3">
      <c r="A46" s="27">
        <v>2</v>
      </c>
      <c r="B46" s="28" t="s">
        <v>105</v>
      </c>
      <c r="C46" s="28" t="s">
        <v>97</v>
      </c>
      <c r="D46" s="29" t="s">
        <v>97</v>
      </c>
      <c r="E46" s="27"/>
      <c r="F46" s="27"/>
      <c r="G46" s="27"/>
      <c r="H46" s="30" t="s">
        <v>639</v>
      </c>
      <c r="I46" s="44"/>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f t="shared" si="21"/>
        <v>0</v>
      </c>
      <c r="AP46" s="45">
        <f t="shared" si="22"/>
        <v>0</v>
      </c>
      <c r="AQ46" s="45">
        <f t="shared" si="23"/>
        <v>0</v>
      </c>
      <c r="AR46" s="45">
        <f t="shared" si="24"/>
        <v>0</v>
      </c>
      <c r="AS46" s="21"/>
      <c r="AT46" s="198">
        <f t="shared" si="25"/>
        <v>0</v>
      </c>
      <c r="AU46" s="198">
        <f t="shared" si="26"/>
        <v>0</v>
      </c>
      <c r="AV46" s="198">
        <f t="shared" si="27"/>
        <v>0</v>
      </c>
      <c r="AW46" s="198">
        <f t="shared" si="28"/>
        <v>0</v>
      </c>
    </row>
    <row r="47" spans="1:49" ht="16.5" thickTop="1" thickBot="1" x14ac:dyDescent="0.3">
      <c r="A47" s="27">
        <v>2</v>
      </c>
      <c r="B47" s="28" t="s">
        <v>105</v>
      </c>
      <c r="C47" s="28" t="s">
        <v>97</v>
      </c>
      <c r="D47" s="29" t="s">
        <v>105</v>
      </c>
      <c r="E47" s="27"/>
      <c r="F47" s="27"/>
      <c r="G47" s="27"/>
      <c r="H47" s="30" t="s">
        <v>640</v>
      </c>
      <c r="I47" s="44"/>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f t="shared" si="21"/>
        <v>0</v>
      </c>
      <c r="AP47" s="45">
        <f t="shared" si="22"/>
        <v>0</v>
      </c>
      <c r="AQ47" s="45">
        <f t="shared" si="23"/>
        <v>0</v>
      </c>
      <c r="AR47" s="45">
        <f t="shared" si="24"/>
        <v>0</v>
      </c>
      <c r="AS47" s="21"/>
      <c r="AT47" s="198">
        <f t="shared" si="25"/>
        <v>0</v>
      </c>
      <c r="AU47" s="198">
        <f t="shared" si="26"/>
        <v>0</v>
      </c>
      <c r="AV47" s="198">
        <f t="shared" si="27"/>
        <v>0</v>
      </c>
      <c r="AW47" s="198">
        <f t="shared" si="28"/>
        <v>0</v>
      </c>
    </row>
    <row r="48" spans="1:49" ht="16.5" thickTop="1" thickBot="1" x14ac:dyDescent="0.3">
      <c r="A48" s="27">
        <v>2</v>
      </c>
      <c r="B48" s="28" t="s">
        <v>105</v>
      </c>
      <c r="C48" s="28" t="s">
        <v>97</v>
      </c>
      <c r="D48" s="29" t="s">
        <v>166</v>
      </c>
      <c r="E48" s="27"/>
      <c r="F48" s="27"/>
      <c r="G48" s="27"/>
      <c r="H48" s="30" t="s">
        <v>641</v>
      </c>
      <c r="I48" s="44"/>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f t="shared" si="21"/>
        <v>0</v>
      </c>
      <c r="AP48" s="45">
        <f t="shared" si="22"/>
        <v>0</v>
      </c>
      <c r="AQ48" s="45">
        <f t="shared" si="23"/>
        <v>0</v>
      </c>
      <c r="AR48" s="45">
        <f t="shared" si="24"/>
        <v>0</v>
      </c>
      <c r="AS48" s="21"/>
      <c r="AT48" s="198">
        <f t="shared" si="25"/>
        <v>0</v>
      </c>
      <c r="AU48" s="198">
        <f t="shared" si="26"/>
        <v>0</v>
      </c>
      <c r="AV48" s="198">
        <f t="shared" si="27"/>
        <v>0</v>
      </c>
      <c r="AW48" s="198">
        <f t="shared" si="28"/>
        <v>0</v>
      </c>
    </row>
    <row r="49" spans="1:49" ht="16.5" thickTop="1" thickBot="1" x14ac:dyDescent="0.3">
      <c r="A49" s="22">
        <v>2</v>
      </c>
      <c r="B49" s="22" t="s">
        <v>105</v>
      </c>
      <c r="C49" s="22" t="s">
        <v>105</v>
      </c>
      <c r="D49" s="22"/>
      <c r="E49" s="22"/>
      <c r="F49" s="22"/>
      <c r="G49" s="22"/>
      <c r="H49" s="23" t="s">
        <v>642</v>
      </c>
      <c r="I49" s="24">
        <f>+I50+I51+I52+I53</f>
        <v>11785567000</v>
      </c>
      <c r="J49" s="25">
        <f t="shared" ref="J49:AF49" si="44">+J50+J51+J52+J53</f>
        <v>4923450006</v>
      </c>
      <c r="K49" s="25">
        <f t="shared" si="44"/>
        <v>4923450006</v>
      </c>
      <c r="L49" s="25">
        <f t="shared" si="44"/>
        <v>4923450006</v>
      </c>
      <c r="M49" s="25">
        <f t="shared" si="44"/>
        <v>0</v>
      </c>
      <c r="N49" s="25">
        <f t="shared" si="44"/>
        <v>0</v>
      </c>
      <c r="O49" s="25">
        <f t="shared" si="44"/>
        <v>0</v>
      </c>
      <c r="P49" s="25">
        <f t="shared" si="44"/>
        <v>0</v>
      </c>
      <c r="Q49" s="25">
        <f t="shared" si="44"/>
        <v>0</v>
      </c>
      <c r="R49" s="25">
        <f t="shared" si="44"/>
        <v>0</v>
      </c>
      <c r="S49" s="25">
        <f t="shared" si="44"/>
        <v>0</v>
      </c>
      <c r="T49" s="25">
        <f t="shared" si="44"/>
        <v>0</v>
      </c>
      <c r="U49" s="25"/>
      <c r="V49" s="25"/>
      <c r="W49" s="25"/>
      <c r="X49" s="25"/>
      <c r="Y49" s="25"/>
      <c r="Z49" s="25"/>
      <c r="AA49" s="25"/>
      <c r="AB49" s="25"/>
      <c r="AC49" s="25">
        <f t="shared" si="44"/>
        <v>0</v>
      </c>
      <c r="AD49" s="25">
        <f t="shared" si="44"/>
        <v>0</v>
      </c>
      <c r="AE49" s="25">
        <f t="shared" si="44"/>
        <v>0</v>
      </c>
      <c r="AF49" s="25">
        <f t="shared" si="44"/>
        <v>0</v>
      </c>
      <c r="AG49" s="25"/>
      <c r="AH49" s="25"/>
      <c r="AI49" s="25"/>
      <c r="AJ49" s="25"/>
      <c r="AK49" s="25"/>
      <c r="AL49" s="25"/>
      <c r="AM49" s="25"/>
      <c r="AN49" s="25"/>
      <c r="AO49" s="25">
        <f t="shared" si="21"/>
        <v>11785567000</v>
      </c>
      <c r="AP49" s="25">
        <f t="shared" si="22"/>
        <v>4923450006</v>
      </c>
      <c r="AQ49" s="25">
        <f t="shared" si="23"/>
        <v>4923450006</v>
      </c>
      <c r="AR49" s="25">
        <f t="shared" si="24"/>
        <v>4923450006</v>
      </c>
      <c r="AS49" s="21"/>
      <c r="AT49" s="198">
        <f t="shared" si="25"/>
        <v>0</v>
      </c>
      <c r="AU49" s="198">
        <f t="shared" si="26"/>
        <v>0</v>
      </c>
      <c r="AV49" s="198">
        <f t="shared" si="27"/>
        <v>0</v>
      </c>
      <c r="AW49" s="198">
        <f t="shared" si="28"/>
        <v>0</v>
      </c>
    </row>
    <row r="50" spans="1:49" ht="16.5" thickTop="1" thickBot="1" x14ac:dyDescent="0.3">
      <c r="A50" s="27">
        <v>2</v>
      </c>
      <c r="B50" s="28" t="s">
        <v>105</v>
      </c>
      <c r="C50" s="28" t="s">
        <v>105</v>
      </c>
      <c r="D50" s="28" t="s">
        <v>97</v>
      </c>
      <c r="E50" s="27"/>
      <c r="F50" s="27"/>
      <c r="G50" s="27"/>
      <c r="H50" s="30" t="s">
        <v>642</v>
      </c>
      <c r="I50" s="31">
        <v>4956222000</v>
      </c>
      <c r="J50" s="32">
        <v>2478534391</v>
      </c>
      <c r="K50" s="32">
        <v>2478534391</v>
      </c>
      <c r="L50" s="32">
        <v>2478534391</v>
      </c>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f t="shared" si="21"/>
        <v>4956222000</v>
      </c>
      <c r="AP50" s="32">
        <f t="shared" si="22"/>
        <v>2478534391</v>
      </c>
      <c r="AQ50" s="32">
        <f t="shared" si="23"/>
        <v>2478534391</v>
      </c>
      <c r="AR50" s="32">
        <f t="shared" si="24"/>
        <v>2478534391</v>
      </c>
      <c r="AS50" s="21"/>
      <c r="AT50" s="198">
        <f t="shared" si="25"/>
        <v>0</v>
      </c>
      <c r="AU50" s="198">
        <f t="shared" si="26"/>
        <v>0</v>
      </c>
      <c r="AV50" s="198">
        <f t="shared" si="27"/>
        <v>0</v>
      </c>
      <c r="AW50" s="198">
        <f t="shared" si="28"/>
        <v>0</v>
      </c>
    </row>
    <row r="51" spans="1:49" ht="16.5" thickTop="1" thickBot="1" x14ac:dyDescent="0.3">
      <c r="A51" s="27">
        <v>2</v>
      </c>
      <c r="B51" s="28" t="s">
        <v>105</v>
      </c>
      <c r="C51" s="28" t="s">
        <v>105</v>
      </c>
      <c r="D51" s="28" t="s">
        <v>105</v>
      </c>
      <c r="E51" s="27"/>
      <c r="F51" s="27"/>
      <c r="G51" s="27"/>
      <c r="H51" s="30" t="s">
        <v>643</v>
      </c>
      <c r="I51" s="31">
        <v>6829345000</v>
      </c>
      <c r="J51" s="32">
        <v>2444915615</v>
      </c>
      <c r="K51" s="32">
        <v>2444915615</v>
      </c>
      <c r="L51" s="32">
        <v>2444915615</v>
      </c>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f t="shared" si="21"/>
        <v>6829345000</v>
      </c>
      <c r="AP51" s="32">
        <f t="shared" si="22"/>
        <v>2444915615</v>
      </c>
      <c r="AQ51" s="32">
        <f t="shared" si="23"/>
        <v>2444915615</v>
      </c>
      <c r="AR51" s="32">
        <f t="shared" si="24"/>
        <v>2444915615</v>
      </c>
      <c r="AS51" s="21"/>
      <c r="AT51" s="198">
        <f t="shared" si="25"/>
        <v>0</v>
      </c>
      <c r="AU51" s="198">
        <f t="shared" si="26"/>
        <v>0</v>
      </c>
      <c r="AV51" s="198">
        <f t="shared" si="27"/>
        <v>0</v>
      </c>
      <c r="AW51" s="198">
        <f t="shared" si="28"/>
        <v>0</v>
      </c>
    </row>
    <row r="52" spans="1:49" ht="16.5" thickTop="1" thickBot="1" x14ac:dyDescent="0.3">
      <c r="A52" s="27">
        <v>2</v>
      </c>
      <c r="B52" s="28" t="s">
        <v>105</v>
      </c>
      <c r="C52" s="28" t="s">
        <v>105</v>
      </c>
      <c r="D52" s="28" t="s">
        <v>166</v>
      </c>
      <c r="E52" s="27"/>
      <c r="F52" s="27"/>
      <c r="G52" s="27"/>
      <c r="H52" s="30" t="s">
        <v>641</v>
      </c>
      <c r="I52" s="31"/>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f t="shared" si="21"/>
        <v>0</v>
      </c>
      <c r="AP52" s="32">
        <f t="shared" si="22"/>
        <v>0</v>
      </c>
      <c r="AQ52" s="32">
        <f t="shared" si="23"/>
        <v>0</v>
      </c>
      <c r="AR52" s="32">
        <f t="shared" si="24"/>
        <v>0</v>
      </c>
      <c r="AS52" s="21"/>
      <c r="AT52" s="198">
        <f t="shared" si="25"/>
        <v>0</v>
      </c>
      <c r="AU52" s="198">
        <f t="shared" si="26"/>
        <v>0</v>
      </c>
      <c r="AV52" s="198">
        <f t="shared" si="27"/>
        <v>0</v>
      </c>
      <c r="AW52" s="198">
        <f t="shared" si="28"/>
        <v>0</v>
      </c>
    </row>
    <row r="53" spans="1:49" ht="16.5" thickTop="1" thickBot="1" x14ac:dyDescent="0.3">
      <c r="A53" s="27">
        <v>2</v>
      </c>
      <c r="B53" s="28" t="s">
        <v>105</v>
      </c>
      <c r="C53" s="28" t="s">
        <v>105</v>
      </c>
      <c r="D53" s="28" t="s">
        <v>173</v>
      </c>
      <c r="E53" s="27"/>
      <c r="F53" s="27"/>
      <c r="G53" s="27"/>
      <c r="H53" s="30" t="s">
        <v>644</v>
      </c>
      <c r="I53" s="38"/>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f t="shared" si="21"/>
        <v>0</v>
      </c>
      <c r="AP53" s="39">
        <f t="shared" si="22"/>
        <v>0</v>
      </c>
      <c r="AQ53" s="39">
        <f t="shared" si="23"/>
        <v>0</v>
      </c>
      <c r="AR53" s="39">
        <f t="shared" si="24"/>
        <v>0</v>
      </c>
      <c r="AS53" s="21"/>
      <c r="AT53" s="198">
        <f t="shared" si="25"/>
        <v>0</v>
      </c>
      <c r="AU53" s="198">
        <f t="shared" si="26"/>
        <v>0</v>
      </c>
      <c r="AV53" s="198">
        <f t="shared" si="27"/>
        <v>0</v>
      </c>
      <c r="AW53" s="198">
        <f t="shared" si="28"/>
        <v>0</v>
      </c>
    </row>
    <row r="54" spans="1:49" s="108" customFormat="1" ht="16.5" thickTop="1" thickBot="1" x14ac:dyDescent="0.3">
      <c r="A54" s="143">
        <v>2</v>
      </c>
      <c r="B54" s="144" t="s">
        <v>166</v>
      </c>
      <c r="C54" s="144"/>
      <c r="D54" s="144"/>
      <c r="E54" s="143"/>
      <c r="F54" s="143"/>
      <c r="G54" s="143"/>
      <c r="H54" s="18" t="s">
        <v>826</v>
      </c>
      <c r="I54" s="145">
        <f>+I56+I73+I120+I146+I173+I182+I204+I216+I228+I263</f>
        <v>62179233500</v>
      </c>
      <c r="J54" s="145">
        <f t="shared" ref="J54:AR54" si="45">+J56+J73+J120+J146+J173+J182+J204+J216+J228+J263</f>
        <v>39445549784</v>
      </c>
      <c r="K54" s="145">
        <f t="shared" si="45"/>
        <v>4944019921</v>
      </c>
      <c r="L54" s="145">
        <f t="shared" si="45"/>
        <v>3351880904</v>
      </c>
      <c r="M54" s="145">
        <f t="shared" si="45"/>
        <v>0</v>
      </c>
      <c r="N54" s="145">
        <f t="shared" si="45"/>
        <v>0</v>
      </c>
      <c r="O54" s="145">
        <f t="shared" si="45"/>
        <v>0</v>
      </c>
      <c r="P54" s="145">
        <f t="shared" si="45"/>
        <v>0</v>
      </c>
      <c r="Q54" s="145">
        <f t="shared" si="45"/>
        <v>0</v>
      </c>
      <c r="R54" s="145">
        <f t="shared" si="45"/>
        <v>0</v>
      </c>
      <c r="S54" s="145">
        <f t="shared" si="45"/>
        <v>0</v>
      </c>
      <c r="T54" s="145">
        <f t="shared" si="45"/>
        <v>0</v>
      </c>
      <c r="U54" s="145">
        <f t="shared" si="45"/>
        <v>0</v>
      </c>
      <c r="V54" s="145">
        <f t="shared" si="45"/>
        <v>0</v>
      </c>
      <c r="W54" s="145">
        <f t="shared" si="45"/>
        <v>0</v>
      </c>
      <c r="X54" s="145">
        <f t="shared" si="45"/>
        <v>0</v>
      </c>
      <c r="Y54" s="145">
        <f t="shared" si="45"/>
        <v>0</v>
      </c>
      <c r="Z54" s="145">
        <f t="shared" si="45"/>
        <v>0</v>
      </c>
      <c r="AA54" s="145">
        <f t="shared" si="45"/>
        <v>0</v>
      </c>
      <c r="AB54" s="145">
        <f t="shared" si="45"/>
        <v>0</v>
      </c>
      <c r="AC54" s="145">
        <f t="shared" si="45"/>
        <v>0</v>
      </c>
      <c r="AD54" s="145">
        <f t="shared" si="45"/>
        <v>0</v>
      </c>
      <c r="AE54" s="145">
        <f t="shared" si="45"/>
        <v>0</v>
      </c>
      <c r="AF54" s="145">
        <f t="shared" si="45"/>
        <v>0</v>
      </c>
      <c r="AG54" s="145">
        <f t="shared" si="45"/>
        <v>0</v>
      </c>
      <c r="AH54" s="145">
        <f t="shared" si="45"/>
        <v>0</v>
      </c>
      <c r="AI54" s="145">
        <f t="shared" si="45"/>
        <v>0</v>
      </c>
      <c r="AJ54" s="145">
        <f t="shared" si="45"/>
        <v>0</v>
      </c>
      <c r="AK54" s="145">
        <f t="shared" si="45"/>
        <v>35152036020</v>
      </c>
      <c r="AL54" s="145">
        <f t="shared" si="45"/>
        <v>4481262453</v>
      </c>
      <c r="AM54" s="145">
        <f t="shared" si="45"/>
        <v>0</v>
      </c>
      <c r="AN54" s="145">
        <f t="shared" si="45"/>
        <v>0</v>
      </c>
      <c r="AO54" s="145">
        <f>+AO56+AO73+AO120+AO146+AO173+AO182+AO204+AO216+AO228+AO263</f>
        <v>97331269520</v>
      </c>
      <c r="AP54" s="145">
        <f t="shared" si="45"/>
        <v>43926812237</v>
      </c>
      <c r="AQ54" s="145">
        <f t="shared" si="45"/>
        <v>4944019921</v>
      </c>
      <c r="AR54" s="145">
        <f t="shared" si="45"/>
        <v>3351880904</v>
      </c>
      <c r="AS54" s="146">
        <f>+'[7]Anexo 5.1 INGRESOS'!Q11</f>
        <v>0</v>
      </c>
      <c r="AT54" s="198">
        <f t="shared" si="25"/>
        <v>0</v>
      </c>
      <c r="AU54" s="198">
        <f t="shared" si="26"/>
        <v>0</v>
      </c>
      <c r="AV54" s="198">
        <f t="shared" si="27"/>
        <v>0</v>
      </c>
      <c r="AW54" s="198">
        <f t="shared" si="28"/>
        <v>0</v>
      </c>
    </row>
    <row r="55" spans="1:49" s="108" customFormat="1" ht="27.75" thickTop="1" thickBot="1" x14ac:dyDescent="0.3">
      <c r="A55" s="147">
        <v>2</v>
      </c>
      <c r="B55" s="148" t="s">
        <v>166</v>
      </c>
      <c r="C55" s="148"/>
      <c r="D55" s="148"/>
      <c r="E55" s="147"/>
      <c r="F55" s="147"/>
      <c r="G55" s="147"/>
      <c r="H55" s="150" t="s">
        <v>827</v>
      </c>
      <c r="I55" s="149">
        <f>I56</f>
        <v>1750000000</v>
      </c>
      <c r="J55" s="149">
        <f t="shared" ref="J55:AR55" si="46">J56</f>
        <v>213578175</v>
      </c>
      <c r="K55" s="149">
        <f t="shared" si="46"/>
        <v>30128337</v>
      </c>
      <c r="L55" s="149">
        <f t="shared" si="46"/>
        <v>29250341</v>
      </c>
      <c r="M55" s="149">
        <f t="shared" si="46"/>
        <v>0</v>
      </c>
      <c r="N55" s="149">
        <f t="shared" si="46"/>
        <v>0</v>
      </c>
      <c r="O55" s="149">
        <f t="shared" si="46"/>
        <v>0</v>
      </c>
      <c r="P55" s="149">
        <f t="shared" si="46"/>
        <v>0</v>
      </c>
      <c r="Q55" s="149">
        <f t="shared" si="46"/>
        <v>0</v>
      </c>
      <c r="R55" s="149">
        <f t="shared" si="46"/>
        <v>0</v>
      </c>
      <c r="S55" s="149">
        <f t="shared" si="46"/>
        <v>0</v>
      </c>
      <c r="T55" s="149">
        <f t="shared" si="46"/>
        <v>0</v>
      </c>
      <c r="U55" s="149">
        <f t="shared" si="46"/>
        <v>0</v>
      </c>
      <c r="V55" s="149">
        <f t="shared" si="46"/>
        <v>0</v>
      </c>
      <c r="W55" s="149">
        <f t="shared" si="46"/>
        <v>0</v>
      </c>
      <c r="X55" s="149">
        <f t="shared" si="46"/>
        <v>0</v>
      </c>
      <c r="Y55" s="149">
        <f t="shared" si="46"/>
        <v>0</v>
      </c>
      <c r="Z55" s="149">
        <f t="shared" si="46"/>
        <v>0</v>
      </c>
      <c r="AA55" s="149">
        <f t="shared" si="46"/>
        <v>0</v>
      </c>
      <c r="AB55" s="149">
        <f t="shared" si="46"/>
        <v>0</v>
      </c>
      <c r="AC55" s="149">
        <f t="shared" si="46"/>
        <v>0</v>
      </c>
      <c r="AD55" s="149">
        <f t="shared" si="46"/>
        <v>0</v>
      </c>
      <c r="AE55" s="149">
        <f t="shared" si="46"/>
        <v>0</v>
      </c>
      <c r="AF55" s="149">
        <f t="shared" si="46"/>
        <v>0</v>
      </c>
      <c r="AG55" s="149">
        <f t="shared" si="46"/>
        <v>0</v>
      </c>
      <c r="AH55" s="149">
        <f t="shared" si="46"/>
        <v>0</v>
      </c>
      <c r="AI55" s="149">
        <f t="shared" si="46"/>
        <v>0</v>
      </c>
      <c r="AJ55" s="149">
        <f t="shared" si="46"/>
        <v>0</v>
      </c>
      <c r="AK55" s="149">
        <f t="shared" si="46"/>
        <v>0</v>
      </c>
      <c r="AL55" s="149">
        <f t="shared" si="46"/>
        <v>0</v>
      </c>
      <c r="AM55" s="149">
        <f t="shared" si="46"/>
        <v>0</v>
      </c>
      <c r="AN55" s="149">
        <f t="shared" si="46"/>
        <v>0</v>
      </c>
      <c r="AO55" s="149">
        <f t="shared" si="46"/>
        <v>1750000000</v>
      </c>
      <c r="AP55" s="149">
        <f t="shared" si="46"/>
        <v>213578175</v>
      </c>
      <c r="AQ55" s="149">
        <f t="shared" si="46"/>
        <v>30128337</v>
      </c>
      <c r="AR55" s="149">
        <f t="shared" si="46"/>
        <v>29250341</v>
      </c>
      <c r="AS55" s="146"/>
      <c r="AT55" s="198">
        <f t="shared" si="25"/>
        <v>0</v>
      </c>
      <c r="AU55" s="198">
        <f t="shared" si="26"/>
        <v>0</v>
      </c>
      <c r="AV55" s="198">
        <f t="shared" si="27"/>
        <v>0</v>
      </c>
      <c r="AW55" s="198">
        <f t="shared" si="28"/>
        <v>0</v>
      </c>
    </row>
    <row r="56" spans="1:49" s="108" customFormat="1" ht="16.5" thickTop="1" thickBot="1" x14ac:dyDescent="0.3">
      <c r="A56" s="26">
        <v>2</v>
      </c>
      <c r="B56" s="22" t="s">
        <v>166</v>
      </c>
      <c r="C56" s="22" t="s">
        <v>97</v>
      </c>
      <c r="D56" s="22"/>
      <c r="E56" s="46"/>
      <c r="F56" s="46"/>
      <c r="G56" s="46"/>
      <c r="H56" s="47" t="s">
        <v>831</v>
      </c>
      <c r="I56" s="48">
        <f>+I57+I65</f>
        <v>1750000000</v>
      </c>
      <c r="J56" s="48">
        <f t="shared" ref="J56:AN56" si="47">+J57+J65</f>
        <v>213578175</v>
      </c>
      <c r="K56" s="48">
        <f t="shared" si="47"/>
        <v>30128337</v>
      </c>
      <c r="L56" s="48">
        <f t="shared" si="47"/>
        <v>29250341</v>
      </c>
      <c r="M56" s="48">
        <f t="shared" si="47"/>
        <v>0</v>
      </c>
      <c r="N56" s="48">
        <f t="shared" si="47"/>
        <v>0</v>
      </c>
      <c r="O56" s="48">
        <f t="shared" si="47"/>
        <v>0</v>
      </c>
      <c r="P56" s="48">
        <f t="shared" si="47"/>
        <v>0</v>
      </c>
      <c r="Q56" s="48">
        <f t="shared" si="47"/>
        <v>0</v>
      </c>
      <c r="R56" s="48">
        <f t="shared" si="47"/>
        <v>0</v>
      </c>
      <c r="S56" s="48">
        <f t="shared" si="47"/>
        <v>0</v>
      </c>
      <c r="T56" s="48">
        <f t="shared" si="47"/>
        <v>0</v>
      </c>
      <c r="U56" s="48">
        <f t="shared" si="47"/>
        <v>0</v>
      </c>
      <c r="V56" s="48">
        <f t="shared" si="47"/>
        <v>0</v>
      </c>
      <c r="W56" s="48">
        <f t="shared" si="47"/>
        <v>0</v>
      </c>
      <c r="X56" s="48">
        <f t="shared" si="47"/>
        <v>0</v>
      </c>
      <c r="Y56" s="48">
        <f t="shared" si="47"/>
        <v>0</v>
      </c>
      <c r="Z56" s="48">
        <f t="shared" si="47"/>
        <v>0</v>
      </c>
      <c r="AA56" s="48">
        <f t="shared" si="47"/>
        <v>0</v>
      </c>
      <c r="AB56" s="48">
        <f t="shared" si="47"/>
        <v>0</v>
      </c>
      <c r="AC56" s="48">
        <f t="shared" si="47"/>
        <v>0</v>
      </c>
      <c r="AD56" s="48">
        <f t="shared" si="47"/>
        <v>0</v>
      </c>
      <c r="AE56" s="48">
        <f t="shared" si="47"/>
        <v>0</v>
      </c>
      <c r="AF56" s="48">
        <f t="shared" si="47"/>
        <v>0</v>
      </c>
      <c r="AG56" s="48">
        <f t="shared" si="47"/>
        <v>0</v>
      </c>
      <c r="AH56" s="48">
        <f t="shared" si="47"/>
        <v>0</v>
      </c>
      <c r="AI56" s="48">
        <f t="shared" si="47"/>
        <v>0</v>
      </c>
      <c r="AJ56" s="48">
        <f t="shared" si="47"/>
        <v>0</v>
      </c>
      <c r="AK56" s="48">
        <f t="shared" si="47"/>
        <v>0</v>
      </c>
      <c r="AL56" s="48">
        <f t="shared" si="47"/>
        <v>0</v>
      </c>
      <c r="AM56" s="48">
        <f t="shared" si="47"/>
        <v>0</v>
      </c>
      <c r="AN56" s="48">
        <f t="shared" si="47"/>
        <v>0</v>
      </c>
      <c r="AO56" s="149">
        <f t="shared" ref="AO56:AO71" si="48">+I56+M56+AG56+AK56</f>
        <v>1750000000</v>
      </c>
      <c r="AP56" s="107">
        <f t="shared" ref="AP56:AP71" si="49">+J56+N56+AH56+AL56</f>
        <v>213578175</v>
      </c>
      <c r="AQ56" s="107">
        <f t="shared" ref="AQ56:AQ71" si="50">+K56+O56+AI56+AM56</f>
        <v>30128337</v>
      </c>
      <c r="AR56" s="107">
        <f t="shared" ref="AR56:AR71" si="51">+L56+P56+AJ56+AN56</f>
        <v>29250341</v>
      </c>
      <c r="AS56" s="21"/>
      <c r="AT56" s="198">
        <f t="shared" si="25"/>
        <v>0</v>
      </c>
      <c r="AU56" s="198">
        <f t="shared" si="26"/>
        <v>0</v>
      </c>
      <c r="AV56" s="198">
        <f t="shared" si="27"/>
        <v>0</v>
      </c>
      <c r="AW56" s="198">
        <f t="shared" si="28"/>
        <v>0</v>
      </c>
    </row>
    <row r="57" spans="1:49" s="108" customFormat="1" ht="16.5" thickTop="1" thickBot="1" x14ac:dyDescent="0.3">
      <c r="A57" s="42">
        <v>2</v>
      </c>
      <c r="B57" s="42" t="s">
        <v>166</v>
      </c>
      <c r="C57" s="42" t="s">
        <v>97</v>
      </c>
      <c r="D57" s="42" t="s">
        <v>97</v>
      </c>
      <c r="E57" s="42"/>
      <c r="F57" s="42"/>
      <c r="G57" s="42"/>
      <c r="H57" s="49" t="s">
        <v>675</v>
      </c>
      <c r="I57" s="43">
        <f>+I58</f>
        <v>1050000000</v>
      </c>
      <c r="J57" s="43">
        <f t="shared" ref="J57:AN59" si="52">+J58</f>
        <v>213578175</v>
      </c>
      <c r="K57" s="43">
        <f t="shared" si="52"/>
        <v>30128337</v>
      </c>
      <c r="L57" s="43">
        <f t="shared" si="52"/>
        <v>29250341</v>
      </c>
      <c r="M57" s="43">
        <f t="shared" si="52"/>
        <v>0</v>
      </c>
      <c r="N57" s="43">
        <f t="shared" si="52"/>
        <v>0</v>
      </c>
      <c r="O57" s="43">
        <f t="shared" si="52"/>
        <v>0</v>
      </c>
      <c r="P57" s="43">
        <f t="shared" si="52"/>
        <v>0</v>
      </c>
      <c r="Q57" s="43">
        <f t="shared" si="52"/>
        <v>0</v>
      </c>
      <c r="R57" s="43">
        <f t="shared" si="52"/>
        <v>0</v>
      </c>
      <c r="S57" s="43">
        <f t="shared" si="52"/>
        <v>0</v>
      </c>
      <c r="T57" s="43">
        <f t="shared" si="52"/>
        <v>0</v>
      </c>
      <c r="U57" s="43">
        <f t="shared" si="52"/>
        <v>0</v>
      </c>
      <c r="V57" s="43">
        <f t="shared" si="52"/>
        <v>0</v>
      </c>
      <c r="W57" s="43">
        <f t="shared" si="52"/>
        <v>0</v>
      </c>
      <c r="X57" s="43">
        <f t="shared" si="52"/>
        <v>0</v>
      </c>
      <c r="Y57" s="43">
        <f t="shared" si="52"/>
        <v>0</v>
      </c>
      <c r="Z57" s="43">
        <f t="shared" si="52"/>
        <v>0</v>
      </c>
      <c r="AA57" s="43">
        <f t="shared" si="52"/>
        <v>0</v>
      </c>
      <c r="AB57" s="43">
        <f t="shared" si="52"/>
        <v>0</v>
      </c>
      <c r="AC57" s="43">
        <f t="shared" si="52"/>
        <v>0</v>
      </c>
      <c r="AD57" s="43">
        <f t="shared" si="52"/>
        <v>0</v>
      </c>
      <c r="AE57" s="43">
        <f t="shared" si="52"/>
        <v>0</v>
      </c>
      <c r="AF57" s="43">
        <f t="shared" si="52"/>
        <v>0</v>
      </c>
      <c r="AG57" s="43">
        <f t="shared" si="52"/>
        <v>0</v>
      </c>
      <c r="AH57" s="43">
        <f t="shared" si="52"/>
        <v>0</v>
      </c>
      <c r="AI57" s="43">
        <f t="shared" si="52"/>
        <v>0</v>
      </c>
      <c r="AJ57" s="43">
        <f t="shared" si="52"/>
        <v>0</v>
      </c>
      <c r="AK57" s="43">
        <f t="shared" si="52"/>
        <v>0</v>
      </c>
      <c r="AL57" s="43">
        <f t="shared" si="52"/>
        <v>0</v>
      </c>
      <c r="AM57" s="43">
        <f t="shared" si="52"/>
        <v>0</v>
      </c>
      <c r="AN57" s="43">
        <f t="shared" si="52"/>
        <v>0</v>
      </c>
      <c r="AO57" s="109">
        <f t="shared" si="48"/>
        <v>1050000000</v>
      </c>
      <c r="AP57" s="109">
        <f t="shared" si="49"/>
        <v>213578175</v>
      </c>
      <c r="AQ57" s="109">
        <f t="shared" si="50"/>
        <v>30128337</v>
      </c>
      <c r="AR57" s="109">
        <f t="shared" si="51"/>
        <v>29250341</v>
      </c>
      <c r="AS57" s="21"/>
      <c r="AT57" s="198">
        <f t="shared" si="25"/>
        <v>0</v>
      </c>
      <c r="AU57" s="198">
        <f t="shared" si="26"/>
        <v>0</v>
      </c>
      <c r="AV57" s="198">
        <f t="shared" si="27"/>
        <v>0</v>
      </c>
      <c r="AW57" s="198">
        <f t="shared" si="28"/>
        <v>0</v>
      </c>
    </row>
    <row r="58" spans="1:49" s="108" customFormat="1" ht="16.5" thickTop="1" thickBot="1" x14ac:dyDescent="0.3">
      <c r="A58" s="42">
        <v>3</v>
      </c>
      <c r="B58" s="42" t="s">
        <v>166</v>
      </c>
      <c r="C58" s="42" t="s">
        <v>97</v>
      </c>
      <c r="D58" s="42" t="s">
        <v>97</v>
      </c>
      <c r="E58" s="42" t="s">
        <v>97</v>
      </c>
      <c r="F58" s="42"/>
      <c r="G58" s="42"/>
      <c r="H58" s="49" t="s">
        <v>676</v>
      </c>
      <c r="I58" s="43">
        <f>+I59</f>
        <v>1050000000</v>
      </c>
      <c r="J58" s="43">
        <f t="shared" si="52"/>
        <v>213578175</v>
      </c>
      <c r="K58" s="43">
        <f t="shared" si="52"/>
        <v>30128337</v>
      </c>
      <c r="L58" s="43">
        <f t="shared" si="52"/>
        <v>29250341</v>
      </c>
      <c r="M58" s="43">
        <f t="shared" si="52"/>
        <v>0</v>
      </c>
      <c r="N58" s="43">
        <f t="shared" si="52"/>
        <v>0</v>
      </c>
      <c r="O58" s="43">
        <f t="shared" si="52"/>
        <v>0</v>
      </c>
      <c r="P58" s="43">
        <f t="shared" si="52"/>
        <v>0</v>
      </c>
      <c r="Q58" s="43">
        <f t="shared" si="52"/>
        <v>0</v>
      </c>
      <c r="R58" s="43">
        <f t="shared" si="52"/>
        <v>0</v>
      </c>
      <c r="S58" s="43">
        <f t="shared" si="52"/>
        <v>0</v>
      </c>
      <c r="T58" s="43">
        <f t="shared" si="52"/>
        <v>0</v>
      </c>
      <c r="U58" s="43">
        <f t="shared" si="52"/>
        <v>0</v>
      </c>
      <c r="V58" s="43">
        <f t="shared" si="52"/>
        <v>0</v>
      </c>
      <c r="W58" s="43">
        <f t="shared" si="52"/>
        <v>0</v>
      </c>
      <c r="X58" s="43">
        <f t="shared" si="52"/>
        <v>0</v>
      </c>
      <c r="Y58" s="43">
        <f t="shared" si="52"/>
        <v>0</v>
      </c>
      <c r="Z58" s="43">
        <f t="shared" si="52"/>
        <v>0</v>
      </c>
      <c r="AA58" s="43">
        <f t="shared" si="52"/>
        <v>0</v>
      </c>
      <c r="AB58" s="43">
        <f t="shared" si="52"/>
        <v>0</v>
      </c>
      <c r="AC58" s="43">
        <f t="shared" si="52"/>
        <v>0</v>
      </c>
      <c r="AD58" s="43">
        <f t="shared" si="52"/>
        <v>0</v>
      </c>
      <c r="AE58" s="43">
        <f t="shared" si="52"/>
        <v>0</v>
      </c>
      <c r="AF58" s="43">
        <f t="shared" si="52"/>
        <v>0</v>
      </c>
      <c r="AG58" s="43">
        <f t="shared" si="52"/>
        <v>0</v>
      </c>
      <c r="AH58" s="43">
        <f t="shared" si="52"/>
        <v>0</v>
      </c>
      <c r="AI58" s="43">
        <f t="shared" si="52"/>
        <v>0</v>
      </c>
      <c r="AJ58" s="43">
        <f t="shared" si="52"/>
        <v>0</v>
      </c>
      <c r="AK58" s="43">
        <f t="shared" si="52"/>
        <v>0</v>
      </c>
      <c r="AL58" s="43">
        <f t="shared" si="52"/>
        <v>0</v>
      </c>
      <c r="AM58" s="43">
        <f t="shared" si="52"/>
        <v>0</v>
      </c>
      <c r="AN58" s="43">
        <f t="shared" si="52"/>
        <v>0</v>
      </c>
      <c r="AO58" s="109">
        <f t="shared" si="48"/>
        <v>1050000000</v>
      </c>
      <c r="AP58" s="109">
        <f t="shared" si="49"/>
        <v>213578175</v>
      </c>
      <c r="AQ58" s="109">
        <f t="shared" si="50"/>
        <v>30128337</v>
      </c>
      <c r="AR58" s="109">
        <f t="shared" si="51"/>
        <v>29250341</v>
      </c>
      <c r="AS58" s="21"/>
      <c r="AT58" s="198">
        <f t="shared" si="25"/>
        <v>0</v>
      </c>
      <c r="AU58" s="198">
        <f t="shared" si="26"/>
        <v>0</v>
      </c>
      <c r="AV58" s="198">
        <f t="shared" si="27"/>
        <v>0</v>
      </c>
      <c r="AW58" s="198">
        <f t="shared" si="28"/>
        <v>0</v>
      </c>
    </row>
    <row r="59" spans="1:49" s="108" customFormat="1" ht="16.5" thickTop="1" thickBot="1" x14ac:dyDescent="0.3">
      <c r="A59" s="27">
        <v>2</v>
      </c>
      <c r="B59" s="27" t="s">
        <v>166</v>
      </c>
      <c r="C59" s="27" t="s">
        <v>97</v>
      </c>
      <c r="D59" s="27" t="s">
        <v>97</v>
      </c>
      <c r="E59" s="28" t="s">
        <v>97</v>
      </c>
      <c r="F59" s="28" t="s">
        <v>97</v>
      </c>
      <c r="G59" s="27"/>
      <c r="H59" s="50" t="s">
        <v>645</v>
      </c>
      <c r="I59" s="31">
        <f>SUM(I60:I64)</f>
        <v>1050000000</v>
      </c>
      <c r="J59" s="38">
        <f>SUM(J60:J64)</f>
        <v>213578175</v>
      </c>
      <c r="K59" s="31">
        <f>SUM(K60:K64)</f>
        <v>30128337</v>
      </c>
      <c r="L59" s="31">
        <f>SUM(L60:L64)</f>
        <v>29250341</v>
      </c>
      <c r="M59" s="31">
        <f>SUM(M60:M64)</f>
        <v>0</v>
      </c>
      <c r="N59" s="31">
        <f>+N60+N61+N62+N63+N64</f>
        <v>0</v>
      </c>
      <c r="O59" s="31">
        <f t="shared" si="52"/>
        <v>0</v>
      </c>
      <c r="P59" s="31">
        <f t="shared" si="52"/>
        <v>0</v>
      </c>
      <c r="Q59" s="31">
        <f t="shared" si="52"/>
        <v>0</v>
      </c>
      <c r="R59" s="31">
        <f t="shared" si="52"/>
        <v>0</v>
      </c>
      <c r="S59" s="31">
        <f t="shared" si="52"/>
        <v>0</v>
      </c>
      <c r="T59" s="31">
        <f t="shared" si="52"/>
        <v>0</v>
      </c>
      <c r="U59" s="31">
        <f t="shared" si="52"/>
        <v>0</v>
      </c>
      <c r="V59" s="31">
        <f t="shared" si="52"/>
        <v>0</v>
      </c>
      <c r="W59" s="31">
        <f t="shared" si="52"/>
        <v>0</v>
      </c>
      <c r="X59" s="31">
        <f t="shared" si="52"/>
        <v>0</v>
      </c>
      <c r="Y59" s="31">
        <f t="shared" si="52"/>
        <v>0</v>
      </c>
      <c r="Z59" s="31">
        <f t="shared" si="52"/>
        <v>0</v>
      </c>
      <c r="AA59" s="31">
        <f t="shared" si="52"/>
        <v>0</v>
      </c>
      <c r="AB59" s="31">
        <f t="shared" si="52"/>
        <v>0</v>
      </c>
      <c r="AC59" s="31">
        <f t="shared" si="52"/>
        <v>0</v>
      </c>
      <c r="AD59" s="31">
        <f t="shared" si="52"/>
        <v>0</v>
      </c>
      <c r="AE59" s="31">
        <f t="shared" si="52"/>
        <v>0</v>
      </c>
      <c r="AF59" s="31">
        <f t="shared" si="52"/>
        <v>0</v>
      </c>
      <c r="AG59" s="31">
        <f t="shared" si="52"/>
        <v>0</v>
      </c>
      <c r="AH59" s="31">
        <f t="shared" si="52"/>
        <v>0</v>
      </c>
      <c r="AI59" s="31">
        <f t="shared" si="52"/>
        <v>0</v>
      </c>
      <c r="AJ59" s="31">
        <f t="shared" si="52"/>
        <v>0</v>
      </c>
      <c r="AK59" s="31">
        <f t="shared" si="52"/>
        <v>0</v>
      </c>
      <c r="AL59" s="31">
        <f t="shared" si="52"/>
        <v>0</v>
      </c>
      <c r="AM59" s="31">
        <f t="shared" si="52"/>
        <v>0</v>
      </c>
      <c r="AN59" s="31">
        <f t="shared" si="52"/>
        <v>0</v>
      </c>
      <c r="AO59" s="106">
        <f t="shared" si="48"/>
        <v>1050000000</v>
      </c>
      <c r="AP59" s="110">
        <f t="shared" si="49"/>
        <v>213578175</v>
      </c>
      <c r="AQ59" s="110">
        <f t="shared" si="50"/>
        <v>30128337</v>
      </c>
      <c r="AR59" s="110">
        <f t="shared" si="51"/>
        <v>29250341</v>
      </c>
      <c r="AS59" s="21"/>
      <c r="AT59" s="198">
        <f t="shared" si="25"/>
        <v>0</v>
      </c>
      <c r="AU59" s="198">
        <f t="shared" si="26"/>
        <v>0</v>
      </c>
      <c r="AV59" s="198">
        <f t="shared" si="27"/>
        <v>0</v>
      </c>
      <c r="AW59" s="198">
        <f t="shared" si="28"/>
        <v>0</v>
      </c>
    </row>
    <row r="60" spans="1:49" s="108" customFormat="1" ht="16.5" thickTop="1" thickBot="1" x14ac:dyDescent="0.3">
      <c r="A60" s="27">
        <v>2</v>
      </c>
      <c r="B60" s="27" t="s">
        <v>166</v>
      </c>
      <c r="C60" s="27" t="s">
        <v>97</v>
      </c>
      <c r="D60" s="27" t="s">
        <v>97</v>
      </c>
      <c r="E60" s="28" t="s">
        <v>97</v>
      </c>
      <c r="F60" s="28" t="s">
        <v>97</v>
      </c>
      <c r="G60" s="28" t="s">
        <v>97</v>
      </c>
      <c r="H60" s="50" t="s">
        <v>677</v>
      </c>
      <c r="I60" s="31">
        <v>50000000</v>
      </c>
      <c r="J60" s="31">
        <v>2628175</v>
      </c>
      <c r="K60" s="31">
        <v>2013337</v>
      </c>
      <c r="L60" s="31">
        <v>1135341</v>
      </c>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106">
        <f t="shared" si="48"/>
        <v>50000000</v>
      </c>
      <c r="AP60" s="110">
        <f t="shared" si="49"/>
        <v>2628175</v>
      </c>
      <c r="AQ60" s="110">
        <f t="shared" si="50"/>
        <v>2013337</v>
      </c>
      <c r="AR60" s="110">
        <f t="shared" si="51"/>
        <v>1135341</v>
      </c>
      <c r="AS60" s="21"/>
      <c r="AT60" s="198">
        <f t="shared" si="25"/>
        <v>0</v>
      </c>
      <c r="AU60" s="198">
        <f t="shared" si="26"/>
        <v>0</v>
      </c>
      <c r="AV60" s="198">
        <f t="shared" si="27"/>
        <v>0</v>
      </c>
      <c r="AW60" s="198">
        <f t="shared" si="28"/>
        <v>0</v>
      </c>
    </row>
    <row r="61" spans="1:49" s="108" customFormat="1" ht="16.5" thickTop="1" thickBot="1" x14ac:dyDescent="0.3">
      <c r="A61" s="27">
        <v>2</v>
      </c>
      <c r="B61" s="27" t="s">
        <v>166</v>
      </c>
      <c r="C61" s="27" t="s">
        <v>97</v>
      </c>
      <c r="D61" s="27" t="s">
        <v>97</v>
      </c>
      <c r="E61" s="28" t="s">
        <v>97</v>
      </c>
      <c r="F61" s="28" t="s">
        <v>97</v>
      </c>
      <c r="G61" s="28" t="s">
        <v>105</v>
      </c>
      <c r="H61" s="50" t="s">
        <v>678</v>
      </c>
      <c r="I61" s="31">
        <v>500000000</v>
      </c>
      <c r="J61" s="31">
        <v>210950000</v>
      </c>
      <c r="K61" s="31">
        <v>28115000</v>
      </c>
      <c r="L61" s="31">
        <v>28115000</v>
      </c>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106">
        <f t="shared" si="48"/>
        <v>500000000</v>
      </c>
      <c r="AP61" s="110">
        <f t="shared" si="49"/>
        <v>210950000</v>
      </c>
      <c r="AQ61" s="110">
        <f t="shared" si="50"/>
        <v>28115000</v>
      </c>
      <c r="AR61" s="110">
        <f t="shared" si="51"/>
        <v>28115000</v>
      </c>
      <c r="AS61" s="21"/>
      <c r="AT61" s="198">
        <f t="shared" si="25"/>
        <v>0</v>
      </c>
      <c r="AU61" s="198">
        <f t="shared" si="26"/>
        <v>0</v>
      </c>
      <c r="AV61" s="198">
        <f t="shared" si="27"/>
        <v>0</v>
      </c>
      <c r="AW61" s="198">
        <f t="shared" si="28"/>
        <v>0</v>
      </c>
    </row>
    <row r="62" spans="1:49" s="108" customFormat="1" ht="16.5" thickTop="1" thickBot="1" x14ac:dyDescent="0.3">
      <c r="A62" s="27">
        <v>2</v>
      </c>
      <c r="B62" s="27" t="s">
        <v>166</v>
      </c>
      <c r="C62" s="27" t="s">
        <v>97</v>
      </c>
      <c r="D62" s="27" t="s">
        <v>97</v>
      </c>
      <c r="E62" s="28" t="s">
        <v>97</v>
      </c>
      <c r="F62" s="28" t="s">
        <v>97</v>
      </c>
      <c r="G62" s="28" t="s">
        <v>166</v>
      </c>
      <c r="H62" s="50" t="s">
        <v>679</v>
      </c>
      <c r="I62" s="31">
        <v>500000000</v>
      </c>
      <c r="J62" s="31">
        <v>0</v>
      </c>
      <c r="K62" s="31">
        <v>0</v>
      </c>
      <c r="L62" s="31">
        <v>0</v>
      </c>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106">
        <f t="shared" si="48"/>
        <v>500000000</v>
      </c>
      <c r="AP62" s="106">
        <f t="shared" si="49"/>
        <v>0</v>
      </c>
      <c r="AQ62" s="106">
        <f t="shared" si="50"/>
        <v>0</v>
      </c>
      <c r="AR62" s="106">
        <f t="shared" si="51"/>
        <v>0</v>
      </c>
      <c r="AS62" s="21"/>
      <c r="AT62" s="198">
        <f t="shared" si="25"/>
        <v>0</v>
      </c>
      <c r="AU62" s="198">
        <f t="shared" si="26"/>
        <v>0</v>
      </c>
      <c r="AV62" s="198">
        <f t="shared" si="27"/>
        <v>0</v>
      </c>
      <c r="AW62" s="198">
        <f t="shared" si="28"/>
        <v>0</v>
      </c>
    </row>
    <row r="63" spans="1:49" s="108" customFormat="1" ht="16.5" thickTop="1" thickBot="1" x14ac:dyDescent="0.3">
      <c r="A63" s="27">
        <v>2</v>
      </c>
      <c r="B63" s="27" t="s">
        <v>166</v>
      </c>
      <c r="C63" s="27" t="s">
        <v>97</v>
      </c>
      <c r="D63" s="27" t="s">
        <v>97</v>
      </c>
      <c r="E63" s="28" t="s">
        <v>97</v>
      </c>
      <c r="F63" s="28" t="s">
        <v>97</v>
      </c>
      <c r="G63" s="28" t="s">
        <v>173</v>
      </c>
      <c r="H63" s="50" t="s">
        <v>680</v>
      </c>
      <c r="I63" s="31">
        <v>0</v>
      </c>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106">
        <f t="shared" si="48"/>
        <v>0</v>
      </c>
      <c r="AP63" s="106">
        <f t="shared" si="49"/>
        <v>0</v>
      </c>
      <c r="AQ63" s="106">
        <f t="shared" si="50"/>
        <v>0</v>
      </c>
      <c r="AR63" s="106">
        <f t="shared" si="51"/>
        <v>0</v>
      </c>
      <c r="AS63" s="21"/>
      <c r="AT63" s="198">
        <f t="shared" si="25"/>
        <v>0</v>
      </c>
      <c r="AU63" s="198">
        <f t="shared" si="26"/>
        <v>0</v>
      </c>
      <c r="AV63" s="198">
        <f t="shared" si="27"/>
        <v>0</v>
      </c>
      <c r="AW63" s="198">
        <f t="shared" si="28"/>
        <v>0</v>
      </c>
    </row>
    <row r="64" spans="1:49" s="108" customFormat="1" ht="16.5" thickTop="1" thickBot="1" x14ac:dyDescent="0.3">
      <c r="A64" s="27">
        <v>2</v>
      </c>
      <c r="B64" s="27" t="s">
        <v>166</v>
      </c>
      <c r="C64" s="27" t="s">
        <v>97</v>
      </c>
      <c r="D64" s="27" t="s">
        <v>97</v>
      </c>
      <c r="E64" s="28" t="s">
        <v>97</v>
      </c>
      <c r="F64" s="28" t="s">
        <v>97</v>
      </c>
      <c r="G64" s="28" t="s">
        <v>115</v>
      </c>
      <c r="H64" s="50" t="s">
        <v>681</v>
      </c>
      <c r="I64" s="31">
        <v>0</v>
      </c>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106">
        <f t="shared" si="48"/>
        <v>0</v>
      </c>
      <c r="AP64" s="110">
        <f t="shared" si="49"/>
        <v>0</v>
      </c>
      <c r="AQ64" s="110">
        <f t="shared" si="50"/>
        <v>0</v>
      </c>
      <c r="AR64" s="110">
        <f t="shared" si="51"/>
        <v>0</v>
      </c>
      <c r="AS64" s="21"/>
      <c r="AT64" s="198">
        <f t="shared" si="25"/>
        <v>0</v>
      </c>
      <c r="AU64" s="198">
        <f t="shared" si="26"/>
        <v>0</v>
      </c>
      <c r="AV64" s="198">
        <f t="shared" si="27"/>
        <v>0</v>
      </c>
      <c r="AW64" s="198">
        <f t="shared" si="28"/>
        <v>0</v>
      </c>
    </row>
    <row r="65" spans="1:49" s="108" customFormat="1" ht="16.5" thickTop="1" thickBot="1" x14ac:dyDescent="0.3">
      <c r="A65" s="42">
        <v>2</v>
      </c>
      <c r="B65" s="42" t="s">
        <v>166</v>
      </c>
      <c r="C65" s="42" t="s">
        <v>97</v>
      </c>
      <c r="D65" s="42" t="s">
        <v>105</v>
      </c>
      <c r="E65" s="42"/>
      <c r="F65" s="42"/>
      <c r="G65" s="42"/>
      <c r="H65" s="49" t="s">
        <v>682</v>
      </c>
      <c r="I65" s="43">
        <f>+I66</f>
        <v>700000000</v>
      </c>
      <c r="J65" s="43">
        <f t="shared" ref="J65:AN67" si="53">+J66</f>
        <v>0</v>
      </c>
      <c r="K65" s="43">
        <f t="shared" si="53"/>
        <v>0</v>
      </c>
      <c r="L65" s="43">
        <f t="shared" si="53"/>
        <v>0</v>
      </c>
      <c r="M65" s="43">
        <f t="shared" si="53"/>
        <v>0</v>
      </c>
      <c r="N65" s="43">
        <f t="shared" si="53"/>
        <v>0</v>
      </c>
      <c r="O65" s="43">
        <f t="shared" si="53"/>
        <v>0</v>
      </c>
      <c r="P65" s="43">
        <f t="shared" si="53"/>
        <v>0</v>
      </c>
      <c r="Q65" s="43">
        <f t="shared" si="53"/>
        <v>0</v>
      </c>
      <c r="R65" s="43">
        <f t="shared" si="53"/>
        <v>0</v>
      </c>
      <c r="S65" s="43">
        <f t="shared" si="53"/>
        <v>0</v>
      </c>
      <c r="T65" s="43">
        <f t="shared" si="53"/>
        <v>0</v>
      </c>
      <c r="U65" s="43">
        <f t="shared" si="53"/>
        <v>0</v>
      </c>
      <c r="V65" s="43">
        <f t="shared" si="53"/>
        <v>0</v>
      </c>
      <c r="W65" s="43">
        <f t="shared" si="53"/>
        <v>0</v>
      </c>
      <c r="X65" s="43">
        <f t="shared" si="53"/>
        <v>0</v>
      </c>
      <c r="Y65" s="43">
        <f t="shared" si="53"/>
        <v>0</v>
      </c>
      <c r="Z65" s="43">
        <f t="shared" si="53"/>
        <v>0</v>
      </c>
      <c r="AA65" s="43">
        <f t="shared" si="53"/>
        <v>0</v>
      </c>
      <c r="AB65" s="43">
        <f t="shared" si="53"/>
        <v>0</v>
      </c>
      <c r="AC65" s="43">
        <f t="shared" si="53"/>
        <v>0</v>
      </c>
      <c r="AD65" s="43">
        <f t="shared" si="53"/>
        <v>0</v>
      </c>
      <c r="AE65" s="43">
        <f t="shared" si="53"/>
        <v>0</v>
      </c>
      <c r="AF65" s="43">
        <f t="shared" si="53"/>
        <v>0</v>
      </c>
      <c r="AG65" s="43">
        <f t="shared" si="53"/>
        <v>0</v>
      </c>
      <c r="AH65" s="43">
        <f t="shared" si="53"/>
        <v>0</v>
      </c>
      <c r="AI65" s="43">
        <f t="shared" si="53"/>
        <v>0</v>
      </c>
      <c r="AJ65" s="43">
        <f t="shared" si="53"/>
        <v>0</v>
      </c>
      <c r="AK65" s="43">
        <f t="shared" si="53"/>
        <v>0</v>
      </c>
      <c r="AL65" s="43">
        <f t="shared" si="53"/>
        <v>0</v>
      </c>
      <c r="AM65" s="43">
        <f t="shared" si="53"/>
        <v>0</v>
      </c>
      <c r="AN65" s="43">
        <f t="shared" si="53"/>
        <v>0</v>
      </c>
      <c r="AO65" s="109">
        <f t="shared" si="48"/>
        <v>700000000</v>
      </c>
      <c r="AP65" s="109">
        <f t="shared" si="49"/>
        <v>0</v>
      </c>
      <c r="AQ65" s="109">
        <f t="shared" si="50"/>
        <v>0</v>
      </c>
      <c r="AR65" s="109">
        <f t="shared" si="51"/>
        <v>0</v>
      </c>
      <c r="AS65" s="21"/>
      <c r="AT65" s="198">
        <f t="shared" si="25"/>
        <v>0</v>
      </c>
      <c r="AU65" s="198">
        <f t="shared" si="26"/>
        <v>0</v>
      </c>
      <c r="AV65" s="198">
        <f t="shared" si="27"/>
        <v>0</v>
      </c>
      <c r="AW65" s="198">
        <f t="shared" si="28"/>
        <v>0</v>
      </c>
    </row>
    <row r="66" spans="1:49" s="108" customFormat="1" ht="16.5" thickTop="1" thickBot="1" x14ac:dyDescent="0.3">
      <c r="A66" s="42">
        <v>2</v>
      </c>
      <c r="B66" s="42" t="s">
        <v>166</v>
      </c>
      <c r="C66" s="42" t="s">
        <v>97</v>
      </c>
      <c r="D66" s="42" t="s">
        <v>105</v>
      </c>
      <c r="E66" s="42" t="s">
        <v>97</v>
      </c>
      <c r="F66" s="42"/>
      <c r="G66" s="42"/>
      <c r="H66" s="49" t="s">
        <v>676</v>
      </c>
      <c r="I66" s="43">
        <f>+I67</f>
        <v>700000000</v>
      </c>
      <c r="J66" s="43">
        <f t="shared" si="53"/>
        <v>0</v>
      </c>
      <c r="K66" s="43">
        <f t="shared" si="53"/>
        <v>0</v>
      </c>
      <c r="L66" s="43">
        <f t="shared" si="53"/>
        <v>0</v>
      </c>
      <c r="M66" s="43">
        <f t="shared" si="53"/>
        <v>0</v>
      </c>
      <c r="N66" s="43">
        <f t="shared" si="53"/>
        <v>0</v>
      </c>
      <c r="O66" s="43">
        <f t="shared" si="53"/>
        <v>0</v>
      </c>
      <c r="P66" s="43">
        <f t="shared" si="53"/>
        <v>0</v>
      </c>
      <c r="Q66" s="43">
        <f t="shared" si="53"/>
        <v>0</v>
      </c>
      <c r="R66" s="43">
        <f t="shared" si="53"/>
        <v>0</v>
      </c>
      <c r="S66" s="43">
        <f t="shared" si="53"/>
        <v>0</v>
      </c>
      <c r="T66" s="43">
        <f t="shared" si="53"/>
        <v>0</v>
      </c>
      <c r="U66" s="43">
        <f t="shared" si="53"/>
        <v>0</v>
      </c>
      <c r="V66" s="43">
        <f t="shared" si="53"/>
        <v>0</v>
      </c>
      <c r="W66" s="43">
        <f t="shared" si="53"/>
        <v>0</v>
      </c>
      <c r="X66" s="43">
        <f t="shared" si="53"/>
        <v>0</v>
      </c>
      <c r="Y66" s="43">
        <f t="shared" si="53"/>
        <v>0</v>
      </c>
      <c r="Z66" s="43">
        <f t="shared" si="53"/>
        <v>0</v>
      </c>
      <c r="AA66" s="43">
        <f t="shared" si="53"/>
        <v>0</v>
      </c>
      <c r="AB66" s="43">
        <f t="shared" si="53"/>
        <v>0</v>
      </c>
      <c r="AC66" s="43">
        <f t="shared" si="53"/>
        <v>0</v>
      </c>
      <c r="AD66" s="43">
        <f t="shared" si="53"/>
        <v>0</v>
      </c>
      <c r="AE66" s="43">
        <f t="shared" si="53"/>
        <v>0</v>
      </c>
      <c r="AF66" s="43">
        <f t="shared" si="53"/>
        <v>0</v>
      </c>
      <c r="AG66" s="43">
        <f t="shared" si="53"/>
        <v>0</v>
      </c>
      <c r="AH66" s="43">
        <f t="shared" si="53"/>
        <v>0</v>
      </c>
      <c r="AI66" s="43">
        <f t="shared" si="53"/>
        <v>0</v>
      </c>
      <c r="AJ66" s="43">
        <f t="shared" si="53"/>
        <v>0</v>
      </c>
      <c r="AK66" s="43">
        <f t="shared" si="53"/>
        <v>0</v>
      </c>
      <c r="AL66" s="43">
        <f t="shared" si="53"/>
        <v>0</v>
      </c>
      <c r="AM66" s="43">
        <f t="shared" si="53"/>
        <v>0</v>
      </c>
      <c r="AN66" s="43">
        <f t="shared" si="53"/>
        <v>0</v>
      </c>
      <c r="AO66" s="109">
        <f t="shared" si="48"/>
        <v>700000000</v>
      </c>
      <c r="AP66" s="109">
        <f t="shared" si="49"/>
        <v>0</v>
      </c>
      <c r="AQ66" s="109">
        <f t="shared" si="50"/>
        <v>0</v>
      </c>
      <c r="AR66" s="109">
        <f t="shared" si="51"/>
        <v>0</v>
      </c>
      <c r="AS66" s="21"/>
      <c r="AT66" s="198">
        <f t="shared" si="25"/>
        <v>0</v>
      </c>
      <c r="AU66" s="198">
        <f t="shared" si="26"/>
        <v>0</v>
      </c>
      <c r="AV66" s="198">
        <f t="shared" si="27"/>
        <v>0</v>
      </c>
      <c r="AW66" s="198">
        <f t="shared" si="28"/>
        <v>0</v>
      </c>
    </row>
    <row r="67" spans="1:49" s="108" customFormat="1" ht="16.5" thickTop="1" thickBot="1" x14ac:dyDescent="0.3">
      <c r="A67" s="27">
        <v>2</v>
      </c>
      <c r="B67" s="27" t="s">
        <v>166</v>
      </c>
      <c r="C67" s="27" t="s">
        <v>97</v>
      </c>
      <c r="D67" s="27" t="s">
        <v>105</v>
      </c>
      <c r="E67" s="28" t="s">
        <v>97</v>
      </c>
      <c r="F67" s="28" t="s">
        <v>97</v>
      </c>
      <c r="G67" s="27"/>
      <c r="H67" s="50" t="s">
        <v>645</v>
      </c>
      <c r="I67" s="31">
        <f>SUM(I68:I71)</f>
        <v>700000000</v>
      </c>
      <c r="J67" s="38">
        <f>SUM(J68:J71)</f>
        <v>0</v>
      </c>
      <c r="K67" s="31">
        <f>SUM(K68:K71)</f>
        <v>0</v>
      </c>
      <c r="L67" s="31">
        <f>SUM(L68:L71)</f>
        <v>0</v>
      </c>
      <c r="M67" s="31">
        <f t="shared" si="53"/>
        <v>0</v>
      </c>
      <c r="N67" s="31">
        <f t="shared" si="53"/>
        <v>0</v>
      </c>
      <c r="O67" s="31">
        <f t="shared" si="53"/>
        <v>0</v>
      </c>
      <c r="P67" s="31">
        <f t="shared" si="53"/>
        <v>0</v>
      </c>
      <c r="Q67" s="31">
        <f t="shared" si="53"/>
        <v>0</v>
      </c>
      <c r="R67" s="31">
        <f t="shared" si="53"/>
        <v>0</v>
      </c>
      <c r="S67" s="31">
        <f t="shared" si="53"/>
        <v>0</v>
      </c>
      <c r="T67" s="31">
        <f t="shared" si="53"/>
        <v>0</v>
      </c>
      <c r="U67" s="31">
        <f t="shared" si="53"/>
        <v>0</v>
      </c>
      <c r="V67" s="31">
        <f t="shared" si="53"/>
        <v>0</v>
      </c>
      <c r="W67" s="31">
        <f t="shared" si="53"/>
        <v>0</v>
      </c>
      <c r="X67" s="31">
        <f t="shared" si="53"/>
        <v>0</v>
      </c>
      <c r="Y67" s="31">
        <f t="shared" si="53"/>
        <v>0</v>
      </c>
      <c r="Z67" s="31">
        <f t="shared" si="53"/>
        <v>0</v>
      </c>
      <c r="AA67" s="31">
        <f t="shared" si="53"/>
        <v>0</v>
      </c>
      <c r="AB67" s="31">
        <f t="shared" si="53"/>
        <v>0</v>
      </c>
      <c r="AC67" s="31">
        <f t="shared" si="53"/>
        <v>0</v>
      </c>
      <c r="AD67" s="31">
        <f t="shared" si="53"/>
        <v>0</v>
      </c>
      <c r="AE67" s="31">
        <f t="shared" si="53"/>
        <v>0</v>
      </c>
      <c r="AF67" s="31">
        <f t="shared" si="53"/>
        <v>0</v>
      </c>
      <c r="AG67" s="31">
        <f t="shared" si="53"/>
        <v>0</v>
      </c>
      <c r="AH67" s="31">
        <f t="shared" si="53"/>
        <v>0</v>
      </c>
      <c r="AI67" s="31">
        <f t="shared" si="53"/>
        <v>0</v>
      </c>
      <c r="AJ67" s="31">
        <f t="shared" si="53"/>
        <v>0</v>
      </c>
      <c r="AK67" s="31">
        <f t="shared" si="53"/>
        <v>0</v>
      </c>
      <c r="AL67" s="31">
        <f t="shared" si="53"/>
        <v>0</v>
      </c>
      <c r="AM67" s="31">
        <f t="shared" si="53"/>
        <v>0</v>
      </c>
      <c r="AN67" s="31">
        <f t="shared" si="53"/>
        <v>0</v>
      </c>
      <c r="AO67" s="106">
        <f t="shared" si="48"/>
        <v>700000000</v>
      </c>
      <c r="AP67" s="110">
        <f t="shared" si="49"/>
        <v>0</v>
      </c>
      <c r="AQ67" s="110">
        <f t="shared" si="50"/>
        <v>0</v>
      </c>
      <c r="AR67" s="110">
        <f t="shared" si="51"/>
        <v>0</v>
      </c>
      <c r="AS67" s="21"/>
      <c r="AT67" s="198">
        <f t="shared" si="25"/>
        <v>0</v>
      </c>
      <c r="AU67" s="198">
        <f t="shared" si="26"/>
        <v>0</v>
      </c>
      <c r="AV67" s="198">
        <f t="shared" si="27"/>
        <v>0</v>
      </c>
      <c r="AW67" s="198">
        <f t="shared" si="28"/>
        <v>0</v>
      </c>
    </row>
    <row r="68" spans="1:49" s="108" customFormat="1" ht="16.5" thickTop="1" thickBot="1" x14ac:dyDescent="0.3">
      <c r="A68" s="27">
        <v>2</v>
      </c>
      <c r="B68" s="27" t="s">
        <v>166</v>
      </c>
      <c r="C68" s="27" t="s">
        <v>97</v>
      </c>
      <c r="D68" s="27" t="s">
        <v>105</v>
      </c>
      <c r="E68" s="28" t="s">
        <v>97</v>
      </c>
      <c r="F68" s="28" t="s">
        <v>97</v>
      </c>
      <c r="G68" s="28" t="s">
        <v>97</v>
      </c>
      <c r="H68" s="50" t="s">
        <v>683</v>
      </c>
      <c r="I68" s="31">
        <v>200000000</v>
      </c>
      <c r="J68" s="38">
        <v>0</v>
      </c>
      <c r="K68" s="31">
        <v>0</v>
      </c>
      <c r="L68" s="31">
        <v>0</v>
      </c>
      <c r="M68" s="31">
        <v>0</v>
      </c>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106">
        <f t="shared" si="48"/>
        <v>200000000</v>
      </c>
      <c r="AP68" s="110">
        <f t="shared" si="49"/>
        <v>0</v>
      </c>
      <c r="AQ68" s="110">
        <f t="shared" si="50"/>
        <v>0</v>
      </c>
      <c r="AR68" s="110">
        <f t="shared" si="51"/>
        <v>0</v>
      </c>
      <c r="AS68" s="21"/>
      <c r="AT68" s="198">
        <f t="shared" si="25"/>
        <v>0</v>
      </c>
      <c r="AU68" s="198">
        <f t="shared" si="26"/>
        <v>0</v>
      </c>
      <c r="AV68" s="198">
        <f t="shared" si="27"/>
        <v>0</v>
      </c>
      <c r="AW68" s="198">
        <f t="shared" si="28"/>
        <v>0</v>
      </c>
    </row>
    <row r="69" spans="1:49" s="108" customFormat="1" ht="16.5" thickTop="1" thickBot="1" x14ac:dyDescent="0.3">
      <c r="A69" s="27">
        <v>2</v>
      </c>
      <c r="B69" s="27" t="s">
        <v>166</v>
      </c>
      <c r="C69" s="27" t="s">
        <v>97</v>
      </c>
      <c r="D69" s="27" t="s">
        <v>105</v>
      </c>
      <c r="E69" s="28" t="s">
        <v>97</v>
      </c>
      <c r="F69" s="28" t="s">
        <v>97</v>
      </c>
      <c r="G69" s="28" t="s">
        <v>105</v>
      </c>
      <c r="H69" s="50" t="s">
        <v>684</v>
      </c>
      <c r="I69" s="31">
        <v>500000000</v>
      </c>
      <c r="J69" s="38">
        <v>0</v>
      </c>
      <c r="K69" s="31">
        <v>0</v>
      </c>
      <c r="L69" s="31">
        <v>0</v>
      </c>
      <c r="M69" s="31">
        <v>0</v>
      </c>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106">
        <f t="shared" si="48"/>
        <v>500000000</v>
      </c>
      <c r="AP69" s="110">
        <f t="shared" si="49"/>
        <v>0</v>
      </c>
      <c r="AQ69" s="110">
        <f t="shared" si="50"/>
        <v>0</v>
      </c>
      <c r="AR69" s="110">
        <f t="shared" si="51"/>
        <v>0</v>
      </c>
      <c r="AS69" s="21"/>
      <c r="AT69" s="198">
        <f t="shared" si="25"/>
        <v>0</v>
      </c>
      <c r="AU69" s="198">
        <f t="shared" si="26"/>
        <v>0</v>
      </c>
      <c r="AV69" s="198">
        <f t="shared" si="27"/>
        <v>0</v>
      </c>
      <c r="AW69" s="198">
        <f t="shared" si="28"/>
        <v>0</v>
      </c>
    </row>
    <row r="70" spans="1:49" s="108" customFormat="1" ht="16.5" thickTop="1" thickBot="1" x14ac:dyDescent="0.3">
      <c r="A70" s="27">
        <v>2</v>
      </c>
      <c r="B70" s="27" t="s">
        <v>166</v>
      </c>
      <c r="C70" s="27" t="s">
        <v>97</v>
      </c>
      <c r="D70" s="27" t="s">
        <v>105</v>
      </c>
      <c r="E70" s="28" t="s">
        <v>97</v>
      </c>
      <c r="F70" s="28" t="s">
        <v>97</v>
      </c>
      <c r="G70" s="28" t="s">
        <v>166</v>
      </c>
      <c r="H70" s="50" t="s">
        <v>685</v>
      </c>
      <c r="I70" s="31">
        <v>0</v>
      </c>
      <c r="J70" s="38"/>
      <c r="K70" s="31">
        <v>0</v>
      </c>
      <c r="L70" s="31">
        <v>0</v>
      </c>
      <c r="M70" s="31">
        <v>0</v>
      </c>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106">
        <f t="shared" si="48"/>
        <v>0</v>
      </c>
      <c r="AP70" s="106">
        <f t="shared" si="49"/>
        <v>0</v>
      </c>
      <c r="AQ70" s="106">
        <f t="shared" si="50"/>
        <v>0</v>
      </c>
      <c r="AR70" s="106">
        <f t="shared" si="51"/>
        <v>0</v>
      </c>
      <c r="AS70" s="21"/>
      <c r="AT70" s="198">
        <f t="shared" ref="AT70:AT133" si="54">+I70+M70+Q70+AC70+AK70-AO70</f>
        <v>0</v>
      </c>
      <c r="AU70" s="198">
        <f t="shared" ref="AU70:AU133" si="55">+J70+N70+R70+AD70+AL70-AP70</f>
        <v>0</v>
      </c>
      <c r="AV70" s="198">
        <f t="shared" ref="AV70:AV133" si="56">+K70+O70+S70+AE70+AM70-AQ70</f>
        <v>0</v>
      </c>
      <c r="AW70" s="198">
        <f t="shared" ref="AW70:AW133" si="57">+L70+P70+T70+AF70+AN70-AR70</f>
        <v>0</v>
      </c>
    </row>
    <row r="71" spans="1:49" s="108" customFormat="1" ht="16.5" thickTop="1" thickBot="1" x14ac:dyDescent="0.3">
      <c r="A71" s="27">
        <v>2</v>
      </c>
      <c r="B71" s="27" t="s">
        <v>166</v>
      </c>
      <c r="C71" s="27" t="s">
        <v>97</v>
      </c>
      <c r="D71" s="27" t="s">
        <v>105</v>
      </c>
      <c r="E71" s="28" t="s">
        <v>97</v>
      </c>
      <c r="F71" s="28" t="s">
        <v>97</v>
      </c>
      <c r="G71" s="28" t="s">
        <v>173</v>
      </c>
      <c r="H71" s="50" t="s">
        <v>686</v>
      </c>
      <c r="I71" s="31">
        <v>0</v>
      </c>
      <c r="J71" s="38">
        <v>0</v>
      </c>
      <c r="K71" s="31"/>
      <c r="L71" s="31"/>
      <c r="M71" s="31">
        <v>0</v>
      </c>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106">
        <f t="shared" si="48"/>
        <v>0</v>
      </c>
      <c r="AP71" s="110">
        <f t="shared" si="49"/>
        <v>0</v>
      </c>
      <c r="AQ71" s="110">
        <f t="shared" si="50"/>
        <v>0</v>
      </c>
      <c r="AR71" s="110">
        <f t="shared" si="51"/>
        <v>0</v>
      </c>
      <c r="AS71" s="21"/>
      <c r="AT71" s="198">
        <f t="shared" si="54"/>
        <v>0</v>
      </c>
      <c r="AU71" s="198">
        <f t="shared" si="55"/>
        <v>0</v>
      </c>
      <c r="AV71" s="198">
        <f t="shared" si="56"/>
        <v>0</v>
      </c>
      <c r="AW71" s="198">
        <f t="shared" si="57"/>
        <v>0</v>
      </c>
    </row>
    <row r="72" spans="1:49" s="108" customFormat="1" ht="16.5" thickTop="1" thickBot="1" x14ac:dyDescent="0.3">
      <c r="A72" s="147">
        <v>2</v>
      </c>
      <c r="B72" s="148" t="s">
        <v>166</v>
      </c>
      <c r="C72" s="148"/>
      <c r="D72" s="148"/>
      <c r="E72" s="147"/>
      <c r="F72" s="147"/>
      <c r="G72" s="147"/>
      <c r="H72" s="150" t="s">
        <v>828</v>
      </c>
      <c r="I72" s="149">
        <f>I73+I120+I146+I173+I182+I204+I216</f>
        <v>58129233500</v>
      </c>
      <c r="J72" s="149">
        <f t="shared" ref="J72:AR72" si="58">J73+J120+J146+J173+J182+J204+J216</f>
        <v>38740583874</v>
      </c>
      <c r="K72" s="149">
        <f t="shared" si="58"/>
        <v>4828149916</v>
      </c>
      <c r="L72" s="149">
        <f t="shared" si="58"/>
        <v>3254888895</v>
      </c>
      <c r="M72" s="149">
        <f t="shared" si="58"/>
        <v>0</v>
      </c>
      <c r="N72" s="149">
        <f t="shared" si="58"/>
        <v>0</v>
      </c>
      <c r="O72" s="149">
        <f t="shared" si="58"/>
        <v>0</v>
      </c>
      <c r="P72" s="149">
        <f t="shared" si="58"/>
        <v>0</v>
      </c>
      <c r="Q72" s="149">
        <f t="shared" si="58"/>
        <v>0</v>
      </c>
      <c r="R72" s="149">
        <f t="shared" si="58"/>
        <v>0</v>
      </c>
      <c r="S72" s="149">
        <f t="shared" si="58"/>
        <v>0</v>
      </c>
      <c r="T72" s="149">
        <f t="shared" si="58"/>
        <v>0</v>
      </c>
      <c r="U72" s="149">
        <f t="shared" si="58"/>
        <v>0</v>
      </c>
      <c r="V72" s="149">
        <f t="shared" si="58"/>
        <v>0</v>
      </c>
      <c r="W72" s="149">
        <f t="shared" si="58"/>
        <v>0</v>
      </c>
      <c r="X72" s="149">
        <f t="shared" si="58"/>
        <v>0</v>
      </c>
      <c r="Y72" s="149">
        <f t="shared" si="58"/>
        <v>0</v>
      </c>
      <c r="Z72" s="149">
        <f t="shared" si="58"/>
        <v>0</v>
      </c>
      <c r="AA72" s="149">
        <f t="shared" si="58"/>
        <v>0</v>
      </c>
      <c r="AB72" s="149">
        <f t="shared" si="58"/>
        <v>0</v>
      </c>
      <c r="AC72" s="149">
        <f t="shared" si="58"/>
        <v>0</v>
      </c>
      <c r="AD72" s="149">
        <f t="shared" si="58"/>
        <v>0</v>
      </c>
      <c r="AE72" s="149">
        <f t="shared" si="58"/>
        <v>0</v>
      </c>
      <c r="AF72" s="149">
        <f t="shared" si="58"/>
        <v>0</v>
      </c>
      <c r="AG72" s="149">
        <f t="shared" si="58"/>
        <v>0</v>
      </c>
      <c r="AH72" s="149">
        <f t="shared" si="58"/>
        <v>0</v>
      </c>
      <c r="AI72" s="149">
        <f t="shared" si="58"/>
        <v>0</v>
      </c>
      <c r="AJ72" s="149">
        <f t="shared" si="58"/>
        <v>0</v>
      </c>
      <c r="AK72" s="149">
        <f t="shared" si="58"/>
        <v>35152036020</v>
      </c>
      <c r="AL72" s="149">
        <f t="shared" si="58"/>
        <v>4481262453</v>
      </c>
      <c r="AM72" s="149">
        <f t="shared" si="58"/>
        <v>0</v>
      </c>
      <c r="AN72" s="149">
        <f t="shared" si="58"/>
        <v>0</v>
      </c>
      <c r="AO72" s="149">
        <f>AO73+AO120+AO146+AO173+AO182+AO204+AO216</f>
        <v>93281269520</v>
      </c>
      <c r="AP72" s="149">
        <f t="shared" si="58"/>
        <v>43221846327</v>
      </c>
      <c r="AQ72" s="149">
        <f t="shared" si="58"/>
        <v>4828149916</v>
      </c>
      <c r="AR72" s="149">
        <f t="shared" si="58"/>
        <v>3254888895</v>
      </c>
      <c r="AS72" s="21"/>
      <c r="AT72" s="198">
        <f t="shared" si="54"/>
        <v>0</v>
      </c>
      <c r="AU72" s="198">
        <f t="shared" si="55"/>
        <v>0</v>
      </c>
      <c r="AV72" s="198">
        <f t="shared" si="56"/>
        <v>0</v>
      </c>
      <c r="AW72" s="198">
        <f t="shared" si="57"/>
        <v>0</v>
      </c>
    </row>
    <row r="73" spans="1:49" s="108" customFormat="1" ht="16.5" thickTop="1" thickBot="1" x14ac:dyDescent="0.3">
      <c r="A73" s="26">
        <v>2</v>
      </c>
      <c r="B73" s="26" t="s">
        <v>166</v>
      </c>
      <c r="C73" s="26" t="s">
        <v>105</v>
      </c>
      <c r="D73" s="46"/>
      <c r="E73" s="46"/>
      <c r="F73" s="46"/>
      <c r="G73" s="46"/>
      <c r="H73" s="47" t="s">
        <v>830</v>
      </c>
      <c r="I73" s="111">
        <f>+I74+I83+I88+I95+I105+I110</f>
        <v>6153346718</v>
      </c>
      <c r="J73" s="111">
        <f t="shared" ref="J73:AN73" si="59">+J74+J83+J88+J95+J105+J110</f>
        <v>1775263997</v>
      </c>
      <c r="K73" s="111">
        <f t="shared" si="59"/>
        <v>521171618</v>
      </c>
      <c r="L73" s="111">
        <f t="shared" si="59"/>
        <v>515171618</v>
      </c>
      <c r="M73" s="111">
        <f t="shared" si="59"/>
        <v>0</v>
      </c>
      <c r="N73" s="111">
        <f t="shared" si="59"/>
        <v>0</v>
      </c>
      <c r="O73" s="111">
        <f t="shared" si="59"/>
        <v>0</v>
      </c>
      <c r="P73" s="111">
        <f t="shared" si="59"/>
        <v>0</v>
      </c>
      <c r="Q73" s="111">
        <f t="shared" si="59"/>
        <v>0</v>
      </c>
      <c r="R73" s="111">
        <f t="shared" si="59"/>
        <v>0</v>
      </c>
      <c r="S73" s="111">
        <f t="shared" si="59"/>
        <v>0</v>
      </c>
      <c r="T73" s="111">
        <f t="shared" si="59"/>
        <v>0</v>
      </c>
      <c r="U73" s="111">
        <f t="shared" si="59"/>
        <v>0</v>
      </c>
      <c r="V73" s="111">
        <f t="shared" si="59"/>
        <v>0</v>
      </c>
      <c r="W73" s="111">
        <f t="shared" si="59"/>
        <v>0</v>
      </c>
      <c r="X73" s="111">
        <f t="shared" si="59"/>
        <v>0</v>
      </c>
      <c r="Y73" s="111">
        <f t="shared" si="59"/>
        <v>0</v>
      </c>
      <c r="Z73" s="111">
        <f t="shared" si="59"/>
        <v>0</v>
      </c>
      <c r="AA73" s="111">
        <f t="shared" si="59"/>
        <v>0</v>
      </c>
      <c r="AB73" s="111">
        <f t="shared" si="59"/>
        <v>0</v>
      </c>
      <c r="AC73" s="111">
        <f t="shared" si="59"/>
        <v>0</v>
      </c>
      <c r="AD73" s="111">
        <f t="shared" si="59"/>
        <v>0</v>
      </c>
      <c r="AE73" s="111">
        <f t="shared" si="59"/>
        <v>0</v>
      </c>
      <c r="AF73" s="111">
        <f t="shared" si="59"/>
        <v>0</v>
      </c>
      <c r="AG73" s="111">
        <f t="shared" si="59"/>
        <v>0</v>
      </c>
      <c r="AH73" s="111">
        <f t="shared" si="59"/>
        <v>0</v>
      </c>
      <c r="AI73" s="111">
        <f t="shared" si="59"/>
        <v>0</v>
      </c>
      <c r="AJ73" s="111">
        <f t="shared" si="59"/>
        <v>0</v>
      </c>
      <c r="AK73" s="111">
        <f t="shared" si="59"/>
        <v>0</v>
      </c>
      <c r="AL73" s="111">
        <f t="shared" si="59"/>
        <v>0</v>
      </c>
      <c r="AM73" s="111">
        <f t="shared" si="59"/>
        <v>0</v>
      </c>
      <c r="AN73" s="111">
        <f t="shared" si="59"/>
        <v>0</v>
      </c>
      <c r="AO73" s="112">
        <f t="shared" ref="AO73:AO108" si="60">+I73+M73+AG73+AK73</f>
        <v>6153346718</v>
      </c>
      <c r="AP73" s="112">
        <f t="shared" ref="AP73:AP108" si="61">+J73+N73+AH73+AL73</f>
        <v>1775263997</v>
      </c>
      <c r="AQ73" s="112">
        <f t="shared" ref="AQ73:AQ108" si="62">+K73+O73+AI73+AM73</f>
        <v>521171618</v>
      </c>
      <c r="AR73" s="112">
        <f t="shared" ref="AR73:AR108" si="63">+L73+P73+AJ73+AN73</f>
        <v>515171618</v>
      </c>
      <c r="AS73" s="21"/>
      <c r="AT73" s="198">
        <f t="shared" si="54"/>
        <v>0</v>
      </c>
      <c r="AU73" s="198">
        <f t="shared" si="55"/>
        <v>0</v>
      </c>
      <c r="AV73" s="198">
        <f t="shared" si="56"/>
        <v>0</v>
      </c>
      <c r="AW73" s="198">
        <f t="shared" si="57"/>
        <v>0</v>
      </c>
    </row>
    <row r="74" spans="1:49" s="108" customFormat="1" ht="16.5" thickTop="1" thickBot="1" x14ac:dyDescent="0.3">
      <c r="A74" s="42">
        <v>2</v>
      </c>
      <c r="B74" s="42" t="s">
        <v>166</v>
      </c>
      <c r="C74" s="42" t="s">
        <v>105</v>
      </c>
      <c r="D74" s="42" t="s">
        <v>97</v>
      </c>
      <c r="E74" s="42"/>
      <c r="F74" s="42"/>
      <c r="G74" s="42"/>
      <c r="H74" s="49" t="s">
        <v>687</v>
      </c>
      <c r="I74" s="113">
        <f>+I75</f>
        <v>300000000</v>
      </c>
      <c r="J74" s="43">
        <f t="shared" ref="J74:AN75" si="64">+J75</f>
        <v>0</v>
      </c>
      <c r="K74" s="43">
        <f t="shared" si="64"/>
        <v>0</v>
      </c>
      <c r="L74" s="43">
        <f t="shared" si="64"/>
        <v>0</v>
      </c>
      <c r="M74" s="43">
        <f t="shared" si="64"/>
        <v>0</v>
      </c>
      <c r="N74" s="43">
        <f t="shared" si="64"/>
        <v>0</v>
      </c>
      <c r="O74" s="43">
        <f t="shared" si="64"/>
        <v>0</v>
      </c>
      <c r="P74" s="43">
        <f t="shared" si="64"/>
        <v>0</v>
      </c>
      <c r="Q74" s="43">
        <f t="shared" si="64"/>
        <v>0</v>
      </c>
      <c r="R74" s="43">
        <f t="shared" si="64"/>
        <v>0</v>
      </c>
      <c r="S74" s="43">
        <f t="shared" si="64"/>
        <v>0</v>
      </c>
      <c r="T74" s="43">
        <f t="shared" si="64"/>
        <v>0</v>
      </c>
      <c r="U74" s="43">
        <f t="shared" si="64"/>
        <v>0</v>
      </c>
      <c r="V74" s="43">
        <f t="shared" si="64"/>
        <v>0</v>
      </c>
      <c r="W74" s="43">
        <f t="shared" si="64"/>
        <v>0</v>
      </c>
      <c r="X74" s="43">
        <f t="shared" si="64"/>
        <v>0</v>
      </c>
      <c r="Y74" s="43">
        <f t="shared" si="64"/>
        <v>0</v>
      </c>
      <c r="Z74" s="43">
        <f t="shared" si="64"/>
        <v>0</v>
      </c>
      <c r="AA74" s="43">
        <f t="shared" si="64"/>
        <v>0</v>
      </c>
      <c r="AB74" s="43">
        <f t="shared" si="64"/>
        <v>0</v>
      </c>
      <c r="AC74" s="43">
        <f t="shared" si="64"/>
        <v>0</v>
      </c>
      <c r="AD74" s="43">
        <f t="shared" si="64"/>
        <v>0</v>
      </c>
      <c r="AE74" s="43">
        <f t="shared" si="64"/>
        <v>0</v>
      </c>
      <c r="AF74" s="43">
        <f t="shared" si="64"/>
        <v>0</v>
      </c>
      <c r="AG74" s="43">
        <f t="shared" si="64"/>
        <v>0</v>
      </c>
      <c r="AH74" s="43">
        <f t="shared" si="64"/>
        <v>0</v>
      </c>
      <c r="AI74" s="43">
        <f t="shared" si="64"/>
        <v>0</v>
      </c>
      <c r="AJ74" s="43">
        <f t="shared" si="64"/>
        <v>0</v>
      </c>
      <c r="AK74" s="43">
        <f t="shared" si="64"/>
        <v>0</v>
      </c>
      <c r="AL74" s="43">
        <f t="shared" si="64"/>
        <v>0</v>
      </c>
      <c r="AM74" s="43">
        <f t="shared" si="64"/>
        <v>0</v>
      </c>
      <c r="AN74" s="43">
        <f t="shared" si="64"/>
        <v>0</v>
      </c>
      <c r="AO74" s="109">
        <f t="shared" si="60"/>
        <v>300000000</v>
      </c>
      <c r="AP74" s="109">
        <f t="shared" si="61"/>
        <v>0</v>
      </c>
      <c r="AQ74" s="109">
        <f t="shared" si="62"/>
        <v>0</v>
      </c>
      <c r="AR74" s="109">
        <f t="shared" si="63"/>
        <v>0</v>
      </c>
      <c r="AS74" s="21"/>
      <c r="AT74" s="198">
        <f t="shared" si="54"/>
        <v>0</v>
      </c>
      <c r="AU74" s="198">
        <f t="shared" si="55"/>
        <v>0</v>
      </c>
      <c r="AV74" s="198">
        <f t="shared" si="56"/>
        <v>0</v>
      </c>
      <c r="AW74" s="198">
        <f t="shared" si="57"/>
        <v>0</v>
      </c>
    </row>
    <row r="75" spans="1:49" s="108" customFormat="1" ht="16.5" thickTop="1" thickBot="1" x14ac:dyDescent="0.3">
      <c r="A75" s="42">
        <v>2</v>
      </c>
      <c r="B75" s="42" t="s">
        <v>166</v>
      </c>
      <c r="C75" s="42" t="s">
        <v>105</v>
      </c>
      <c r="D75" s="42" t="s">
        <v>97</v>
      </c>
      <c r="E75" s="42" t="s">
        <v>97</v>
      </c>
      <c r="F75" s="42"/>
      <c r="G75" s="42"/>
      <c r="H75" s="49" t="s">
        <v>676</v>
      </c>
      <c r="I75" s="43">
        <f>+I76</f>
        <v>300000000</v>
      </c>
      <c r="J75" s="43">
        <f t="shared" si="64"/>
        <v>0</v>
      </c>
      <c r="K75" s="43">
        <f t="shared" si="64"/>
        <v>0</v>
      </c>
      <c r="L75" s="43">
        <f t="shared" si="64"/>
        <v>0</v>
      </c>
      <c r="M75" s="43">
        <f t="shared" si="64"/>
        <v>0</v>
      </c>
      <c r="N75" s="43">
        <f t="shared" si="64"/>
        <v>0</v>
      </c>
      <c r="O75" s="43">
        <f t="shared" si="64"/>
        <v>0</v>
      </c>
      <c r="P75" s="43">
        <f t="shared" si="64"/>
        <v>0</v>
      </c>
      <c r="Q75" s="43">
        <f t="shared" si="64"/>
        <v>0</v>
      </c>
      <c r="R75" s="43">
        <f t="shared" si="64"/>
        <v>0</v>
      </c>
      <c r="S75" s="43">
        <f t="shared" si="64"/>
        <v>0</v>
      </c>
      <c r="T75" s="43">
        <f t="shared" si="64"/>
        <v>0</v>
      </c>
      <c r="U75" s="43">
        <f t="shared" si="64"/>
        <v>0</v>
      </c>
      <c r="V75" s="43">
        <f t="shared" si="64"/>
        <v>0</v>
      </c>
      <c r="W75" s="43">
        <f t="shared" si="64"/>
        <v>0</v>
      </c>
      <c r="X75" s="43">
        <f t="shared" si="64"/>
        <v>0</v>
      </c>
      <c r="Y75" s="43">
        <f t="shared" si="64"/>
        <v>0</v>
      </c>
      <c r="Z75" s="43">
        <f t="shared" si="64"/>
        <v>0</v>
      </c>
      <c r="AA75" s="43">
        <f t="shared" si="64"/>
        <v>0</v>
      </c>
      <c r="AB75" s="43">
        <f t="shared" si="64"/>
        <v>0</v>
      </c>
      <c r="AC75" s="43">
        <f t="shared" si="64"/>
        <v>0</v>
      </c>
      <c r="AD75" s="43">
        <f t="shared" si="64"/>
        <v>0</v>
      </c>
      <c r="AE75" s="43">
        <f t="shared" si="64"/>
        <v>0</v>
      </c>
      <c r="AF75" s="43">
        <f t="shared" si="64"/>
        <v>0</v>
      </c>
      <c r="AG75" s="43">
        <f t="shared" si="64"/>
        <v>0</v>
      </c>
      <c r="AH75" s="43">
        <f t="shared" si="64"/>
        <v>0</v>
      </c>
      <c r="AI75" s="43">
        <f t="shared" si="64"/>
        <v>0</v>
      </c>
      <c r="AJ75" s="43">
        <f t="shared" si="64"/>
        <v>0</v>
      </c>
      <c r="AK75" s="43">
        <f t="shared" si="64"/>
        <v>0</v>
      </c>
      <c r="AL75" s="43">
        <f t="shared" si="64"/>
        <v>0</v>
      </c>
      <c r="AM75" s="43">
        <f t="shared" si="64"/>
        <v>0</v>
      </c>
      <c r="AN75" s="43">
        <f t="shared" si="64"/>
        <v>0</v>
      </c>
      <c r="AO75" s="109">
        <f t="shared" si="60"/>
        <v>300000000</v>
      </c>
      <c r="AP75" s="109">
        <f t="shared" si="61"/>
        <v>0</v>
      </c>
      <c r="AQ75" s="109">
        <f t="shared" si="62"/>
        <v>0</v>
      </c>
      <c r="AR75" s="109">
        <f t="shared" si="63"/>
        <v>0</v>
      </c>
      <c r="AS75" s="21"/>
      <c r="AT75" s="198">
        <f t="shared" si="54"/>
        <v>0</v>
      </c>
      <c r="AU75" s="198">
        <f t="shared" si="55"/>
        <v>0</v>
      </c>
      <c r="AV75" s="198">
        <f t="shared" si="56"/>
        <v>0</v>
      </c>
      <c r="AW75" s="198">
        <f t="shared" si="57"/>
        <v>0</v>
      </c>
    </row>
    <row r="76" spans="1:49" s="108" customFormat="1" ht="16.5" thickTop="1" thickBot="1" x14ac:dyDescent="0.3">
      <c r="A76" s="27">
        <v>2</v>
      </c>
      <c r="B76" s="27" t="s">
        <v>166</v>
      </c>
      <c r="C76" s="28" t="s">
        <v>105</v>
      </c>
      <c r="D76" s="27" t="s">
        <v>97</v>
      </c>
      <c r="E76" s="28" t="s">
        <v>97</v>
      </c>
      <c r="F76" s="28" t="s">
        <v>97</v>
      </c>
      <c r="G76" s="27"/>
      <c r="H76" s="50" t="s">
        <v>645</v>
      </c>
      <c r="I76" s="31">
        <f t="shared" ref="I76:AN76" si="65">SUM(I77:I82)</f>
        <v>300000000</v>
      </c>
      <c r="J76" s="31">
        <f t="shared" si="65"/>
        <v>0</v>
      </c>
      <c r="K76" s="31">
        <f t="shared" si="65"/>
        <v>0</v>
      </c>
      <c r="L76" s="31">
        <f t="shared" si="65"/>
        <v>0</v>
      </c>
      <c r="M76" s="31">
        <f t="shared" si="65"/>
        <v>0</v>
      </c>
      <c r="N76" s="31">
        <f t="shared" si="65"/>
        <v>0</v>
      </c>
      <c r="O76" s="31">
        <f t="shared" si="65"/>
        <v>0</v>
      </c>
      <c r="P76" s="31">
        <f t="shared" si="65"/>
        <v>0</v>
      </c>
      <c r="Q76" s="31">
        <f t="shared" si="65"/>
        <v>0</v>
      </c>
      <c r="R76" s="31">
        <f t="shared" si="65"/>
        <v>0</v>
      </c>
      <c r="S76" s="31">
        <f t="shared" si="65"/>
        <v>0</v>
      </c>
      <c r="T76" s="31">
        <f t="shared" si="65"/>
        <v>0</v>
      </c>
      <c r="U76" s="31">
        <f t="shared" si="65"/>
        <v>0</v>
      </c>
      <c r="V76" s="31">
        <f t="shared" si="65"/>
        <v>0</v>
      </c>
      <c r="W76" s="31">
        <f t="shared" si="65"/>
        <v>0</v>
      </c>
      <c r="X76" s="31">
        <f t="shared" si="65"/>
        <v>0</v>
      </c>
      <c r="Y76" s="31">
        <f t="shared" si="65"/>
        <v>0</v>
      </c>
      <c r="Z76" s="31">
        <f t="shared" si="65"/>
        <v>0</v>
      </c>
      <c r="AA76" s="31">
        <f t="shared" si="65"/>
        <v>0</v>
      </c>
      <c r="AB76" s="31">
        <f t="shared" si="65"/>
        <v>0</v>
      </c>
      <c r="AC76" s="31">
        <f t="shared" si="65"/>
        <v>0</v>
      </c>
      <c r="AD76" s="31">
        <f t="shared" si="65"/>
        <v>0</v>
      </c>
      <c r="AE76" s="31">
        <f t="shared" si="65"/>
        <v>0</v>
      </c>
      <c r="AF76" s="31">
        <f t="shared" si="65"/>
        <v>0</v>
      </c>
      <c r="AG76" s="31">
        <f t="shared" si="65"/>
        <v>0</v>
      </c>
      <c r="AH76" s="31">
        <f t="shared" si="65"/>
        <v>0</v>
      </c>
      <c r="AI76" s="31">
        <f t="shared" si="65"/>
        <v>0</v>
      </c>
      <c r="AJ76" s="31">
        <f t="shared" si="65"/>
        <v>0</v>
      </c>
      <c r="AK76" s="31">
        <f t="shared" si="65"/>
        <v>0</v>
      </c>
      <c r="AL76" s="31">
        <f t="shared" si="65"/>
        <v>0</v>
      </c>
      <c r="AM76" s="31">
        <f t="shared" si="65"/>
        <v>0</v>
      </c>
      <c r="AN76" s="31">
        <f t="shared" si="65"/>
        <v>0</v>
      </c>
      <c r="AO76" s="106">
        <f t="shared" si="60"/>
        <v>300000000</v>
      </c>
      <c r="AP76" s="110">
        <f t="shared" si="61"/>
        <v>0</v>
      </c>
      <c r="AQ76" s="110">
        <f t="shared" si="62"/>
        <v>0</v>
      </c>
      <c r="AR76" s="110">
        <f t="shared" si="63"/>
        <v>0</v>
      </c>
      <c r="AS76" s="21"/>
      <c r="AT76" s="198">
        <f t="shared" si="54"/>
        <v>0</v>
      </c>
      <c r="AU76" s="198">
        <f t="shared" si="55"/>
        <v>0</v>
      </c>
      <c r="AV76" s="198">
        <f t="shared" si="56"/>
        <v>0</v>
      </c>
      <c r="AW76" s="198">
        <f t="shared" si="57"/>
        <v>0</v>
      </c>
    </row>
    <row r="77" spans="1:49" s="108" customFormat="1" ht="16.5" thickTop="1" thickBot="1" x14ac:dyDescent="0.3">
      <c r="A77" s="27">
        <v>2</v>
      </c>
      <c r="B77" s="27" t="s">
        <v>166</v>
      </c>
      <c r="C77" s="28" t="s">
        <v>105</v>
      </c>
      <c r="D77" s="27" t="s">
        <v>97</v>
      </c>
      <c r="E77" s="28" t="s">
        <v>97</v>
      </c>
      <c r="F77" s="28" t="s">
        <v>97</v>
      </c>
      <c r="G77" s="28" t="s">
        <v>97</v>
      </c>
      <c r="H77" s="50" t="s">
        <v>688</v>
      </c>
      <c r="I77" s="31">
        <v>300000000</v>
      </c>
      <c r="J77" s="31">
        <v>0</v>
      </c>
      <c r="K77" s="31">
        <v>0</v>
      </c>
      <c r="L77" s="31">
        <v>0</v>
      </c>
      <c r="M77" s="31">
        <v>0</v>
      </c>
      <c r="N77" s="31">
        <v>0</v>
      </c>
      <c r="O77" s="31">
        <v>0</v>
      </c>
      <c r="P77" s="31">
        <v>0</v>
      </c>
      <c r="Q77" s="31">
        <v>0</v>
      </c>
      <c r="R77" s="31">
        <v>0</v>
      </c>
      <c r="S77" s="31">
        <v>0</v>
      </c>
      <c r="T77" s="31">
        <v>0</v>
      </c>
      <c r="U77" s="31">
        <v>0</v>
      </c>
      <c r="V77" s="31">
        <v>0</v>
      </c>
      <c r="W77" s="31">
        <v>0</v>
      </c>
      <c r="X77" s="31">
        <v>0</v>
      </c>
      <c r="Y77" s="31">
        <v>0</v>
      </c>
      <c r="Z77" s="31">
        <v>0</v>
      </c>
      <c r="AA77" s="31">
        <v>0</v>
      </c>
      <c r="AB77" s="31">
        <v>0</v>
      </c>
      <c r="AC77" s="31">
        <v>0</v>
      </c>
      <c r="AD77" s="31">
        <v>0</v>
      </c>
      <c r="AE77" s="31">
        <v>0</v>
      </c>
      <c r="AF77" s="31">
        <v>0</v>
      </c>
      <c r="AG77" s="31">
        <v>0</v>
      </c>
      <c r="AH77" s="31">
        <v>0</v>
      </c>
      <c r="AI77" s="31">
        <v>0</v>
      </c>
      <c r="AJ77" s="31">
        <v>0</v>
      </c>
      <c r="AK77" s="31">
        <v>0</v>
      </c>
      <c r="AL77" s="31">
        <v>0</v>
      </c>
      <c r="AM77" s="31">
        <v>0</v>
      </c>
      <c r="AN77" s="31">
        <v>0</v>
      </c>
      <c r="AO77" s="106">
        <f t="shared" si="60"/>
        <v>300000000</v>
      </c>
      <c r="AP77" s="110">
        <f t="shared" si="61"/>
        <v>0</v>
      </c>
      <c r="AQ77" s="110">
        <f t="shared" si="62"/>
        <v>0</v>
      </c>
      <c r="AR77" s="110">
        <f t="shared" si="63"/>
        <v>0</v>
      </c>
      <c r="AS77" s="21"/>
      <c r="AT77" s="198">
        <f t="shared" si="54"/>
        <v>0</v>
      </c>
      <c r="AU77" s="198">
        <f t="shared" si="55"/>
        <v>0</v>
      </c>
      <c r="AV77" s="198">
        <f t="shared" si="56"/>
        <v>0</v>
      </c>
      <c r="AW77" s="198">
        <f t="shared" si="57"/>
        <v>0</v>
      </c>
    </row>
    <row r="78" spans="1:49" s="108" customFormat="1" ht="16.5" thickTop="1" thickBot="1" x14ac:dyDescent="0.3">
      <c r="A78" s="27">
        <v>2</v>
      </c>
      <c r="B78" s="27" t="s">
        <v>166</v>
      </c>
      <c r="C78" s="28" t="s">
        <v>105</v>
      </c>
      <c r="D78" s="27" t="s">
        <v>97</v>
      </c>
      <c r="E78" s="28" t="s">
        <v>97</v>
      </c>
      <c r="F78" s="28" t="s">
        <v>97</v>
      </c>
      <c r="G78" s="28" t="s">
        <v>105</v>
      </c>
      <c r="H78" s="50" t="s">
        <v>689</v>
      </c>
      <c r="I78" s="114">
        <v>0</v>
      </c>
      <c r="J78" s="31">
        <v>0</v>
      </c>
      <c r="K78" s="31">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c r="AD78" s="31">
        <v>0</v>
      </c>
      <c r="AE78" s="31">
        <v>0</v>
      </c>
      <c r="AF78" s="31">
        <v>0</v>
      </c>
      <c r="AG78" s="31">
        <v>0</v>
      </c>
      <c r="AH78" s="31">
        <v>0</v>
      </c>
      <c r="AI78" s="31">
        <v>0</v>
      </c>
      <c r="AJ78" s="31">
        <v>0</v>
      </c>
      <c r="AK78" s="31">
        <v>0</v>
      </c>
      <c r="AL78" s="31">
        <v>0</v>
      </c>
      <c r="AM78" s="31">
        <v>0</v>
      </c>
      <c r="AN78" s="31">
        <v>0</v>
      </c>
      <c r="AO78" s="106">
        <f t="shared" si="60"/>
        <v>0</v>
      </c>
      <c r="AP78" s="106">
        <f t="shared" si="61"/>
        <v>0</v>
      </c>
      <c r="AQ78" s="106">
        <f t="shared" si="62"/>
        <v>0</v>
      </c>
      <c r="AR78" s="106">
        <f t="shared" si="63"/>
        <v>0</v>
      </c>
      <c r="AS78" s="21"/>
      <c r="AT78" s="198">
        <f t="shared" si="54"/>
        <v>0</v>
      </c>
      <c r="AU78" s="198">
        <f t="shared" si="55"/>
        <v>0</v>
      </c>
      <c r="AV78" s="198">
        <f t="shared" si="56"/>
        <v>0</v>
      </c>
      <c r="AW78" s="198">
        <f t="shared" si="57"/>
        <v>0</v>
      </c>
    </row>
    <row r="79" spans="1:49" s="108" customFormat="1" ht="16.5" thickTop="1" thickBot="1" x14ac:dyDescent="0.3">
      <c r="A79" s="27">
        <v>2</v>
      </c>
      <c r="B79" s="27" t="s">
        <v>166</v>
      </c>
      <c r="C79" s="28" t="s">
        <v>105</v>
      </c>
      <c r="D79" s="27" t="s">
        <v>97</v>
      </c>
      <c r="E79" s="28" t="s">
        <v>97</v>
      </c>
      <c r="F79" s="28" t="s">
        <v>97</v>
      </c>
      <c r="G79" s="28" t="s">
        <v>173</v>
      </c>
      <c r="H79" s="50" t="s">
        <v>690</v>
      </c>
      <c r="I79" s="114">
        <v>0</v>
      </c>
      <c r="J79" s="31">
        <v>0</v>
      </c>
      <c r="K79" s="31">
        <v>0</v>
      </c>
      <c r="L79" s="31">
        <v>0</v>
      </c>
      <c r="M79" s="31">
        <v>0</v>
      </c>
      <c r="N79" s="31">
        <v>0</v>
      </c>
      <c r="O79" s="31">
        <v>0</v>
      </c>
      <c r="P79" s="31">
        <v>0</v>
      </c>
      <c r="Q79" s="31">
        <v>0</v>
      </c>
      <c r="R79" s="31">
        <v>0</v>
      </c>
      <c r="S79" s="31">
        <v>0</v>
      </c>
      <c r="T79" s="31">
        <v>0</v>
      </c>
      <c r="U79" s="31">
        <v>0</v>
      </c>
      <c r="V79" s="31">
        <v>0</v>
      </c>
      <c r="W79" s="31">
        <v>0</v>
      </c>
      <c r="X79" s="31">
        <v>0</v>
      </c>
      <c r="Y79" s="31">
        <v>0</v>
      </c>
      <c r="Z79" s="31">
        <v>0</v>
      </c>
      <c r="AA79" s="31">
        <v>0</v>
      </c>
      <c r="AB79" s="31">
        <v>0</v>
      </c>
      <c r="AC79" s="31">
        <v>0</v>
      </c>
      <c r="AD79" s="31">
        <v>0</v>
      </c>
      <c r="AE79" s="31">
        <v>0</v>
      </c>
      <c r="AF79" s="31">
        <v>0</v>
      </c>
      <c r="AG79" s="31">
        <v>0</v>
      </c>
      <c r="AH79" s="31">
        <v>0</v>
      </c>
      <c r="AI79" s="31">
        <v>0</v>
      </c>
      <c r="AJ79" s="31">
        <v>0</v>
      </c>
      <c r="AK79" s="31">
        <v>0</v>
      </c>
      <c r="AL79" s="31">
        <v>0</v>
      </c>
      <c r="AM79" s="31">
        <v>0</v>
      </c>
      <c r="AN79" s="31">
        <v>0</v>
      </c>
      <c r="AO79" s="106">
        <f t="shared" si="60"/>
        <v>0</v>
      </c>
      <c r="AP79" s="106">
        <f t="shared" si="61"/>
        <v>0</v>
      </c>
      <c r="AQ79" s="106">
        <f t="shared" si="62"/>
        <v>0</v>
      </c>
      <c r="AR79" s="106">
        <f t="shared" si="63"/>
        <v>0</v>
      </c>
      <c r="AS79" s="21"/>
      <c r="AT79" s="198">
        <f t="shared" si="54"/>
        <v>0</v>
      </c>
      <c r="AU79" s="198">
        <f t="shared" si="55"/>
        <v>0</v>
      </c>
      <c r="AV79" s="198">
        <f t="shared" si="56"/>
        <v>0</v>
      </c>
      <c r="AW79" s="198">
        <f t="shared" si="57"/>
        <v>0</v>
      </c>
    </row>
    <row r="80" spans="1:49" s="108" customFormat="1" ht="16.5" thickTop="1" thickBot="1" x14ac:dyDescent="0.3">
      <c r="A80" s="27">
        <v>2</v>
      </c>
      <c r="B80" s="27" t="s">
        <v>166</v>
      </c>
      <c r="C80" s="28" t="s">
        <v>105</v>
      </c>
      <c r="D80" s="27" t="s">
        <v>97</v>
      </c>
      <c r="E80" s="28" t="s">
        <v>97</v>
      </c>
      <c r="F80" s="28" t="s">
        <v>97</v>
      </c>
      <c r="G80" s="28" t="s">
        <v>115</v>
      </c>
      <c r="H80" s="50" t="s">
        <v>691</v>
      </c>
      <c r="I80" s="114">
        <v>0</v>
      </c>
      <c r="J80" s="31">
        <v>0</v>
      </c>
      <c r="K80" s="31">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c r="AD80" s="31">
        <v>0</v>
      </c>
      <c r="AE80" s="31">
        <v>0</v>
      </c>
      <c r="AF80" s="31">
        <v>0</v>
      </c>
      <c r="AG80" s="31">
        <v>0</v>
      </c>
      <c r="AH80" s="31">
        <v>0</v>
      </c>
      <c r="AI80" s="31">
        <v>0</v>
      </c>
      <c r="AJ80" s="31">
        <v>0</v>
      </c>
      <c r="AK80" s="31">
        <v>0</v>
      </c>
      <c r="AL80" s="31">
        <v>0</v>
      </c>
      <c r="AM80" s="31">
        <v>0</v>
      </c>
      <c r="AN80" s="31">
        <v>0</v>
      </c>
      <c r="AO80" s="106">
        <f t="shared" si="60"/>
        <v>0</v>
      </c>
      <c r="AP80" s="106">
        <f t="shared" si="61"/>
        <v>0</v>
      </c>
      <c r="AQ80" s="106">
        <f t="shared" si="62"/>
        <v>0</v>
      </c>
      <c r="AR80" s="106">
        <f t="shared" si="63"/>
        <v>0</v>
      </c>
      <c r="AS80" s="21"/>
      <c r="AT80" s="198">
        <f t="shared" si="54"/>
        <v>0</v>
      </c>
      <c r="AU80" s="198">
        <f t="shared" si="55"/>
        <v>0</v>
      </c>
      <c r="AV80" s="198">
        <f t="shared" si="56"/>
        <v>0</v>
      </c>
      <c r="AW80" s="198">
        <f t="shared" si="57"/>
        <v>0</v>
      </c>
    </row>
    <row r="81" spans="1:49" s="108" customFormat="1" ht="16.5" thickTop="1" thickBot="1" x14ac:dyDescent="0.3">
      <c r="A81" s="27">
        <v>2</v>
      </c>
      <c r="B81" s="27" t="s">
        <v>166</v>
      </c>
      <c r="C81" s="28" t="s">
        <v>105</v>
      </c>
      <c r="D81" s="27" t="s">
        <v>97</v>
      </c>
      <c r="E81" s="28" t="s">
        <v>97</v>
      </c>
      <c r="F81" s="28" t="s">
        <v>97</v>
      </c>
      <c r="G81" s="28" t="s">
        <v>211</v>
      </c>
      <c r="H81" s="50" t="s">
        <v>692</v>
      </c>
      <c r="I81" s="114"/>
      <c r="J81" s="31"/>
      <c r="K81" s="31"/>
      <c r="L81" s="31"/>
      <c r="M81" s="31">
        <v>0</v>
      </c>
      <c r="N81" s="31">
        <v>0</v>
      </c>
      <c r="O81" s="31">
        <v>0</v>
      </c>
      <c r="P81" s="31">
        <v>0</v>
      </c>
      <c r="Q81" s="31">
        <v>0</v>
      </c>
      <c r="R81" s="31">
        <v>0</v>
      </c>
      <c r="S81" s="31">
        <v>0</v>
      </c>
      <c r="T81" s="31">
        <v>0</v>
      </c>
      <c r="U81" s="31">
        <v>0</v>
      </c>
      <c r="V81" s="31">
        <v>0</v>
      </c>
      <c r="W81" s="31">
        <v>0</v>
      </c>
      <c r="X81" s="31">
        <v>0</v>
      </c>
      <c r="Y81" s="31">
        <v>0</v>
      </c>
      <c r="Z81" s="31">
        <v>0</v>
      </c>
      <c r="AA81" s="31">
        <v>0</v>
      </c>
      <c r="AB81" s="31">
        <v>0</v>
      </c>
      <c r="AC81" s="31">
        <v>0</v>
      </c>
      <c r="AD81" s="31">
        <v>0</v>
      </c>
      <c r="AE81" s="31">
        <v>0</v>
      </c>
      <c r="AF81" s="31">
        <v>0</v>
      </c>
      <c r="AG81" s="31">
        <v>0</v>
      </c>
      <c r="AH81" s="31">
        <v>0</v>
      </c>
      <c r="AI81" s="31">
        <v>0</v>
      </c>
      <c r="AJ81" s="31">
        <v>0</v>
      </c>
      <c r="AK81" s="31">
        <v>0</v>
      </c>
      <c r="AL81" s="31">
        <v>0</v>
      </c>
      <c r="AM81" s="31">
        <v>0</v>
      </c>
      <c r="AN81" s="31">
        <v>0</v>
      </c>
      <c r="AO81" s="106">
        <f t="shared" si="60"/>
        <v>0</v>
      </c>
      <c r="AP81" s="106">
        <f t="shared" si="61"/>
        <v>0</v>
      </c>
      <c r="AQ81" s="106">
        <f t="shared" si="62"/>
        <v>0</v>
      </c>
      <c r="AR81" s="106">
        <f t="shared" si="63"/>
        <v>0</v>
      </c>
      <c r="AS81" s="21"/>
      <c r="AT81" s="198">
        <f t="shared" si="54"/>
        <v>0</v>
      </c>
      <c r="AU81" s="198">
        <f t="shared" si="55"/>
        <v>0</v>
      </c>
      <c r="AV81" s="198">
        <f t="shared" si="56"/>
        <v>0</v>
      </c>
      <c r="AW81" s="198">
        <f t="shared" si="57"/>
        <v>0</v>
      </c>
    </row>
    <row r="82" spans="1:49" s="108" customFormat="1" ht="16.5" thickTop="1" thickBot="1" x14ac:dyDescent="0.3">
      <c r="A82" s="27">
        <v>2</v>
      </c>
      <c r="B82" s="27" t="s">
        <v>166</v>
      </c>
      <c r="C82" s="28" t="s">
        <v>105</v>
      </c>
      <c r="D82" s="27" t="s">
        <v>97</v>
      </c>
      <c r="E82" s="28" t="s">
        <v>97</v>
      </c>
      <c r="F82" s="28" t="s">
        <v>97</v>
      </c>
      <c r="G82" s="28" t="s">
        <v>215</v>
      </c>
      <c r="H82" s="50" t="s">
        <v>693</v>
      </c>
      <c r="I82" s="114">
        <v>0</v>
      </c>
      <c r="J82" s="31">
        <v>0</v>
      </c>
      <c r="K82" s="31">
        <v>0</v>
      </c>
      <c r="L82" s="31">
        <v>0</v>
      </c>
      <c r="M82" s="31">
        <v>0</v>
      </c>
      <c r="N82" s="31">
        <v>0</v>
      </c>
      <c r="O82" s="31">
        <v>0</v>
      </c>
      <c r="P82" s="31">
        <v>0</v>
      </c>
      <c r="Q82" s="31">
        <v>0</v>
      </c>
      <c r="R82" s="31">
        <v>0</v>
      </c>
      <c r="S82" s="31">
        <v>0</v>
      </c>
      <c r="T82" s="31">
        <v>0</v>
      </c>
      <c r="U82" s="31">
        <v>0</v>
      </c>
      <c r="V82" s="31">
        <v>0</v>
      </c>
      <c r="W82" s="31">
        <v>0</v>
      </c>
      <c r="X82" s="31">
        <v>0</v>
      </c>
      <c r="Y82" s="31">
        <v>0</v>
      </c>
      <c r="Z82" s="31">
        <v>0</v>
      </c>
      <c r="AA82" s="31">
        <v>0</v>
      </c>
      <c r="AB82" s="31">
        <v>0</v>
      </c>
      <c r="AC82" s="31">
        <v>0</v>
      </c>
      <c r="AD82" s="31">
        <v>0</v>
      </c>
      <c r="AE82" s="31">
        <v>0</v>
      </c>
      <c r="AF82" s="31">
        <v>0</v>
      </c>
      <c r="AG82" s="31">
        <v>0</v>
      </c>
      <c r="AH82" s="31">
        <v>0</v>
      </c>
      <c r="AI82" s="31">
        <v>0</v>
      </c>
      <c r="AJ82" s="31">
        <v>0</v>
      </c>
      <c r="AK82" s="31">
        <v>0</v>
      </c>
      <c r="AL82" s="31">
        <v>0</v>
      </c>
      <c r="AM82" s="31">
        <v>0</v>
      </c>
      <c r="AN82" s="31">
        <v>0</v>
      </c>
      <c r="AO82" s="106">
        <f t="shared" si="60"/>
        <v>0</v>
      </c>
      <c r="AP82" s="110">
        <f t="shared" si="61"/>
        <v>0</v>
      </c>
      <c r="AQ82" s="110">
        <f t="shared" si="62"/>
        <v>0</v>
      </c>
      <c r="AR82" s="110">
        <f t="shared" si="63"/>
        <v>0</v>
      </c>
      <c r="AS82" s="21"/>
      <c r="AT82" s="198">
        <f t="shared" si="54"/>
        <v>0</v>
      </c>
      <c r="AU82" s="198">
        <f t="shared" si="55"/>
        <v>0</v>
      </c>
      <c r="AV82" s="198">
        <f t="shared" si="56"/>
        <v>0</v>
      </c>
      <c r="AW82" s="198">
        <f t="shared" si="57"/>
        <v>0</v>
      </c>
    </row>
    <row r="83" spans="1:49" s="108" customFormat="1" ht="16.5" thickTop="1" thickBot="1" x14ac:dyDescent="0.3">
      <c r="A83" s="42">
        <v>2</v>
      </c>
      <c r="B83" s="42" t="s">
        <v>166</v>
      </c>
      <c r="C83" s="42" t="s">
        <v>105</v>
      </c>
      <c r="D83" s="42" t="s">
        <v>105</v>
      </c>
      <c r="E83" s="51"/>
      <c r="F83" s="51"/>
      <c r="G83" s="49"/>
      <c r="H83" s="49" t="s">
        <v>694</v>
      </c>
      <c r="I83" s="115">
        <f>+I84</f>
        <v>1513111000</v>
      </c>
      <c r="J83" s="52">
        <f t="shared" ref="J83:AN84" si="66">+J84</f>
        <v>80000000</v>
      </c>
      <c r="K83" s="52">
        <f t="shared" si="66"/>
        <v>32000000</v>
      </c>
      <c r="L83" s="52">
        <f t="shared" si="66"/>
        <v>32000000</v>
      </c>
      <c r="M83" s="52">
        <f t="shared" si="66"/>
        <v>0</v>
      </c>
      <c r="N83" s="52">
        <f t="shared" si="66"/>
        <v>0</v>
      </c>
      <c r="O83" s="52">
        <f t="shared" si="66"/>
        <v>0</v>
      </c>
      <c r="P83" s="52">
        <f t="shared" si="66"/>
        <v>0</v>
      </c>
      <c r="Q83" s="52">
        <f t="shared" si="66"/>
        <v>0</v>
      </c>
      <c r="R83" s="52">
        <f t="shared" si="66"/>
        <v>0</v>
      </c>
      <c r="S83" s="52">
        <f t="shared" si="66"/>
        <v>0</v>
      </c>
      <c r="T83" s="52">
        <f t="shared" si="66"/>
        <v>0</v>
      </c>
      <c r="U83" s="52">
        <f t="shared" si="66"/>
        <v>0</v>
      </c>
      <c r="V83" s="52">
        <f t="shared" si="66"/>
        <v>0</v>
      </c>
      <c r="W83" s="52">
        <f t="shared" si="66"/>
        <v>0</v>
      </c>
      <c r="X83" s="52">
        <f t="shared" si="66"/>
        <v>0</v>
      </c>
      <c r="Y83" s="52">
        <f t="shared" si="66"/>
        <v>0</v>
      </c>
      <c r="Z83" s="52">
        <f t="shared" si="66"/>
        <v>0</v>
      </c>
      <c r="AA83" s="52">
        <f t="shared" si="66"/>
        <v>0</v>
      </c>
      <c r="AB83" s="52">
        <f t="shared" si="66"/>
        <v>0</v>
      </c>
      <c r="AC83" s="52">
        <f t="shared" si="66"/>
        <v>0</v>
      </c>
      <c r="AD83" s="52">
        <f t="shared" si="66"/>
        <v>0</v>
      </c>
      <c r="AE83" s="52">
        <f t="shared" si="66"/>
        <v>0</v>
      </c>
      <c r="AF83" s="52">
        <f t="shared" si="66"/>
        <v>0</v>
      </c>
      <c r="AG83" s="52">
        <f t="shared" si="66"/>
        <v>0</v>
      </c>
      <c r="AH83" s="52">
        <f t="shared" si="66"/>
        <v>0</v>
      </c>
      <c r="AI83" s="52">
        <f t="shared" si="66"/>
        <v>0</v>
      </c>
      <c r="AJ83" s="52">
        <f t="shared" si="66"/>
        <v>0</v>
      </c>
      <c r="AK83" s="52">
        <f t="shared" si="66"/>
        <v>0</v>
      </c>
      <c r="AL83" s="52">
        <f t="shared" si="66"/>
        <v>0</v>
      </c>
      <c r="AM83" s="52">
        <f t="shared" si="66"/>
        <v>0</v>
      </c>
      <c r="AN83" s="52">
        <f t="shared" si="66"/>
        <v>0</v>
      </c>
      <c r="AO83" s="116">
        <f t="shared" si="60"/>
        <v>1513111000</v>
      </c>
      <c r="AP83" s="116">
        <f t="shared" si="61"/>
        <v>80000000</v>
      </c>
      <c r="AQ83" s="116">
        <f t="shared" si="62"/>
        <v>32000000</v>
      </c>
      <c r="AR83" s="116">
        <f t="shared" si="63"/>
        <v>32000000</v>
      </c>
      <c r="AS83" s="21"/>
      <c r="AT83" s="198">
        <f t="shared" si="54"/>
        <v>0</v>
      </c>
      <c r="AU83" s="198">
        <f t="shared" si="55"/>
        <v>0</v>
      </c>
      <c r="AV83" s="198">
        <f t="shared" si="56"/>
        <v>0</v>
      </c>
      <c r="AW83" s="198">
        <f t="shared" si="57"/>
        <v>0</v>
      </c>
    </row>
    <row r="84" spans="1:49" s="108" customFormat="1" ht="16.5" thickTop="1" thickBot="1" x14ac:dyDescent="0.3">
      <c r="A84" s="42">
        <v>2</v>
      </c>
      <c r="B84" s="42" t="s">
        <v>166</v>
      </c>
      <c r="C84" s="42" t="s">
        <v>105</v>
      </c>
      <c r="D84" s="42" t="s">
        <v>105</v>
      </c>
      <c r="E84" s="42" t="s">
        <v>97</v>
      </c>
      <c r="F84" s="42"/>
      <c r="G84" s="42"/>
      <c r="H84" s="49" t="s">
        <v>676</v>
      </c>
      <c r="I84" s="43">
        <f>+I85</f>
        <v>1513111000</v>
      </c>
      <c r="J84" s="43">
        <f t="shared" si="66"/>
        <v>80000000</v>
      </c>
      <c r="K84" s="43">
        <f t="shared" si="66"/>
        <v>32000000</v>
      </c>
      <c r="L84" s="43">
        <f t="shared" si="66"/>
        <v>32000000</v>
      </c>
      <c r="M84" s="43">
        <f t="shared" si="66"/>
        <v>0</v>
      </c>
      <c r="N84" s="43">
        <f t="shared" si="66"/>
        <v>0</v>
      </c>
      <c r="O84" s="43">
        <f t="shared" si="66"/>
        <v>0</v>
      </c>
      <c r="P84" s="43">
        <f t="shared" si="66"/>
        <v>0</v>
      </c>
      <c r="Q84" s="43">
        <f t="shared" si="66"/>
        <v>0</v>
      </c>
      <c r="R84" s="43">
        <f t="shared" si="66"/>
        <v>0</v>
      </c>
      <c r="S84" s="43">
        <f t="shared" si="66"/>
        <v>0</v>
      </c>
      <c r="T84" s="43">
        <f t="shared" si="66"/>
        <v>0</v>
      </c>
      <c r="U84" s="43">
        <f t="shared" si="66"/>
        <v>0</v>
      </c>
      <c r="V84" s="43">
        <f t="shared" si="66"/>
        <v>0</v>
      </c>
      <c r="W84" s="43">
        <f t="shared" si="66"/>
        <v>0</v>
      </c>
      <c r="X84" s="43">
        <f t="shared" si="66"/>
        <v>0</v>
      </c>
      <c r="Y84" s="43">
        <f t="shared" si="66"/>
        <v>0</v>
      </c>
      <c r="Z84" s="43">
        <f t="shared" si="66"/>
        <v>0</v>
      </c>
      <c r="AA84" s="43">
        <f t="shared" si="66"/>
        <v>0</v>
      </c>
      <c r="AB84" s="43">
        <f t="shared" si="66"/>
        <v>0</v>
      </c>
      <c r="AC84" s="43">
        <f t="shared" si="66"/>
        <v>0</v>
      </c>
      <c r="AD84" s="43">
        <f t="shared" si="66"/>
        <v>0</v>
      </c>
      <c r="AE84" s="43">
        <f t="shared" si="66"/>
        <v>0</v>
      </c>
      <c r="AF84" s="43">
        <f t="shared" si="66"/>
        <v>0</v>
      </c>
      <c r="AG84" s="43">
        <f t="shared" si="66"/>
        <v>0</v>
      </c>
      <c r="AH84" s="43">
        <f t="shared" si="66"/>
        <v>0</v>
      </c>
      <c r="AI84" s="43">
        <f t="shared" si="66"/>
        <v>0</v>
      </c>
      <c r="AJ84" s="43">
        <f t="shared" si="66"/>
        <v>0</v>
      </c>
      <c r="AK84" s="43">
        <f t="shared" si="66"/>
        <v>0</v>
      </c>
      <c r="AL84" s="43">
        <f t="shared" si="66"/>
        <v>0</v>
      </c>
      <c r="AM84" s="43">
        <f t="shared" si="66"/>
        <v>0</v>
      </c>
      <c r="AN84" s="43">
        <f t="shared" si="66"/>
        <v>0</v>
      </c>
      <c r="AO84" s="109">
        <f t="shared" si="60"/>
        <v>1513111000</v>
      </c>
      <c r="AP84" s="109">
        <f t="shared" si="61"/>
        <v>80000000</v>
      </c>
      <c r="AQ84" s="109">
        <f t="shared" si="62"/>
        <v>32000000</v>
      </c>
      <c r="AR84" s="109">
        <f t="shared" si="63"/>
        <v>32000000</v>
      </c>
      <c r="AS84" s="21"/>
      <c r="AT84" s="198">
        <f t="shared" si="54"/>
        <v>0</v>
      </c>
      <c r="AU84" s="198">
        <f t="shared" si="55"/>
        <v>0</v>
      </c>
      <c r="AV84" s="198">
        <f t="shared" si="56"/>
        <v>0</v>
      </c>
      <c r="AW84" s="198">
        <f t="shared" si="57"/>
        <v>0</v>
      </c>
    </row>
    <row r="85" spans="1:49" s="108" customFormat="1" ht="16.5" thickTop="1" thickBot="1" x14ac:dyDescent="0.3">
      <c r="A85" s="27">
        <v>2</v>
      </c>
      <c r="B85" s="27" t="s">
        <v>166</v>
      </c>
      <c r="C85" s="28" t="s">
        <v>105</v>
      </c>
      <c r="D85" s="28" t="s">
        <v>105</v>
      </c>
      <c r="E85" s="28" t="s">
        <v>97</v>
      </c>
      <c r="F85" s="28" t="s">
        <v>97</v>
      </c>
      <c r="G85" s="27"/>
      <c r="H85" s="50" t="s">
        <v>645</v>
      </c>
      <c r="I85" s="31">
        <f>+SUM(I86:I87)</f>
        <v>1513111000</v>
      </c>
      <c r="J85" s="31">
        <f t="shared" ref="J85:AN85" si="67">+SUM(J86:J87)</f>
        <v>80000000</v>
      </c>
      <c r="K85" s="31">
        <f t="shared" si="67"/>
        <v>32000000</v>
      </c>
      <c r="L85" s="31">
        <f t="shared" si="67"/>
        <v>32000000</v>
      </c>
      <c r="M85" s="31">
        <f t="shared" si="67"/>
        <v>0</v>
      </c>
      <c r="N85" s="31">
        <f t="shared" si="67"/>
        <v>0</v>
      </c>
      <c r="O85" s="31">
        <f t="shared" si="67"/>
        <v>0</v>
      </c>
      <c r="P85" s="31">
        <f t="shared" si="67"/>
        <v>0</v>
      </c>
      <c r="Q85" s="31">
        <f t="shared" si="67"/>
        <v>0</v>
      </c>
      <c r="R85" s="31">
        <f t="shared" si="67"/>
        <v>0</v>
      </c>
      <c r="S85" s="31">
        <f t="shared" si="67"/>
        <v>0</v>
      </c>
      <c r="T85" s="31">
        <f t="shared" si="67"/>
        <v>0</v>
      </c>
      <c r="U85" s="31">
        <f t="shared" si="67"/>
        <v>0</v>
      </c>
      <c r="V85" s="31">
        <f t="shared" si="67"/>
        <v>0</v>
      </c>
      <c r="W85" s="31">
        <f t="shared" si="67"/>
        <v>0</v>
      </c>
      <c r="X85" s="31">
        <f t="shared" si="67"/>
        <v>0</v>
      </c>
      <c r="Y85" s="31">
        <f t="shared" si="67"/>
        <v>0</v>
      </c>
      <c r="Z85" s="31">
        <f t="shared" si="67"/>
        <v>0</v>
      </c>
      <c r="AA85" s="31">
        <f t="shared" si="67"/>
        <v>0</v>
      </c>
      <c r="AB85" s="31">
        <f t="shared" si="67"/>
        <v>0</v>
      </c>
      <c r="AC85" s="31">
        <f t="shared" si="67"/>
        <v>0</v>
      </c>
      <c r="AD85" s="31">
        <f t="shared" si="67"/>
        <v>0</v>
      </c>
      <c r="AE85" s="31">
        <f t="shared" si="67"/>
        <v>0</v>
      </c>
      <c r="AF85" s="31">
        <f t="shared" si="67"/>
        <v>0</v>
      </c>
      <c r="AG85" s="31">
        <f t="shared" si="67"/>
        <v>0</v>
      </c>
      <c r="AH85" s="31">
        <f t="shared" si="67"/>
        <v>0</v>
      </c>
      <c r="AI85" s="31">
        <f t="shared" si="67"/>
        <v>0</v>
      </c>
      <c r="AJ85" s="31">
        <f t="shared" si="67"/>
        <v>0</v>
      </c>
      <c r="AK85" s="31">
        <f t="shared" si="67"/>
        <v>0</v>
      </c>
      <c r="AL85" s="31">
        <f t="shared" si="67"/>
        <v>0</v>
      </c>
      <c r="AM85" s="31">
        <f t="shared" si="67"/>
        <v>0</v>
      </c>
      <c r="AN85" s="31">
        <f t="shared" si="67"/>
        <v>0</v>
      </c>
      <c r="AO85" s="106">
        <f t="shared" si="60"/>
        <v>1513111000</v>
      </c>
      <c r="AP85" s="110">
        <f t="shared" si="61"/>
        <v>80000000</v>
      </c>
      <c r="AQ85" s="110">
        <f t="shared" si="62"/>
        <v>32000000</v>
      </c>
      <c r="AR85" s="110">
        <f t="shared" si="63"/>
        <v>32000000</v>
      </c>
      <c r="AS85" s="21"/>
      <c r="AT85" s="198">
        <f t="shared" si="54"/>
        <v>0</v>
      </c>
      <c r="AU85" s="198">
        <f t="shared" si="55"/>
        <v>0</v>
      </c>
      <c r="AV85" s="198">
        <f t="shared" si="56"/>
        <v>0</v>
      </c>
      <c r="AW85" s="198">
        <f t="shared" si="57"/>
        <v>0</v>
      </c>
    </row>
    <row r="86" spans="1:49" s="108" customFormat="1" ht="16.5" thickTop="1" thickBot="1" x14ac:dyDescent="0.3">
      <c r="A86" s="27">
        <v>2</v>
      </c>
      <c r="B86" s="27" t="s">
        <v>166</v>
      </c>
      <c r="C86" s="28" t="s">
        <v>105</v>
      </c>
      <c r="D86" s="28" t="s">
        <v>105</v>
      </c>
      <c r="E86" s="28" t="s">
        <v>97</v>
      </c>
      <c r="F86" s="28" t="s">
        <v>97</v>
      </c>
      <c r="G86" s="28" t="s">
        <v>97</v>
      </c>
      <c r="H86" s="50" t="s">
        <v>695</v>
      </c>
      <c r="I86" s="31">
        <v>1513111000</v>
      </c>
      <c r="J86" s="31">
        <v>80000000</v>
      </c>
      <c r="K86" s="31">
        <v>32000000</v>
      </c>
      <c r="L86" s="31">
        <v>32000000</v>
      </c>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106">
        <f t="shared" si="60"/>
        <v>1513111000</v>
      </c>
      <c r="AP86" s="110">
        <f t="shared" si="61"/>
        <v>80000000</v>
      </c>
      <c r="AQ86" s="110">
        <f t="shared" si="62"/>
        <v>32000000</v>
      </c>
      <c r="AR86" s="110">
        <f t="shared" si="63"/>
        <v>32000000</v>
      </c>
      <c r="AS86" s="21"/>
      <c r="AT86" s="198">
        <f t="shared" si="54"/>
        <v>0</v>
      </c>
      <c r="AU86" s="198">
        <f t="shared" si="55"/>
        <v>0</v>
      </c>
      <c r="AV86" s="198">
        <f t="shared" si="56"/>
        <v>0</v>
      </c>
      <c r="AW86" s="198">
        <f t="shared" si="57"/>
        <v>0</v>
      </c>
    </row>
    <row r="87" spans="1:49" s="108" customFormat="1" ht="16.5" thickTop="1" thickBot="1" x14ac:dyDescent="0.3">
      <c r="A87" s="27">
        <v>2</v>
      </c>
      <c r="B87" s="27" t="s">
        <v>166</v>
      </c>
      <c r="C87" s="28" t="s">
        <v>105</v>
      </c>
      <c r="D87" s="28" t="s">
        <v>105</v>
      </c>
      <c r="E87" s="28" t="s">
        <v>97</v>
      </c>
      <c r="F87" s="28" t="s">
        <v>97</v>
      </c>
      <c r="G87" s="28" t="s">
        <v>105</v>
      </c>
      <c r="H87" s="50" t="s">
        <v>696</v>
      </c>
      <c r="I87" s="117">
        <v>0</v>
      </c>
      <c r="J87" s="31">
        <v>0</v>
      </c>
      <c r="K87" s="31">
        <v>0</v>
      </c>
      <c r="L87" s="31">
        <v>0</v>
      </c>
      <c r="M87" s="31">
        <v>0</v>
      </c>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106">
        <f t="shared" si="60"/>
        <v>0</v>
      </c>
      <c r="AP87" s="110">
        <f t="shared" si="61"/>
        <v>0</v>
      </c>
      <c r="AQ87" s="110">
        <f t="shared" si="62"/>
        <v>0</v>
      </c>
      <c r="AR87" s="110">
        <f t="shared" si="63"/>
        <v>0</v>
      </c>
      <c r="AS87" s="21"/>
      <c r="AT87" s="198">
        <f t="shared" si="54"/>
        <v>0</v>
      </c>
      <c r="AU87" s="198">
        <f t="shared" si="55"/>
        <v>0</v>
      </c>
      <c r="AV87" s="198">
        <f t="shared" si="56"/>
        <v>0</v>
      </c>
      <c r="AW87" s="198">
        <f t="shared" si="57"/>
        <v>0</v>
      </c>
    </row>
    <row r="88" spans="1:49" s="108" customFormat="1" ht="16.5" thickTop="1" thickBot="1" x14ac:dyDescent="0.3">
      <c r="A88" s="42">
        <v>2</v>
      </c>
      <c r="B88" s="42" t="s">
        <v>166</v>
      </c>
      <c r="C88" s="42" t="s">
        <v>105</v>
      </c>
      <c r="D88" s="42" t="s">
        <v>166</v>
      </c>
      <c r="E88" s="51"/>
      <c r="F88" s="51"/>
      <c r="G88" s="49"/>
      <c r="H88" s="49" t="s">
        <v>697</v>
      </c>
      <c r="I88" s="115">
        <f>+I89</f>
        <v>0</v>
      </c>
      <c r="J88" s="52">
        <f t="shared" ref="J88:AN89" si="68">+J89</f>
        <v>0</v>
      </c>
      <c r="K88" s="52">
        <f t="shared" si="68"/>
        <v>0</v>
      </c>
      <c r="L88" s="52">
        <f t="shared" si="68"/>
        <v>0</v>
      </c>
      <c r="M88" s="52">
        <f t="shared" si="68"/>
        <v>0</v>
      </c>
      <c r="N88" s="52">
        <f t="shared" si="68"/>
        <v>0</v>
      </c>
      <c r="O88" s="52">
        <f t="shared" si="68"/>
        <v>0</v>
      </c>
      <c r="P88" s="52">
        <f t="shared" si="68"/>
        <v>0</v>
      </c>
      <c r="Q88" s="52">
        <f t="shared" si="68"/>
        <v>0</v>
      </c>
      <c r="R88" s="52">
        <f t="shared" si="68"/>
        <v>0</v>
      </c>
      <c r="S88" s="52">
        <f t="shared" si="68"/>
        <v>0</v>
      </c>
      <c r="T88" s="52">
        <f t="shared" si="68"/>
        <v>0</v>
      </c>
      <c r="U88" s="52">
        <f t="shared" si="68"/>
        <v>0</v>
      </c>
      <c r="V88" s="52">
        <f t="shared" si="68"/>
        <v>0</v>
      </c>
      <c r="W88" s="52">
        <f t="shared" si="68"/>
        <v>0</v>
      </c>
      <c r="X88" s="52">
        <f t="shared" si="68"/>
        <v>0</v>
      </c>
      <c r="Y88" s="52">
        <f t="shared" si="68"/>
        <v>0</v>
      </c>
      <c r="Z88" s="52">
        <f t="shared" si="68"/>
        <v>0</v>
      </c>
      <c r="AA88" s="52">
        <f t="shared" si="68"/>
        <v>0</v>
      </c>
      <c r="AB88" s="52">
        <f t="shared" si="68"/>
        <v>0</v>
      </c>
      <c r="AC88" s="52">
        <f t="shared" si="68"/>
        <v>0</v>
      </c>
      <c r="AD88" s="52">
        <f t="shared" si="68"/>
        <v>0</v>
      </c>
      <c r="AE88" s="52">
        <f t="shared" si="68"/>
        <v>0</v>
      </c>
      <c r="AF88" s="52">
        <f t="shared" si="68"/>
        <v>0</v>
      </c>
      <c r="AG88" s="52">
        <f t="shared" si="68"/>
        <v>0</v>
      </c>
      <c r="AH88" s="52">
        <f t="shared" si="68"/>
        <v>0</v>
      </c>
      <c r="AI88" s="52">
        <f t="shared" si="68"/>
        <v>0</v>
      </c>
      <c r="AJ88" s="52">
        <f t="shared" si="68"/>
        <v>0</v>
      </c>
      <c r="AK88" s="52">
        <f t="shared" si="68"/>
        <v>0</v>
      </c>
      <c r="AL88" s="52">
        <f t="shared" si="68"/>
        <v>0</v>
      </c>
      <c r="AM88" s="52">
        <f t="shared" si="68"/>
        <v>0</v>
      </c>
      <c r="AN88" s="52">
        <f t="shared" si="68"/>
        <v>0</v>
      </c>
      <c r="AO88" s="116">
        <f t="shared" si="60"/>
        <v>0</v>
      </c>
      <c r="AP88" s="116">
        <f t="shared" si="61"/>
        <v>0</v>
      </c>
      <c r="AQ88" s="116">
        <f t="shared" si="62"/>
        <v>0</v>
      </c>
      <c r="AR88" s="116">
        <f t="shared" si="63"/>
        <v>0</v>
      </c>
      <c r="AS88" s="21"/>
      <c r="AT88" s="198">
        <f t="shared" si="54"/>
        <v>0</v>
      </c>
      <c r="AU88" s="198">
        <f t="shared" si="55"/>
        <v>0</v>
      </c>
      <c r="AV88" s="198">
        <f t="shared" si="56"/>
        <v>0</v>
      </c>
      <c r="AW88" s="198">
        <f t="shared" si="57"/>
        <v>0</v>
      </c>
    </row>
    <row r="89" spans="1:49" s="108" customFormat="1" ht="16.5" thickTop="1" thickBot="1" x14ac:dyDescent="0.3">
      <c r="A89" s="42">
        <v>2</v>
      </c>
      <c r="B89" s="42" t="s">
        <v>166</v>
      </c>
      <c r="C89" s="42" t="s">
        <v>105</v>
      </c>
      <c r="D89" s="42" t="s">
        <v>166</v>
      </c>
      <c r="E89" s="42" t="s">
        <v>97</v>
      </c>
      <c r="F89" s="42"/>
      <c r="G89" s="42"/>
      <c r="H89" s="49" t="s">
        <v>676</v>
      </c>
      <c r="I89" s="43">
        <f>+I90</f>
        <v>0</v>
      </c>
      <c r="J89" s="43">
        <f t="shared" si="68"/>
        <v>0</v>
      </c>
      <c r="K89" s="43">
        <f t="shared" si="68"/>
        <v>0</v>
      </c>
      <c r="L89" s="43">
        <f t="shared" si="68"/>
        <v>0</v>
      </c>
      <c r="M89" s="43">
        <f t="shared" si="68"/>
        <v>0</v>
      </c>
      <c r="N89" s="43">
        <f t="shared" si="68"/>
        <v>0</v>
      </c>
      <c r="O89" s="43">
        <f t="shared" si="68"/>
        <v>0</v>
      </c>
      <c r="P89" s="43">
        <f t="shared" si="68"/>
        <v>0</v>
      </c>
      <c r="Q89" s="43">
        <f t="shared" si="68"/>
        <v>0</v>
      </c>
      <c r="R89" s="43">
        <f t="shared" si="68"/>
        <v>0</v>
      </c>
      <c r="S89" s="43">
        <f t="shared" si="68"/>
        <v>0</v>
      </c>
      <c r="T89" s="43">
        <f t="shared" si="68"/>
        <v>0</v>
      </c>
      <c r="U89" s="43">
        <f t="shared" si="68"/>
        <v>0</v>
      </c>
      <c r="V89" s="43">
        <f t="shared" si="68"/>
        <v>0</v>
      </c>
      <c r="W89" s="43">
        <f t="shared" si="68"/>
        <v>0</v>
      </c>
      <c r="X89" s="43">
        <f t="shared" si="68"/>
        <v>0</v>
      </c>
      <c r="Y89" s="43">
        <f t="shared" si="68"/>
        <v>0</v>
      </c>
      <c r="Z89" s="43">
        <f t="shared" si="68"/>
        <v>0</v>
      </c>
      <c r="AA89" s="43">
        <f t="shared" si="68"/>
        <v>0</v>
      </c>
      <c r="AB89" s="43">
        <f t="shared" si="68"/>
        <v>0</v>
      </c>
      <c r="AC89" s="43">
        <f t="shared" si="68"/>
        <v>0</v>
      </c>
      <c r="AD89" s="43">
        <f t="shared" si="68"/>
        <v>0</v>
      </c>
      <c r="AE89" s="43">
        <f t="shared" si="68"/>
        <v>0</v>
      </c>
      <c r="AF89" s="43">
        <f t="shared" si="68"/>
        <v>0</v>
      </c>
      <c r="AG89" s="43">
        <f t="shared" si="68"/>
        <v>0</v>
      </c>
      <c r="AH89" s="43">
        <f t="shared" si="68"/>
        <v>0</v>
      </c>
      <c r="AI89" s="43">
        <f t="shared" si="68"/>
        <v>0</v>
      </c>
      <c r="AJ89" s="43">
        <f t="shared" si="68"/>
        <v>0</v>
      </c>
      <c r="AK89" s="43">
        <f t="shared" si="68"/>
        <v>0</v>
      </c>
      <c r="AL89" s="43">
        <f t="shared" si="68"/>
        <v>0</v>
      </c>
      <c r="AM89" s="43">
        <f t="shared" si="68"/>
        <v>0</v>
      </c>
      <c r="AN89" s="43">
        <f t="shared" si="68"/>
        <v>0</v>
      </c>
      <c r="AO89" s="116">
        <f t="shared" si="60"/>
        <v>0</v>
      </c>
      <c r="AP89" s="116">
        <f t="shared" si="61"/>
        <v>0</v>
      </c>
      <c r="AQ89" s="116">
        <f t="shared" si="62"/>
        <v>0</v>
      </c>
      <c r="AR89" s="116">
        <f t="shared" si="63"/>
        <v>0</v>
      </c>
      <c r="AS89" s="21"/>
      <c r="AT89" s="198">
        <f t="shared" si="54"/>
        <v>0</v>
      </c>
      <c r="AU89" s="198">
        <f t="shared" si="55"/>
        <v>0</v>
      </c>
      <c r="AV89" s="198">
        <f t="shared" si="56"/>
        <v>0</v>
      </c>
      <c r="AW89" s="198">
        <f t="shared" si="57"/>
        <v>0</v>
      </c>
    </row>
    <row r="90" spans="1:49" s="108" customFormat="1" ht="16.5" thickTop="1" thickBot="1" x14ac:dyDescent="0.3">
      <c r="A90" s="27">
        <v>2</v>
      </c>
      <c r="B90" s="27" t="s">
        <v>166</v>
      </c>
      <c r="C90" s="28" t="s">
        <v>105</v>
      </c>
      <c r="D90" s="28" t="s">
        <v>166</v>
      </c>
      <c r="E90" s="28" t="s">
        <v>97</v>
      </c>
      <c r="F90" s="28" t="s">
        <v>97</v>
      </c>
      <c r="G90" s="27"/>
      <c r="H90" s="50" t="s">
        <v>645</v>
      </c>
      <c r="I90" s="118">
        <f t="shared" ref="I90:AN90" si="69">SUM(I91:I94)</f>
        <v>0</v>
      </c>
      <c r="J90" s="118">
        <f t="shared" si="69"/>
        <v>0</v>
      </c>
      <c r="K90" s="118">
        <f t="shared" si="69"/>
        <v>0</v>
      </c>
      <c r="L90" s="118">
        <f t="shared" si="69"/>
        <v>0</v>
      </c>
      <c r="M90" s="118">
        <f t="shared" si="69"/>
        <v>0</v>
      </c>
      <c r="N90" s="118">
        <f t="shared" si="69"/>
        <v>0</v>
      </c>
      <c r="O90" s="118">
        <f t="shared" si="69"/>
        <v>0</v>
      </c>
      <c r="P90" s="118">
        <f t="shared" si="69"/>
        <v>0</v>
      </c>
      <c r="Q90" s="118">
        <f t="shared" si="69"/>
        <v>0</v>
      </c>
      <c r="R90" s="118">
        <f t="shared" si="69"/>
        <v>0</v>
      </c>
      <c r="S90" s="118">
        <f t="shared" si="69"/>
        <v>0</v>
      </c>
      <c r="T90" s="118">
        <f t="shared" si="69"/>
        <v>0</v>
      </c>
      <c r="U90" s="118">
        <f t="shared" si="69"/>
        <v>0</v>
      </c>
      <c r="V90" s="118">
        <f t="shared" si="69"/>
        <v>0</v>
      </c>
      <c r="W90" s="118">
        <f t="shared" si="69"/>
        <v>0</v>
      </c>
      <c r="X90" s="118">
        <f t="shared" si="69"/>
        <v>0</v>
      </c>
      <c r="Y90" s="118">
        <f t="shared" si="69"/>
        <v>0</v>
      </c>
      <c r="Z90" s="118">
        <f t="shared" si="69"/>
        <v>0</v>
      </c>
      <c r="AA90" s="118">
        <f t="shared" si="69"/>
        <v>0</v>
      </c>
      <c r="AB90" s="118">
        <f t="shared" si="69"/>
        <v>0</v>
      </c>
      <c r="AC90" s="118">
        <f t="shared" si="69"/>
        <v>0</v>
      </c>
      <c r="AD90" s="118">
        <f t="shared" si="69"/>
        <v>0</v>
      </c>
      <c r="AE90" s="118">
        <f t="shared" si="69"/>
        <v>0</v>
      </c>
      <c r="AF90" s="118">
        <f t="shared" si="69"/>
        <v>0</v>
      </c>
      <c r="AG90" s="118">
        <f t="shared" si="69"/>
        <v>0</v>
      </c>
      <c r="AH90" s="118">
        <f t="shared" si="69"/>
        <v>0</v>
      </c>
      <c r="AI90" s="118">
        <f t="shared" si="69"/>
        <v>0</v>
      </c>
      <c r="AJ90" s="118">
        <f t="shared" si="69"/>
        <v>0</v>
      </c>
      <c r="AK90" s="118">
        <f t="shared" si="69"/>
        <v>0</v>
      </c>
      <c r="AL90" s="118">
        <f t="shared" si="69"/>
        <v>0</v>
      </c>
      <c r="AM90" s="118">
        <f t="shared" si="69"/>
        <v>0</v>
      </c>
      <c r="AN90" s="118">
        <f t="shared" si="69"/>
        <v>0</v>
      </c>
      <c r="AO90" s="106">
        <f t="shared" si="60"/>
        <v>0</v>
      </c>
      <c r="AP90" s="110">
        <f t="shared" si="61"/>
        <v>0</v>
      </c>
      <c r="AQ90" s="110">
        <f t="shared" si="62"/>
        <v>0</v>
      </c>
      <c r="AR90" s="110">
        <f t="shared" si="63"/>
        <v>0</v>
      </c>
      <c r="AS90" s="21"/>
      <c r="AT90" s="198">
        <f t="shared" si="54"/>
        <v>0</v>
      </c>
      <c r="AU90" s="198">
        <f t="shared" si="55"/>
        <v>0</v>
      </c>
      <c r="AV90" s="198">
        <f t="shared" si="56"/>
        <v>0</v>
      </c>
      <c r="AW90" s="198">
        <f t="shared" si="57"/>
        <v>0</v>
      </c>
    </row>
    <row r="91" spans="1:49" s="108" customFormat="1" ht="16.5" thickTop="1" thickBot="1" x14ac:dyDescent="0.3">
      <c r="A91" s="27">
        <v>2</v>
      </c>
      <c r="B91" s="27" t="s">
        <v>166</v>
      </c>
      <c r="C91" s="28" t="s">
        <v>105</v>
      </c>
      <c r="D91" s="28" t="s">
        <v>166</v>
      </c>
      <c r="E91" s="28" t="s">
        <v>97</v>
      </c>
      <c r="F91" s="28" t="s">
        <v>97</v>
      </c>
      <c r="G91" s="28" t="s">
        <v>97</v>
      </c>
      <c r="H91" s="50" t="s">
        <v>698</v>
      </c>
      <c r="I91" s="118">
        <v>0</v>
      </c>
      <c r="J91" s="118">
        <v>0</v>
      </c>
      <c r="K91" s="118">
        <v>0</v>
      </c>
      <c r="L91" s="118">
        <v>0</v>
      </c>
      <c r="M91" s="118">
        <v>0</v>
      </c>
      <c r="N91" s="118">
        <v>0</v>
      </c>
      <c r="O91" s="118">
        <v>0</v>
      </c>
      <c r="P91" s="118">
        <v>0</v>
      </c>
      <c r="Q91" s="118">
        <v>0</v>
      </c>
      <c r="R91" s="118">
        <v>0</v>
      </c>
      <c r="S91" s="118">
        <v>0</v>
      </c>
      <c r="T91" s="118">
        <v>0</v>
      </c>
      <c r="U91" s="118">
        <v>0</v>
      </c>
      <c r="V91" s="118">
        <v>0</v>
      </c>
      <c r="W91" s="118">
        <v>0</v>
      </c>
      <c r="X91" s="118">
        <v>0</v>
      </c>
      <c r="Y91" s="118">
        <v>0</v>
      </c>
      <c r="Z91" s="118">
        <v>0</v>
      </c>
      <c r="AA91" s="118">
        <v>0</v>
      </c>
      <c r="AB91" s="118">
        <v>0</v>
      </c>
      <c r="AC91" s="118">
        <v>0</v>
      </c>
      <c r="AD91" s="118">
        <v>0</v>
      </c>
      <c r="AE91" s="118">
        <v>0</v>
      </c>
      <c r="AF91" s="118">
        <v>0</v>
      </c>
      <c r="AG91" s="118">
        <v>0</v>
      </c>
      <c r="AH91" s="118">
        <v>0</v>
      </c>
      <c r="AI91" s="118">
        <v>0</v>
      </c>
      <c r="AJ91" s="118">
        <v>0</v>
      </c>
      <c r="AK91" s="118">
        <v>0</v>
      </c>
      <c r="AL91" s="118">
        <v>0</v>
      </c>
      <c r="AM91" s="118">
        <v>0</v>
      </c>
      <c r="AN91" s="118">
        <v>0</v>
      </c>
      <c r="AO91" s="106">
        <f t="shared" si="60"/>
        <v>0</v>
      </c>
      <c r="AP91" s="106">
        <f t="shared" si="61"/>
        <v>0</v>
      </c>
      <c r="AQ91" s="106">
        <f t="shared" si="62"/>
        <v>0</v>
      </c>
      <c r="AR91" s="106">
        <f t="shared" si="63"/>
        <v>0</v>
      </c>
      <c r="AS91" s="21"/>
      <c r="AT91" s="198">
        <f t="shared" si="54"/>
        <v>0</v>
      </c>
      <c r="AU91" s="198">
        <f t="shared" si="55"/>
        <v>0</v>
      </c>
      <c r="AV91" s="198">
        <f t="shared" si="56"/>
        <v>0</v>
      </c>
      <c r="AW91" s="198">
        <f t="shared" si="57"/>
        <v>0</v>
      </c>
    </row>
    <row r="92" spans="1:49" s="108" customFormat="1" ht="16.5" thickTop="1" thickBot="1" x14ac:dyDescent="0.3">
      <c r="A92" s="27">
        <v>2</v>
      </c>
      <c r="B92" s="27" t="s">
        <v>166</v>
      </c>
      <c r="C92" s="28" t="s">
        <v>105</v>
      </c>
      <c r="D92" s="28" t="s">
        <v>166</v>
      </c>
      <c r="E92" s="28" t="s">
        <v>97</v>
      </c>
      <c r="F92" s="28" t="s">
        <v>97</v>
      </c>
      <c r="G92" s="28" t="s">
        <v>173</v>
      </c>
      <c r="H92" s="50" t="s">
        <v>699</v>
      </c>
      <c r="I92" s="118">
        <v>0</v>
      </c>
      <c r="J92" s="118">
        <v>0</v>
      </c>
      <c r="K92" s="118">
        <v>0</v>
      </c>
      <c r="L92" s="118">
        <v>0</v>
      </c>
      <c r="M92" s="118">
        <v>0</v>
      </c>
      <c r="N92" s="118">
        <v>0</v>
      </c>
      <c r="O92" s="118">
        <v>0</v>
      </c>
      <c r="P92" s="118">
        <v>0</v>
      </c>
      <c r="Q92" s="118">
        <v>0</v>
      </c>
      <c r="R92" s="118">
        <v>0</v>
      </c>
      <c r="S92" s="118">
        <v>0</v>
      </c>
      <c r="T92" s="118">
        <v>0</v>
      </c>
      <c r="U92" s="118">
        <v>0</v>
      </c>
      <c r="V92" s="118">
        <v>0</v>
      </c>
      <c r="W92" s="118">
        <v>0</v>
      </c>
      <c r="X92" s="118">
        <v>0</v>
      </c>
      <c r="Y92" s="118">
        <v>0</v>
      </c>
      <c r="Z92" s="118">
        <v>0</v>
      </c>
      <c r="AA92" s="118">
        <v>0</v>
      </c>
      <c r="AB92" s="118">
        <v>0</v>
      </c>
      <c r="AC92" s="118">
        <v>0</v>
      </c>
      <c r="AD92" s="118">
        <v>0</v>
      </c>
      <c r="AE92" s="118">
        <v>0</v>
      </c>
      <c r="AF92" s="118">
        <v>0</v>
      </c>
      <c r="AG92" s="118">
        <v>0</v>
      </c>
      <c r="AH92" s="118">
        <v>0</v>
      </c>
      <c r="AI92" s="118">
        <v>0</v>
      </c>
      <c r="AJ92" s="118">
        <v>0</v>
      </c>
      <c r="AK92" s="118">
        <v>0</v>
      </c>
      <c r="AL92" s="118">
        <v>0</v>
      </c>
      <c r="AM92" s="118">
        <v>0</v>
      </c>
      <c r="AN92" s="118">
        <v>0</v>
      </c>
      <c r="AO92" s="106">
        <f t="shared" si="60"/>
        <v>0</v>
      </c>
      <c r="AP92" s="106">
        <f t="shared" si="61"/>
        <v>0</v>
      </c>
      <c r="AQ92" s="106">
        <f t="shared" si="62"/>
        <v>0</v>
      </c>
      <c r="AR92" s="106">
        <f t="shared" si="63"/>
        <v>0</v>
      </c>
      <c r="AS92" s="21"/>
      <c r="AT92" s="198">
        <f t="shared" si="54"/>
        <v>0</v>
      </c>
      <c r="AU92" s="198">
        <f t="shared" si="55"/>
        <v>0</v>
      </c>
      <c r="AV92" s="198">
        <f t="shared" si="56"/>
        <v>0</v>
      </c>
      <c r="AW92" s="198">
        <f t="shared" si="57"/>
        <v>0</v>
      </c>
    </row>
    <row r="93" spans="1:49" s="108" customFormat="1" ht="16.5" thickTop="1" thickBot="1" x14ac:dyDescent="0.3">
      <c r="A93" s="27">
        <v>2</v>
      </c>
      <c r="B93" s="27" t="s">
        <v>166</v>
      </c>
      <c r="C93" s="28" t="s">
        <v>105</v>
      </c>
      <c r="D93" s="28" t="s">
        <v>166</v>
      </c>
      <c r="E93" s="28" t="s">
        <v>97</v>
      </c>
      <c r="F93" s="28" t="s">
        <v>97</v>
      </c>
      <c r="G93" s="28" t="s">
        <v>115</v>
      </c>
      <c r="H93" s="50" t="s">
        <v>700</v>
      </c>
      <c r="I93" s="118">
        <v>0</v>
      </c>
      <c r="J93" s="118">
        <v>0</v>
      </c>
      <c r="K93" s="118">
        <v>0</v>
      </c>
      <c r="L93" s="118">
        <v>0</v>
      </c>
      <c r="M93" s="118">
        <v>0</v>
      </c>
      <c r="N93" s="118">
        <v>0</v>
      </c>
      <c r="O93" s="118">
        <v>0</v>
      </c>
      <c r="P93" s="118">
        <v>0</v>
      </c>
      <c r="Q93" s="118">
        <v>0</v>
      </c>
      <c r="R93" s="118">
        <v>0</v>
      </c>
      <c r="S93" s="118">
        <v>0</v>
      </c>
      <c r="T93" s="118">
        <v>0</v>
      </c>
      <c r="U93" s="118">
        <v>0</v>
      </c>
      <c r="V93" s="118">
        <v>0</v>
      </c>
      <c r="W93" s="118">
        <v>0</v>
      </c>
      <c r="X93" s="118">
        <v>0</v>
      </c>
      <c r="Y93" s="118">
        <v>0</v>
      </c>
      <c r="Z93" s="118">
        <v>0</v>
      </c>
      <c r="AA93" s="118">
        <v>0</v>
      </c>
      <c r="AB93" s="118">
        <v>0</v>
      </c>
      <c r="AC93" s="118">
        <v>0</v>
      </c>
      <c r="AD93" s="118">
        <v>0</v>
      </c>
      <c r="AE93" s="118">
        <v>0</v>
      </c>
      <c r="AF93" s="118">
        <v>0</v>
      </c>
      <c r="AG93" s="118">
        <v>0</v>
      </c>
      <c r="AH93" s="118">
        <v>0</v>
      </c>
      <c r="AI93" s="118">
        <v>0</v>
      </c>
      <c r="AJ93" s="118">
        <v>0</v>
      </c>
      <c r="AK93" s="118">
        <v>0</v>
      </c>
      <c r="AL93" s="118">
        <v>0</v>
      </c>
      <c r="AM93" s="118">
        <v>0</v>
      </c>
      <c r="AN93" s="118">
        <v>0</v>
      </c>
      <c r="AO93" s="106">
        <f t="shared" si="60"/>
        <v>0</v>
      </c>
      <c r="AP93" s="106">
        <f t="shared" si="61"/>
        <v>0</v>
      </c>
      <c r="AQ93" s="106">
        <f t="shared" si="62"/>
        <v>0</v>
      </c>
      <c r="AR93" s="106">
        <f t="shared" si="63"/>
        <v>0</v>
      </c>
      <c r="AS93" s="21"/>
      <c r="AT93" s="198">
        <f t="shared" si="54"/>
        <v>0</v>
      </c>
      <c r="AU93" s="198">
        <f t="shared" si="55"/>
        <v>0</v>
      </c>
      <c r="AV93" s="198">
        <f t="shared" si="56"/>
        <v>0</v>
      </c>
      <c r="AW93" s="198">
        <f t="shared" si="57"/>
        <v>0</v>
      </c>
    </row>
    <row r="94" spans="1:49" s="108" customFormat="1" ht="16.5" thickTop="1" thickBot="1" x14ac:dyDescent="0.3">
      <c r="A94" s="27">
        <v>2</v>
      </c>
      <c r="B94" s="27" t="s">
        <v>166</v>
      </c>
      <c r="C94" s="28" t="s">
        <v>105</v>
      </c>
      <c r="D94" s="28" t="s">
        <v>166</v>
      </c>
      <c r="E94" s="28" t="s">
        <v>97</v>
      </c>
      <c r="F94" s="28" t="s">
        <v>97</v>
      </c>
      <c r="G94" s="28" t="s">
        <v>211</v>
      </c>
      <c r="H94" s="50" t="s">
        <v>701</v>
      </c>
      <c r="I94" s="118">
        <v>0</v>
      </c>
      <c r="J94" s="118">
        <v>0</v>
      </c>
      <c r="K94" s="118">
        <v>0</v>
      </c>
      <c r="L94" s="118">
        <v>0</v>
      </c>
      <c r="M94" s="118">
        <v>0</v>
      </c>
      <c r="N94" s="118">
        <v>0</v>
      </c>
      <c r="O94" s="118">
        <v>0</v>
      </c>
      <c r="P94" s="118">
        <v>0</v>
      </c>
      <c r="Q94" s="118">
        <v>0</v>
      </c>
      <c r="R94" s="118">
        <v>0</v>
      </c>
      <c r="S94" s="118">
        <v>0</v>
      </c>
      <c r="T94" s="118">
        <v>0</v>
      </c>
      <c r="U94" s="118">
        <v>0</v>
      </c>
      <c r="V94" s="118">
        <v>0</v>
      </c>
      <c r="W94" s="118">
        <v>0</v>
      </c>
      <c r="X94" s="118">
        <v>0</v>
      </c>
      <c r="Y94" s="118">
        <v>0</v>
      </c>
      <c r="Z94" s="118">
        <v>0</v>
      </c>
      <c r="AA94" s="118">
        <v>0</v>
      </c>
      <c r="AB94" s="118">
        <v>0</v>
      </c>
      <c r="AC94" s="118">
        <v>0</v>
      </c>
      <c r="AD94" s="118">
        <v>0</v>
      </c>
      <c r="AE94" s="118">
        <v>0</v>
      </c>
      <c r="AF94" s="118">
        <v>0</v>
      </c>
      <c r="AG94" s="118">
        <v>0</v>
      </c>
      <c r="AH94" s="118">
        <v>0</v>
      </c>
      <c r="AI94" s="118">
        <v>0</v>
      </c>
      <c r="AJ94" s="118">
        <v>0</v>
      </c>
      <c r="AK94" s="118">
        <v>0</v>
      </c>
      <c r="AL94" s="118">
        <v>0</v>
      </c>
      <c r="AM94" s="118">
        <v>0</v>
      </c>
      <c r="AN94" s="118">
        <v>0</v>
      </c>
      <c r="AO94" s="106">
        <f t="shared" si="60"/>
        <v>0</v>
      </c>
      <c r="AP94" s="106">
        <f t="shared" si="61"/>
        <v>0</v>
      </c>
      <c r="AQ94" s="106">
        <f t="shared" si="62"/>
        <v>0</v>
      </c>
      <c r="AR94" s="106">
        <f t="shared" si="63"/>
        <v>0</v>
      </c>
      <c r="AS94" s="21"/>
      <c r="AT94" s="198">
        <f t="shared" si="54"/>
        <v>0</v>
      </c>
      <c r="AU94" s="198">
        <f t="shared" si="55"/>
        <v>0</v>
      </c>
      <c r="AV94" s="198">
        <f t="shared" si="56"/>
        <v>0</v>
      </c>
      <c r="AW94" s="198">
        <f t="shared" si="57"/>
        <v>0</v>
      </c>
    </row>
    <row r="95" spans="1:49" s="108" customFormat="1" ht="16.5" thickTop="1" thickBot="1" x14ac:dyDescent="0.3">
      <c r="A95" s="42">
        <v>2</v>
      </c>
      <c r="B95" s="42" t="s">
        <v>166</v>
      </c>
      <c r="C95" s="42" t="s">
        <v>105</v>
      </c>
      <c r="D95" s="42" t="s">
        <v>173</v>
      </c>
      <c r="E95" s="51"/>
      <c r="F95" s="51"/>
      <c r="G95" s="49"/>
      <c r="H95" s="49" t="s">
        <v>702</v>
      </c>
      <c r="I95" s="115">
        <f>+I96</f>
        <v>3258883718</v>
      </c>
      <c r="J95" s="52">
        <f t="shared" ref="J95:AN96" si="70">+J96</f>
        <v>1013655479</v>
      </c>
      <c r="K95" s="52">
        <f t="shared" si="70"/>
        <v>344942233</v>
      </c>
      <c r="L95" s="52">
        <f t="shared" si="70"/>
        <v>344942233</v>
      </c>
      <c r="M95" s="52">
        <f t="shared" si="70"/>
        <v>0</v>
      </c>
      <c r="N95" s="52">
        <f t="shared" si="70"/>
        <v>0</v>
      </c>
      <c r="O95" s="52">
        <f t="shared" si="70"/>
        <v>0</v>
      </c>
      <c r="P95" s="52">
        <f t="shared" si="70"/>
        <v>0</v>
      </c>
      <c r="Q95" s="52">
        <f t="shared" si="70"/>
        <v>0</v>
      </c>
      <c r="R95" s="52">
        <f t="shared" si="70"/>
        <v>0</v>
      </c>
      <c r="S95" s="52">
        <f t="shared" si="70"/>
        <v>0</v>
      </c>
      <c r="T95" s="52">
        <f t="shared" si="70"/>
        <v>0</v>
      </c>
      <c r="U95" s="52">
        <f t="shared" si="70"/>
        <v>0</v>
      </c>
      <c r="V95" s="52">
        <f t="shared" si="70"/>
        <v>0</v>
      </c>
      <c r="W95" s="52">
        <f t="shared" si="70"/>
        <v>0</v>
      </c>
      <c r="X95" s="52">
        <f t="shared" si="70"/>
        <v>0</v>
      </c>
      <c r="Y95" s="52">
        <f t="shared" si="70"/>
        <v>0</v>
      </c>
      <c r="Z95" s="52">
        <f t="shared" si="70"/>
        <v>0</v>
      </c>
      <c r="AA95" s="52">
        <f t="shared" si="70"/>
        <v>0</v>
      </c>
      <c r="AB95" s="52">
        <f t="shared" si="70"/>
        <v>0</v>
      </c>
      <c r="AC95" s="52">
        <f t="shared" si="70"/>
        <v>0</v>
      </c>
      <c r="AD95" s="52">
        <f t="shared" si="70"/>
        <v>0</v>
      </c>
      <c r="AE95" s="52">
        <f t="shared" si="70"/>
        <v>0</v>
      </c>
      <c r="AF95" s="52">
        <f t="shared" si="70"/>
        <v>0</v>
      </c>
      <c r="AG95" s="52">
        <f t="shared" si="70"/>
        <v>0</v>
      </c>
      <c r="AH95" s="52">
        <f t="shared" si="70"/>
        <v>0</v>
      </c>
      <c r="AI95" s="52">
        <f t="shared" si="70"/>
        <v>0</v>
      </c>
      <c r="AJ95" s="52">
        <f t="shared" si="70"/>
        <v>0</v>
      </c>
      <c r="AK95" s="52">
        <f t="shared" si="70"/>
        <v>0</v>
      </c>
      <c r="AL95" s="52">
        <f t="shared" si="70"/>
        <v>0</v>
      </c>
      <c r="AM95" s="52">
        <f t="shared" si="70"/>
        <v>0</v>
      </c>
      <c r="AN95" s="52">
        <f t="shared" si="70"/>
        <v>0</v>
      </c>
      <c r="AO95" s="116">
        <f t="shared" si="60"/>
        <v>3258883718</v>
      </c>
      <c r="AP95" s="116">
        <f t="shared" si="61"/>
        <v>1013655479</v>
      </c>
      <c r="AQ95" s="116">
        <f t="shared" si="62"/>
        <v>344942233</v>
      </c>
      <c r="AR95" s="116">
        <f t="shared" si="63"/>
        <v>344942233</v>
      </c>
      <c r="AS95" s="21"/>
      <c r="AT95" s="198">
        <f t="shared" si="54"/>
        <v>0</v>
      </c>
      <c r="AU95" s="198">
        <f t="shared" si="55"/>
        <v>0</v>
      </c>
      <c r="AV95" s="198">
        <f t="shared" si="56"/>
        <v>0</v>
      </c>
      <c r="AW95" s="198">
        <f t="shared" si="57"/>
        <v>0</v>
      </c>
    </row>
    <row r="96" spans="1:49" s="108" customFormat="1" ht="16.5" thickTop="1" thickBot="1" x14ac:dyDescent="0.3">
      <c r="A96" s="42">
        <v>2</v>
      </c>
      <c r="B96" s="42" t="s">
        <v>166</v>
      </c>
      <c r="C96" s="42" t="s">
        <v>105</v>
      </c>
      <c r="D96" s="42" t="s">
        <v>173</v>
      </c>
      <c r="E96" s="42" t="s">
        <v>97</v>
      </c>
      <c r="F96" s="42"/>
      <c r="G96" s="42"/>
      <c r="H96" s="49" t="s">
        <v>676</v>
      </c>
      <c r="I96" s="43">
        <f>+I97</f>
        <v>3258883718</v>
      </c>
      <c r="J96" s="43">
        <f t="shared" si="70"/>
        <v>1013655479</v>
      </c>
      <c r="K96" s="43">
        <f t="shared" si="70"/>
        <v>344942233</v>
      </c>
      <c r="L96" s="43">
        <f t="shared" si="70"/>
        <v>344942233</v>
      </c>
      <c r="M96" s="43">
        <f t="shared" si="70"/>
        <v>0</v>
      </c>
      <c r="N96" s="43">
        <f t="shared" si="70"/>
        <v>0</v>
      </c>
      <c r="O96" s="43">
        <f t="shared" si="70"/>
        <v>0</v>
      </c>
      <c r="P96" s="43">
        <f t="shared" si="70"/>
        <v>0</v>
      </c>
      <c r="Q96" s="43">
        <f t="shared" si="70"/>
        <v>0</v>
      </c>
      <c r="R96" s="43">
        <f t="shared" si="70"/>
        <v>0</v>
      </c>
      <c r="S96" s="43">
        <f t="shared" si="70"/>
        <v>0</v>
      </c>
      <c r="T96" s="43">
        <f t="shared" si="70"/>
        <v>0</v>
      </c>
      <c r="U96" s="43">
        <f t="shared" si="70"/>
        <v>0</v>
      </c>
      <c r="V96" s="43">
        <f t="shared" si="70"/>
        <v>0</v>
      </c>
      <c r="W96" s="43">
        <f t="shared" si="70"/>
        <v>0</v>
      </c>
      <c r="X96" s="43">
        <f t="shared" si="70"/>
        <v>0</v>
      </c>
      <c r="Y96" s="43">
        <f t="shared" si="70"/>
        <v>0</v>
      </c>
      <c r="Z96" s="43">
        <f t="shared" si="70"/>
        <v>0</v>
      </c>
      <c r="AA96" s="43">
        <f t="shared" si="70"/>
        <v>0</v>
      </c>
      <c r="AB96" s="43">
        <f t="shared" si="70"/>
        <v>0</v>
      </c>
      <c r="AC96" s="43">
        <f t="shared" si="70"/>
        <v>0</v>
      </c>
      <c r="AD96" s="43">
        <f t="shared" si="70"/>
        <v>0</v>
      </c>
      <c r="AE96" s="43">
        <f t="shared" si="70"/>
        <v>0</v>
      </c>
      <c r="AF96" s="43">
        <f t="shared" si="70"/>
        <v>0</v>
      </c>
      <c r="AG96" s="43">
        <f t="shared" si="70"/>
        <v>0</v>
      </c>
      <c r="AH96" s="43">
        <f t="shared" si="70"/>
        <v>0</v>
      </c>
      <c r="AI96" s="43">
        <f t="shared" si="70"/>
        <v>0</v>
      </c>
      <c r="AJ96" s="43">
        <f t="shared" si="70"/>
        <v>0</v>
      </c>
      <c r="AK96" s="43">
        <f t="shared" si="70"/>
        <v>0</v>
      </c>
      <c r="AL96" s="43">
        <f t="shared" si="70"/>
        <v>0</v>
      </c>
      <c r="AM96" s="43">
        <f t="shared" si="70"/>
        <v>0</v>
      </c>
      <c r="AN96" s="43">
        <f t="shared" si="70"/>
        <v>0</v>
      </c>
      <c r="AO96" s="116">
        <f t="shared" si="60"/>
        <v>3258883718</v>
      </c>
      <c r="AP96" s="116">
        <f t="shared" si="61"/>
        <v>1013655479</v>
      </c>
      <c r="AQ96" s="116">
        <f t="shared" si="62"/>
        <v>344942233</v>
      </c>
      <c r="AR96" s="116">
        <f t="shared" si="63"/>
        <v>344942233</v>
      </c>
      <c r="AS96" s="21"/>
      <c r="AT96" s="198">
        <f t="shared" si="54"/>
        <v>0</v>
      </c>
      <c r="AU96" s="198">
        <f t="shared" si="55"/>
        <v>0</v>
      </c>
      <c r="AV96" s="198">
        <f t="shared" si="56"/>
        <v>0</v>
      </c>
      <c r="AW96" s="198">
        <f t="shared" si="57"/>
        <v>0</v>
      </c>
    </row>
    <row r="97" spans="1:49" s="108" customFormat="1" ht="16.5" thickTop="1" thickBot="1" x14ac:dyDescent="0.3">
      <c r="A97" s="27">
        <v>2</v>
      </c>
      <c r="B97" s="27" t="s">
        <v>166</v>
      </c>
      <c r="C97" s="28" t="s">
        <v>105</v>
      </c>
      <c r="D97" s="28" t="s">
        <v>173</v>
      </c>
      <c r="E97" s="28" t="s">
        <v>97</v>
      </c>
      <c r="F97" s="28" t="s">
        <v>97</v>
      </c>
      <c r="G97" s="27"/>
      <c r="H97" s="50" t="s">
        <v>645</v>
      </c>
      <c r="I97" s="118">
        <f>SUM(I98:I104)</f>
        <v>3258883718</v>
      </c>
      <c r="J97" s="118">
        <f t="shared" ref="J97:AN97" si="71">SUM(J98:J104)</f>
        <v>1013655479</v>
      </c>
      <c r="K97" s="118">
        <f>SUM(K98:K104)</f>
        <v>344942233</v>
      </c>
      <c r="L97" s="118">
        <f t="shared" si="71"/>
        <v>344942233</v>
      </c>
      <c r="M97" s="118">
        <f t="shared" si="71"/>
        <v>0</v>
      </c>
      <c r="N97" s="118">
        <f t="shared" si="71"/>
        <v>0</v>
      </c>
      <c r="O97" s="118">
        <f t="shared" si="71"/>
        <v>0</v>
      </c>
      <c r="P97" s="118">
        <f t="shared" si="71"/>
        <v>0</v>
      </c>
      <c r="Q97" s="118">
        <f t="shared" si="71"/>
        <v>0</v>
      </c>
      <c r="R97" s="118">
        <f t="shared" si="71"/>
        <v>0</v>
      </c>
      <c r="S97" s="118">
        <f t="shared" si="71"/>
        <v>0</v>
      </c>
      <c r="T97" s="118">
        <f t="shared" si="71"/>
        <v>0</v>
      </c>
      <c r="U97" s="118">
        <f t="shared" si="71"/>
        <v>0</v>
      </c>
      <c r="V97" s="118">
        <f t="shared" si="71"/>
        <v>0</v>
      </c>
      <c r="W97" s="118">
        <f t="shared" si="71"/>
        <v>0</v>
      </c>
      <c r="X97" s="118">
        <f t="shared" si="71"/>
        <v>0</v>
      </c>
      <c r="Y97" s="118">
        <f t="shared" si="71"/>
        <v>0</v>
      </c>
      <c r="Z97" s="118">
        <f t="shared" si="71"/>
        <v>0</v>
      </c>
      <c r="AA97" s="118">
        <f t="shared" si="71"/>
        <v>0</v>
      </c>
      <c r="AB97" s="118">
        <f t="shared" si="71"/>
        <v>0</v>
      </c>
      <c r="AC97" s="118">
        <f t="shared" si="71"/>
        <v>0</v>
      </c>
      <c r="AD97" s="118">
        <f t="shared" si="71"/>
        <v>0</v>
      </c>
      <c r="AE97" s="118">
        <f t="shared" si="71"/>
        <v>0</v>
      </c>
      <c r="AF97" s="118">
        <f t="shared" si="71"/>
        <v>0</v>
      </c>
      <c r="AG97" s="118">
        <f t="shared" si="71"/>
        <v>0</v>
      </c>
      <c r="AH97" s="118">
        <f t="shared" si="71"/>
        <v>0</v>
      </c>
      <c r="AI97" s="118">
        <f t="shared" si="71"/>
        <v>0</v>
      </c>
      <c r="AJ97" s="118">
        <f t="shared" si="71"/>
        <v>0</v>
      </c>
      <c r="AK97" s="118">
        <f t="shared" si="71"/>
        <v>0</v>
      </c>
      <c r="AL97" s="118">
        <f t="shared" si="71"/>
        <v>0</v>
      </c>
      <c r="AM97" s="118">
        <f t="shared" si="71"/>
        <v>0</v>
      </c>
      <c r="AN97" s="118">
        <f t="shared" si="71"/>
        <v>0</v>
      </c>
      <c r="AO97" s="106">
        <f t="shared" si="60"/>
        <v>3258883718</v>
      </c>
      <c r="AP97" s="110">
        <f t="shared" si="61"/>
        <v>1013655479</v>
      </c>
      <c r="AQ97" s="110">
        <f t="shared" si="62"/>
        <v>344942233</v>
      </c>
      <c r="AR97" s="110">
        <f t="shared" si="63"/>
        <v>344942233</v>
      </c>
      <c r="AS97" s="21"/>
      <c r="AT97" s="198">
        <f t="shared" si="54"/>
        <v>0</v>
      </c>
      <c r="AU97" s="198">
        <f t="shared" si="55"/>
        <v>0</v>
      </c>
      <c r="AV97" s="198">
        <f t="shared" si="56"/>
        <v>0</v>
      </c>
      <c r="AW97" s="198">
        <f t="shared" si="57"/>
        <v>0</v>
      </c>
    </row>
    <row r="98" spans="1:49" s="108" customFormat="1" ht="16.5" thickTop="1" thickBot="1" x14ac:dyDescent="0.3">
      <c r="A98" s="27">
        <v>2</v>
      </c>
      <c r="B98" s="27" t="s">
        <v>166</v>
      </c>
      <c r="C98" s="28" t="s">
        <v>105</v>
      </c>
      <c r="D98" s="28" t="s">
        <v>173</v>
      </c>
      <c r="E98" s="28" t="s">
        <v>97</v>
      </c>
      <c r="F98" s="28" t="s">
        <v>97</v>
      </c>
      <c r="G98" s="28" t="s">
        <v>97</v>
      </c>
      <c r="H98" s="50" t="s">
        <v>703</v>
      </c>
      <c r="I98" s="118">
        <v>0</v>
      </c>
      <c r="J98" s="118">
        <v>0</v>
      </c>
      <c r="K98" s="118">
        <v>0</v>
      </c>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06">
        <f t="shared" si="60"/>
        <v>0</v>
      </c>
      <c r="AP98" s="106">
        <f t="shared" si="61"/>
        <v>0</v>
      </c>
      <c r="AQ98" s="106">
        <f t="shared" si="62"/>
        <v>0</v>
      </c>
      <c r="AR98" s="106">
        <f t="shared" si="63"/>
        <v>0</v>
      </c>
      <c r="AS98" s="21"/>
      <c r="AT98" s="198">
        <f t="shared" si="54"/>
        <v>0</v>
      </c>
      <c r="AU98" s="198">
        <f t="shared" si="55"/>
        <v>0</v>
      </c>
      <c r="AV98" s="198">
        <f t="shared" si="56"/>
        <v>0</v>
      </c>
      <c r="AW98" s="198">
        <f t="shared" si="57"/>
        <v>0</v>
      </c>
    </row>
    <row r="99" spans="1:49" s="108" customFormat="1" ht="16.5" thickTop="1" thickBot="1" x14ac:dyDescent="0.3">
      <c r="A99" s="27">
        <v>2</v>
      </c>
      <c r="B99" s="27" t="s">
        <v>166</v>
      </c>
      <c r="C99" s="28" t="s">
        <v>105</v>
      </c>
      <c r="D99" s="28" t="s">
        <v>173</v>
      </c>
      <c r="E99" s="28" t="s">
        <v>97</v>
      </c>
      <c r="F99" s="28" t="s">
        <v>97</v>
      </c>
      <c r="G99" s="28" t="s">
        <v>105</v>
      </c>
      <c r="H99" s="50" t="s">
        <v>704</v>
      </c>
      <c r="I99" s="119">
        <v>3138883718</v>
      </c>
      <c r="J99" s="118">
        <v>975865000</v>
      </c>
      <c r="K99" s="118">
        <v>313699999</v>
      </c>
      <c r="L99" s="118">
        <v>313699999</v>
      </c>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06">
        <f t="shared" si="60"/>
        <v>3138883718</v>
      </c>
      <c r="AP99" s="106">
        <f t="shared" si="61"/>
        <v>975865000</v>
      </c>
      <c r="AQ99" s="106">
        <f t="shared" si="62"/>
        <v>313699999</v>
      </c>
      <c r="AR99" s="106">
        <f t="shared" si="63"/>
        <v>313699999</v>
      </c>
      <c r="AS99" s="21"/>
      <c r="AT99" s="198">
        <f t="shared" si="54"/>
        <v>0</v>
      </c>
      <c r="AU99" s="198">
        <f t="shared" si="55"/>
        <v>0</v>
      </c>
      <c r="AV99" s="198">
        <f t="shared" si="56"/>
        <v>0</v>
      </c>
      <c r="AW99" s="198">
        <f t="shared" si="57"/>
        <v>0</v>
      </c>
    </row>
    <row r="100" spans="1:49" s="108" customFormat="1" ht="16.5" thickTop="1" thickBot="1" x14ac:dyDescent="0.3">
      <c r="A100" s="27">
        <v>2</v>
      </c>
      <c r="B100" s="27" t="s">
        <v>166</v>
      </c>
      <c r="C100" s="28" t="s">
        <v>105</v>
      </c>
      <c r="D100" s="28" t="s">
        <v>173</v>
      </c>
      <c r="E100" s="28" t="s">
        <v>97</v>
      </c>
      <c r="F100" s="28" t="s">
        <v>97</v>
      </c>
      <c r="G100" s="28" t="s">
        <v>166</v>
      </c>
      <c r="H100" s="50" t="s">
        <v>705</v>
      </c>
      <c r="I100" s="119">
        <v>120000000</v>
      </c>
      <c r="J100" s="118">
        <v>37790479</v>
      </c>
      <c r="K100" s="118">
        <v>31242234</v>
      </c>
      <c r="L100" s="118">
        <v>31242234</v>
      </c>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06">
        <f t="shared" si="60"/>
        <v>120000000</v>
      </c>
      <c r="AP100" s="106">
        <f t="shared" si="61"/>
        <v>37790479</v>
      </c>
      <c r="AQ100" s="106">
        <f t="shared" si="62"/>
        <v>31242234</v>
      </c>
      <c r="AR100" s="106">
        <f t="shared" si="63"/>
        <v>31242234</v>
      </c>
      <c r="AS100" s="21"/>
      <c r="AT100" s="198">
        <f t="shared" si="54"/>
        <v>0</v>
      </c>
      <c r="AU100" s="198">
        <f t="shared" si="55"/>
        <v>0</v>
      </c>
      <c r="AV100" s="198">
        <f t="shared" si="56"/>
        <v>0</v>
      </c>
      <c r="AW100" s="198">
        <f t="shared" si="57"/>
        <v>0</v>
      </c>
    </row>
    <row r="101" spans="1:49" s="108" customFormat="1" ht="16.5" thickTop="1" thickBot="1" x14ac:dyDescent="0.3">
      <c r="A101" s="27">
        <v>2</v>
      </c>
      <c r="B101" s="27" t="s">
        <v>166</v>
      </c>
      <c r="C101" s="28" t="s">
        <v>105</v>
      </c>
      <c r="D101" s="28" t="s">
        <v>173</v>
      </c>
      <c r="E101" s="28" t="s">
        <v>97</v>
      </c>
      <c r="F101" s="28" t="s">
        <v>97</v>
      </c>
      <c r="G101" s="28" t="s">
        <v>173</v>
      </c>
      <c r="H101" s="50" t="s">
        <v>706</v>
      </c>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06">
        <f t="shared" si="60"/>
        <v>0</v>
      </c>
      <c r="AP101" s="106">
        <f t="shared" si="61"/>
        <v>0</v>
      </c>
      <c r="AQ101" s="106">
        <f t="shared" si="62"/>
        <v>0</v>
      </c>
      <c r="AR101" s="106">
        <f t="shared" si="63"/>
        <v>0</v>
      </c>
      <c r="AS101" s="21"/>
      <c r="AT101" s="198">
        <f t="shared" si="54"/>
        <v>0</v>
      </c>
      <c r="AU101" s="198">
        <f t="shared" si="55"/>
        <v>0</v>
      </c>
      <c r="AV101" s="198">
        <f t="shared" si="56"/>
        <v>0</v>
      </c>
      <c r="AW101" s="198">
        <f t="shared" si="57"/>
        <v>0</v>
      </c>
    </row>
    <row r="102" spans="1:49" s="108" customFormat="1" ht="16.5" thickTop="1" thickBot="1" x14ac:dyDescent="0.3">
      <c r="A102" s="27">
        <v>2</v>
      </c>
      <c r="B102" s="27" t="s">
        <v>166</v>
      </c>
      <c r="C102" s="28" t="s">
        <v>105</v>
      </c>
      <c r="D102" s="28" t="s">
        <v>173</v>
      </c>
      <c r="E102" s="28" t="s">
        <v>97</v>
      </c>
      <c r="F102" s="28" t="s">
        <v>97</v>
      </c>
      <c r="G102" s="28" t="s">
        <v>115</v>
      </c>
      <c r="H102" s="50" t="s">
        <v>707</v>
      </c>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06">
        <f t="shared" si="60"/>
        <v>0</v>
      </c>
      <c r="AP102" s="106">
        <f t="shared" si="61"/>
        <v>0</v>
      </c>
      <c r="AQ102" s="106">
        <f t="shared" si="62"/>
        <v>0</v>
      </c>
      <c r="AR102" s="106">
        <f t="shared" si="63"/>
        <v>0</v>
      </c>
      <c r="AS102" s="21"/>
      <c r="AT102" s="198">
        <f t="shared" si="54"/>
        <v>0</v>
      </c>
      <c r="AU102" s="198">
        <f t="shared" si="55"/>
        <v>0</v>
      </c>
      <c r="AV102" s="198">
        <f t="shared" si="56"/>
        <v>0</v>
      </c>
      <c r="AW102" s="198">
        <f t="shared" si="57"/>
        <v>0</v>
      </c>
    </row>
    <row r="103" spans="1:49" s="108" customFormat="1" ht="16.5" thickTop="1" thickBot="1" x14ac:dyDescent="0.3">
      <c r="A103" s="27">
        <v>2</v>
      </c>
      <c r="B103" s="27" t="s">
        <v>166</v>
      </c>
      <c r="C103" s="28" t="s">
        <v>105</v>
      </c>
      <c r="D103" s="28" t="s">
        <v>173</v>
      </c>
      <c r="E103" s="28" t="s">
        <v>97</v>
      </c>
      <c r="F103" s="28" t="s">
        <v>97</v>
      </c>
      <c r="G103" s="28" t="s">
        <v>211</v>
      </c>
      <c r="H103" s="50" t="s">
        <v>708</v>
      </c>
      <c r="I103" s="31"/>
      <c r="J103" s="31"/>
      <c r="K103" s="114"/>
      <c r="L103" s="114"/>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106">
        <f t="shared" si="60"/>
        <v>0</v>
      </c>
      <c r="AP103" s="106">
        <f t="shared" si="61"/>
        <v>0</v>
      </c>
      <c r="AQ103" s="106">
        <f t="shared" si="62"/>
        <v>0</v>
      </c>
      <c r="AR103" s="106">
        <f t="shared" si="63"/>
        <v>0</v>
      </c>
      <c r="AS103" s="21"/>
      <c r="AT103" s="198">
        <f t="shared" si="54"/>
        <v>0</v>
      </c>
      <c r="AU103" s="198">
        <f t="shared" si="55"/>
        <v>0</v>
      </c>
      <c r="AV103" s="198">
        <f t="shared" si="56"/>
        <v>0</v>
      </c>
      <c r="AW103" s="198">
        <f t="shared" si="57"/>
        <v>0</v>
      </c>
    </row>
    <row r="104" spans="1:49" s="108" customFormat="1" ht="16.5" thickTop="1" thickBot="1" x14ac:dyDescent="0.3">
      <c r="A104" s="27">
        <v>2</v>
      </c>
      <c r="B104" s="27" t="s">
        <v>166</v>
      </c>
      <c r="C104" s="28" t="s">
        <v>105</v>
      </c>
      <c r="D104" s="28" t="s">
        <v>173</v>
      </c>
      <c r="E104" s="28" t="s">
        <v>97</v>
      </c>
      <c r="F104" s="28" t="s">
        <v>97</v>
      </c>
      <c r="G104" s="28" t="s">
        <v>215</v>
      </c>
      <c r="H104" s="50" t="s">
        <v>709</v>
      </c>
      <c r="I104" s="31"/>
      <c r="J104" s="31"/>
      <c r="K104" s="114"/>
      <c r="L104" s="114"/>
      <c r="M104" s="31">
        <v>0</v>
      </c>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106">
        <f t="shared" si="60"/>
        <v>0</v>
      </c>
      <c r="AP104" s="110">
        <f t="shared" si="61"/>
        <v>0</v>
      </c>
      <c r="AQ104" s="110">
        <f t="shared" si="62"/>
        <v>0</v>
      </c>
      <c r="AR104" s="110">
        <f t="shared" si="63"/>
        <v>0</v>
      </c>
      <c r="AS104" s="21"/>
      <c r="AT104" s="198">
        <f t="shared" si="54"/>
        <v>0</v>
      </c>
      <c r="AU104" s="198">
        <f t="shared" si="55"/>
        <v>0</v>
      </c>
      <c r="AV104" s="198">
        <f t="shared" si="56"/>
        <v>0</v>
      </c>
      <c r="AW104" s="198">
        <f t="shared" si="57"/>
        <v>0</v>
      </c>
    </row>
    <row r="105" spans="1:49" s="108" customFormat="1" ht="16.5" thickTop="1" thickBot="1" x14ac:dyDescent="0.3">
      <c r="A105" s="42">
        <v>2</v>
      </c>
      <c r="B105" s="42" t="s">
        <v>166</v>
      </c>
      <c r="C105" s="42" t="s">
        <v>105</v>
      </c>
      <c r="D105" s="120" t="s">
        <v>115</v>
      </c>
      <c r="E105" s="51"/>
      <c r="F105" s="51"/>
      <c r="G105" s="49"/>
      <c r="H105" s="49" t="s">
        <v>710</v>
      </c>
      <c r="I105" s="115">
        <f>+I106</f>
        <v>0</v>
      </c>
      <c r="J105" s="115">
        <f>+J106</f>
        <v>0</v>
      </c>
      <c r="K105" s="52">
        <f t="shared" ref="K105:AN105" si="72">+K106</f>
        <v>0</v>
      </c>
      <c r="L105" s="52">
        <f t="shared" si="72"/>
        <v>0</v>
      </c>
      <c r="M105" s="52">
        <f t="shared" si="72"/>
        <v>0</v>
      </c>
      <c r="N105" s="52">
        <f t="shared" si="72"/>
        <v>0</v>
      </c>
      <c r="O105" s="52">
        <f t="shared" si="72"/>
        <v>0</v>
      </c>
      <c r="P105" s="52">
        <f t="shared" si="72"/>
        <v>0</v>
      </c>
      <c r="Q105" s="52">
        <f t="shared" si="72"/>
        <v>0</v>
      </c>
      <c r="R105" s="52">
        <f t="shared" si="72"/>
        <v>0</v>
      </c>
      <c r="S105" s="52">
        <f t="shared" si="72"/>
        <v>0</v>
      </c>
      <c r="T105" s="52">
        <f t="shared" si="72"/>
        <v>0</v>
      </c>
      <c r="U105" s="52">
        <f t="shared" si="72"/>
        <v>0</v>
      </c>
      <c r="V105" s="52">
        <f t="shared" si="72"/>
        <v>0</v>
      </c>
      <c r="W105" s="52">
        <f t="shared" si="72"/>
        <v>0</v>
      </c>
      <c r="X105" s="52">
        <f t="shared" si="72"/>
        <v>0</v>
      </c>
      <c r="Y105" s="52">
        <f t="shared" si="72"/>
        <v>0</v>
      </c>
      <c r="Z105" s="52">
        <f t="shared" si="72"/>
        <v>0</v>
      </c>
      <c r="AA105" s="52">
        <f t="shared" si="72"/>
        <v>0</v>
      </c>
      <c r="AB105" s="52">
        <f t="shared" si="72"/>
        <v>0</v>
      </c>
      <c r="AC105" s="52">
        <f t="shared" si="72"/>
        <v>0</v>
      </c>
      <c r="AD105" s="52">
        <f t="shared" si="72"/>
        <v>0</v>
      </c>
      <c r="AE105" s="52">
        <f t="shared" si="72"/>
        <v>0</v>
      </c>
      <c r="AF105" s="52">
        <f t="shared" si="72"/>
        <v>0</v>
      </c>
      <c r="AG105" s="52">
        <f t="shared" si="72"/>
        <v>0</v>
      </c>
      <c r="AH105" s="52">
        <f t="shared" si="72"/>
        <v>0</v>
      </c>
      <c r="AI105" s="52">
        <f t="shared" si="72"/>
        <v>0</v>
      </c>
      <c r="AJ105" s="52">
        <f t="shared" si="72"/>
        <v>0</v>
      </c>
      <c r="AK105" s="52">
        <f t="shared" si="72"/>
        <v>0</v>
      </c>
      <c r="AL105" s="52">
        <f t="shared" si="72"/>
        <v>0</v>
      </c>
      <c r="AM105" s="52">
        <f t="shared" si="72"/>
        <v>0</v>
      </c>
      <c r="AN105" s="52">
        <f t="shared" si="72"/>
        <v>0</v>
      </c>
      <c r="AO105" s="116">
        <f t="shared" si="60"/>
        <v>0</v>
      </c>
      <c r="AP105" s="116">
        <f t="shared" si="61"/>
        <v>0</v>
      </c>
      <c r="AQ105" s="116">
        <f t="shared" si="62"/>
        <v>0</v>
      </c>
      <c r="AR105" s="116">
        <f t="shared" si="63"/>
        <v>0</v>
      </c>
      <c r="AS105" s="21"/>
      <c r="AT105" s="198">
        <f t="shared" si="54"/>
        <v>0</v>
      </c>
      <c r="AU105" s="198">
        <f t="shared" si="55"/>
        <v>0</v>
      </c>
      <c r="AV105" s="198">
        <f t="shared" si="56"/>
        <v>0</v>
      </c>
      <c r="AW105" s="198">
        <f t="shared" si="57"/>
        <v>0</v>
      </c>
    </row>
    <row r="106" spans="1:49" s="108" customFormat="1" ht="16.5" thickTop="1" thickBot="1" x14ac:dyDescent="0.3">
      <c r="A106" s="42">
        <v>2</v>
      </c>
      <c r="B106" s="42" t="s">
        <v>166</v>
      </c>
      <c r="C106" s="42" t="s">
        <v>105</v>
      </c>
      <c r="D106" s="120" t="s">
        <v>115</v>
      </c>
      <c r="E106" s="42" t="s">
        <v>97</v>
      </c>
      <c r="F106" s="42"/>
      <c r="G106" s="42"/>
      <c r="H106" s="49" t="s">
        <v>676</v>
      </c>
      <c r="I106" s="43">
        <f>+I107</f>
        <v>0</v>
      </c>
      <c r="J106" s="43">
        <f t="shared" ref="J106:AN106" si="73">+J107</f>
        <v>0</v>
      </c>
      <c r="K106" s="43">
        <f t="shared" si="73"/>
        <v>0</v>
      </c>
      <c r="L106" s="43">
        <f t="shared" si="73"/>
        <v>0</v>
      </c>
      <c r="M106" s="43">
        <f t="shared" si="73"/>
        <v>0</v>
      </c>
      <c r="N106" s="43">
        <f t="shared" si="73"/>
        <v>0</v>
      </c>
      <c r="O106" s="43">
        <f t="shared" si="73"/>
        <v>0</v>
      </c>
      <c r="P106" s="43">
        <f t="shared" si="73"/>
        <v>0</v>
      </c>
      <c r="Q106" s="43">
        <f t="shared" si="73"/>
        <v>0</v>
      </c>
      <c r="R106" s="43">
        <f t="shared" si="73"/>
        <v>0</v>
      </c>
      <c r="S106" s="43">
        <f t="shared" si="73"/>
        <v>0</v>
      </c>
      <c r="T106" s="43">
        <f t="shared" si="73"/>
        <v>0</v>
      </c>
      <c r="U106" s="43">
        <f t="shared" si="73"/>
        <v>0</v>
      </c>
      <c r="V106" s="43">
        <f t="shared" si="73"/>
        <v>0</v>
      </c>
      <c r="W106" s="43">
        <f t="shared" si="73"/>
        <v>0</v>
      </c>
      <c r="X106" s="43">
        <f t="shared" si="73"/>
        <v>0</v>
      </c>
      <c r="Y106" s="43">
        <f t="shared" si="73"/>
        <v>0</v>
      </c>
      <c r="Z106" s="43">
        <f t="shared" si="73"/>
        <v>0</v>
      </c>
      <c r="AA106" s="43">
        <f t="shared" si="73"/>
        <v>0</v>
      </c>
      <c r="AB106" s="43">
        <f t="shared" si="73"/>
        <v>0</v>
      </c>
      <c r="AC106" s="43">
        <f t="shared" si="73"/>
        <v>0</v>
      </c>
      <c r="AD106" s="43">
        <f t="shared" si="73"/>
        <v>0</v>
      </c>
      <c r="AE106" s="43">
        <f t="shared" si="73"/>
        <v>0</v>
      </c>
      <c r="AF106" s="43">
        <f t="shared" si="73"/>
        <v>0</v>
      </c>
      <c r="AG106" s="43">
        <f t="shared" si="73"/>
        <v>0</v>
      </c>
      <c r="AH106" s="43">
        <f t="shared" si="73"/>
        <v>0</v>
      </c>
      <c r="AI106" s="43">
        <f t="shared" si="73"/>
        <v>0</v>
      </c>
      <c r="AJ106" s="43">
        <f t="shared" si="73"/>
        <v>0</v>
      </c>
      <c r="AK106" s="43">
        <f t="shared" si="73"/>
        <v>0</v>
      </c>
      <c r="AL106" s="43">
        <f t="shared" si="73"/>
        <v>0</v>
      </c>
      <c r="AM106" s="43">
        <f t="shared" si="73"/>
        <v>0</v>
      </c>
      <c r="AN106" s="43">
        <f t="shared" si="73"/>
        <v>0</v>
      </c>
      <c r="AO106" s="116">
        <f t="shared" si="60"/>
        <v>0</v>
      </c>
      <c r="AP106" s="116">
        <f t="shared" si="61"/>
        <v>0</v>
      </c>
      <c r="AQ106" s="116">
        <f t="shared" si="62"/>
        <v>0</v>
      </c>
      <c r="AR106" s="116">
        <f t="shared" si="63"/>
        <v>0</v>
      </c>
      <c r="AS106" s="21"/>
      <c r="AT106" s="198">
        <f t="shared" si="54"/>
        <v>0</v>
      </c>
      <c r="AU106" s="198">
        <f t="shared" si="55"/>
        <v>0</v>
      </c>
      <c r="AV106" s="198">
        <f t="shared" si="56"/>
        <v>0</v>
      </c>
      <c r="AW106" s="198">
        <f t="shared" si="57"/>
        <v>0</v>
      </c>
    </row>
    <row r="107" spans="1:49" s="108" customFormat="1" ht="16.5" thickTop="1" thickBot="1" x14ac:dyDescent="0.3">
      <c r="A107" s="27">
        <v>2</v>
      </c>
      <c r="B107" s="27" t="s">
        <v>166</v>
      </c>
      <c r="C107" s="28" t="s">
        <v>105</v>
      </c>
      <c r="D107" s="121" t="s">
        <v>115</v>
      </c>
      <c r="E107" s="28" t="s">
        <v>97</v>
      </c>
      <c r="F107" s="28" t="s">
        <v>97</v>
      </c>
      <c r="G107" s="27"/>
      <c r="H107" s="50" t="s">
        <v>645</v>
      </c>
      <c r="I107" s="118">
        <f>SUM(I108:I108)</f>
        <v>0</v>
      </c>
      <c r="J107" s="118">
        <f>SUM(J108:J108)</f>
        <v>0</v>
      </c>
      <c r="K107" s="118">
        <f>SUM(K108:K109)</f>
        <v>0</v>
      </c>
      <c r="L107" s="118">
        <f t="shared" ref="L107:AN107" si="74">SUM(L108:L109)</f>
        <v>0</v>
      </c>
      <c r="M107" s="118">
        <f t="shared" si="74"/>
        <v>0</v>
      </c>
      <c r="N107" s="118">
        <f t="shared" si="74"/>
        <v>0</v>
      </c>
      <c r="O107" s="118">
        <f t="shared" si="74"/>
        <v>0</v>
      </c>
      <c r="P107" s="118">
        <f t="shared" si="74"/>
        <v>0</v>
      </c>
      <c r="Q107" s="118">
        <f t="shared" si="74"/>
        <v>0</v>
      </c>
      <c r="R107" s="118">
        <f t="shared" si="74"/>
        <v>0</v>
      </c>
      <c r="S107" s="118">
        <f t="shared" si="74"/>
        <v>0</v>
      </c>
      <c r="T107" s="118">
        <f t="shared" si="74"/>
        <v>0</v>
      </c>
      <c r="U107" s="118">
        <f t="shared" si="74"/>
        <v>0</v>
      </c>
      <c r="V107" s="118">
        <f t="shared" si="74"/>
        <v>0</v>
      </c>
      <c r="W107" s="118">
        <f t="shared" si="74"/>
        <v>0</v>
      </c>
      <c r="X107" s="118">
        <f t="shared" si="74"/>
        <v>0</v>
      </c>
      <c r="Y107" s="118">
        <f t="shared" si="74"/>
        <v>0</v>
      </c>
      <c r="Z107" s="118">
        <f t="shared" si="74"/>
        <v>0</v>
      </c>
      <c r="AA107" s="118">
        <f t="shared" si="74"/>
        <v>0</v>
      </c>
      <c r="AB107" s="118">
        <f t="shared" si="74"/>
        <v>0</v>
      </c>
      <c r="AC107" s="118">
        <f t="shared" si="74"/>
        <v>0</v>
      </c>
      <c r="AD107" s="118">
        <f t="shared" si="74"/>
        <v>0</v>
      </c>
      <c r="AE107" s="118">
        <f t="shared" si="74"/>
        <v>0</v>
      </c>
      <c r="AF107" s="118">
        <f t="shared" si="74"/>
        <v>0</v>
      </c>
      <c r="AG107" s="118">
        <f t="shared" si="74"/>
        <v>0</v>
      </c>
      <c r="AH107" s="118">
        <f t="shared" si="74"/>
        <v>0</v>
      </c>
      <c r="AI107" s="118">
        <f t="shared" si="74"/>
        <v>0</v>
      </c>
      <c r="AJ107" s="118">
        <f t="shared" si="74"/>
        <v>0</v>
      </c>
      <c r="AK107" s="118">
        <f t="shared" si="74"/>
        <v>0</v>
      </c>
      <c r="AL107" s="118">
        <f t="shared" si="74"/>
        <v>0</v>
      </c>
      <c r="AM107" s="118">
        <f t="shared" si="74"/>
        <v>0</v>
      </c>
      <c r="AN107" s="118">
        <f t="shared" si="74"/>
        <v>0</v>
      </c>
      <c r="AO107" s="106">
        <f t="shared" si="60"/>
        <v>0</v>
      </c>
      <c r="AP107" s="110">
        <f t="shared" si="61"/>
        <v>0</v>
      </c>
      <c r="AQ107" s="110">
        <f t="shared" si="62"/>
        <v>0</v>
      </c>
      <c r="AR107" s="110">
        <f t="shared" si="63"/>
        <v>0</v>
      </c>
      <c r="AS107" s="21"/>
      <c r="AT107" s="198">
        <f t="shared" si="54"/>
        <v>0</v>
      </c>
      <c r="AU107" s="198">
        <f t="shared" si="55"/>
        <v>0</v>
      </c>
      <c r="AV107" s="198">
        <f t="shared" si="56"/>
        <v>0</v>
      </c>
      <c r="AW107" s="198">
        <f t="shared" si="57"/>
        <v>0</v>
      </c>
    </row>
    <row r="108" spans="1:49" s="108" customFormat="1" ht="16.5" thickTop="1" thickBot="1" x14ac:dyDescent="0.3">
      <c r="A108" s="27">
        <v>2</v>
      </c>
      <c r="B108" s="27" t="s">
        <v>166</v>
      </c>
      <c r="C108" s="28" t="s">
        <v>105</v>
      </c>
      <c r="D108" s="121" t="s">
        <v>115</v>
      </c>
      <c r="E108" s="28" t="s">
        <v>97</v>
      </c>
      <c r="F108" s="28" t="s">
        <v>97</v>
      </c>
      <c r="G108" s="28" t="s">
        <v>97</v>
      </c>
      <c r="H108" s="50" t="s">
        <v>711</v>
      </c>
      <c r="I108" s="31">
        <v>0</v>
      </c>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106">
        <f t="shared" si="60"/>
        <v>0</v>
      </c>
      <c r="AP108" s="110">
        <f t="shared" si="61"/>
        <v>0</v>
      </c>
      <c r="AQ108" s="110">
        <f t="shared" si="62"/>
        <v>0</v>
      </c>
      <c r="AR108" s="110">
        <f t="shared" si="63"/>
        <v>0</v>
      </c>
      <c r="AS108" s="21"/>
      <c r="AT108" s="198">
        <f t="shared" si="54"/>
        <v>0</v>
      </c>
      <c r="AU108" s="198">
        <f t="shared" si="55"/>
        <v>0</v>
      </c>
      <c r="AV108" s="198">
        <f t="shared" si="56"/>
        <v>0</v>
      </c>
      <c r="AW108" s="198">
        <f t="shared" si="57"/>
        <v>0</v>
      </c>
    </row>
    <row r="109" spans="1:49" s="108" customFormat="1" ht="16.5" thickTop="1" thickBot="1" x14ac:dyDescent="0.3">
      <c r="A109" s="27">
        <v>2</v>
      </c>
      <c r="B109" s="27" t="s">
        <v>166</v>
      </c>
      <c r="C109" s="28" t="s">
        <v>105</v>
      </c>
      <c r="D109" s="121" t="s">
        <v>115</v>
      </c>
      <c r="E109" s="28" t="s">
        <v>97</v>
      </c>
      <c r="F109" s="28" t="s">
        <v>97</v>
      </c>
      <c r="G109" s="28" t="s">
        <v>105</v>
      </c>
      <c r="H109" s="50" t="s">
        <v>712</v>
      </c>
      <c r="I109" s="31">
        <v>0</v>
      </c>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106"/>
      <c r="AP109" s="110"/>
      <c r="AQ109" s="110"/>
      <c r="AR109" s="110"/>
      <c r="AS109" s="21"/>
      <c r="AT109" s="198">
        <f t="shared" si="54"/>
        <v>0</v>
      </c>
      <c r="AU109" s="198">
        <f t="shared" si="55"/>
        <v>0</v>
      </c>
      <c r="AV109" s="198">
        <f t="shared" si="56"/>
        <v>0</v>
      </c>
      <c r="AW109" s="198">
        <f t="shared" si="57"/>
        <v>0</v>
      </c>
    </row>
    <row r="110" spans="1:49" s="108" customFormat="1" ht="16.5" thickTop="1" thickBot="1" x14ac:dyDescent="0.3">
      <c r="A110" s="42">
        <v>2</v>
      </c>
      <c r="B110" s="42" t="s">
        <v>166</v>
      </c>
      <c r="C110" s="42" t="s">
        <v>105</v>
      </c>
      <c r="D110" s="42" t="s">
        <v>211</v>
      </c>
      <c r="E110" s="51"/>
      <c r="F110" s="51"/>
      <c r="G110" s="49"/>
      <c r="H110" s="49" t="s">
        <v>713</v>
      </c>
      <c r="I110" s="115">
        <f>+I111</f>
        <v>1081352000</v>
      </c>
      <c r="J110" s="52">
        <f t="shared" ref="J110:AN111" si="75">+J111</f>
        <v>681608518</v>
      </c>
      <c r="K110" s="52">
        <f t="shared" si="75"/>
        <v>144229385</v>
      </c>
      <c r="L110" s="52">
        <f t="shared" si="75"/>
        <v>138229385</v>
      </c>
      <c r="M110" s="52">
        <f t="shared" si="75"/>
        <v>0</v>
      </c>
      <c r="N110" s="52">
        <f t="shared" si="75"/>
        <v>0</v>
      </c>
      <c r="O110" s="52">
        <f t="shared" si="75"/>
        <v>0</v>
      </c>
      <c r="P110" s="52">
        <f t="shared" si="75"/>
        <v>0</v>
      </c>
      <c r="Q110" s="52">
        <f t="shared" si="75"/>
        <v>0</v>
      </c>
      <c r="R110" s="52">
        <f t="shared" si="75"/>
        <v>0</v>
      </c>
      <c r="S110" s="52">
        <f t="shared" si="75"/>
        <v>0</v>
      </c>
      <c r="T110" s="52">
        <f t="shared" si="75"/>
        <v>0</v>
      </c>
      <c r="U110" s="52">
        <f t="shared" si="75"/>
        <v>0</v>
      </c>
      <c r="V110" s="52">
        <f t="shared" si="75"/>
        <v>0</v>
      </c>
      <c r="W110" s="52">
        <f t="shared" si="75"/>
        <v>0</v>
      </c>
      <c r="X110" s="52">
        <f t="shared" si="75"/>
        <v>0</v>
      </c>
      <c r="Y110" s="52">
        <f t="shared" si="75"/>
        <v>0</v>
      </c>
      <c r="Z110" s="52">
        <f t="shared" si="75"/>
        <v>0</v>
      </c>
      <c r="AA110" s="52">
        <f t="shared" si="75"/>
        <v>0</v>
      </c>
      <c r="AB110" s="52">
        <f t="shared" si="75"/>
        <v>0</v>
      </c>
      <c r="AC110" s="52">
        <f t="shared" si="75"/>
        <v>0</v>
      </c>
      <c r="AD110" s="52">
        <f t="shared" si="75"/>
        <v>0</v>
      </c>
      <c r="AE110" s="52">
        <f t="shared" si="75"/>
        <v>0</v>
      </c>
      <c r="AF110" s="52">
        <f t="shared" si="75"/>
        <v>0</v>
      </c>
      <c r="AG110" s="52">
        <f t="shared" si="75"/>
        <v>0</v>
      </c>
      <c r="AH110" s="52">
        <f t="shared" si="75"/>
        <v>0</v>
      </c>
      <c r="AI110" s="52">
        <f t="shared" si="75"/>
        <v>0</v>
      </c>
      <c r="AJ110" s="52">
        <f t="shared" si="75"/>
        <v>0</v>
      </c>
      <c r="AK110" s="52">
        <f t="shared" si="75"/>
        <v>0</v>
      </c>
      <c r="AL110" s="52">
        <f t="shared" si="75"/>
        <v>0</v>
      </c>
      <c r="AM110" s="52">
        <f t="shared" si="75"/>
        <v>0</v>
      </c>
      <c r="AN110" s="52">
        <f t="shared" si="75"/>
        <v>0</v>
      </c>
      <c r="AO110" s="116">
        <f t="shared" ref="AO110:AO123" si="76">+I110+M110+AG110+AK110</f>
        <v>1081352000</v>
      </c>
      <c r="AP110" s="116">
        <f t="shared" ref="AP110:AP123" si="77">+J110+N110+AH110+AL110</f>
        <v>681608518</v>
      </c>
      <c r="AQ110" s="116">
        <f t="shared" ref="AQ110:AQ123" si="78">+K110+O110+AI110+AM110</f>
        <v>144229385</v>
      </c>
      <c r="AR110" s="116">
        <f t="shared" ref="AR110:AR123" si="79">+L110+P110+AJ110+AN110</f>
        <v>138229385</v>
      </c>
      <c r="AS110" s="21"/>
      <c r="AT110" s="198">
        <f t="shared" si="54"/>
        <v>0</v>
      </c>
      <c r="AU110" s="198">
        <f t="shared" si="55"/>
        <v>0</v>
      </c>
      <c r="AV110" s="198">
        <f t="shared" si="56"/>
        <v>0</v>
      </c>
      <c r="AW110" s="198">
        <f t="shared" si="57"/>
        <v>0</v>
      </c>
    </row>
    <row r="111" spans="1:49" s="108" customFormat="1" ht="16.5" thickTop="1" thickBot="1" x14ac:dyDescent="0.3">
      <c r="A111" s="42">
        <v>2</v>
      </c>
      <c r="B111" s="42" t="s">
        <v>166</v>
      </c>
      <c r="C111" s="42" t="s">
        <v>105</v>
      </c>
      <c r="D111" s="42" t="s">
        <v>211</v>
      </c>
      <c r="E111" s="42" t="s">
        <v>97</v>
      </c>
      <c r="F111" s="42"/>
      <c r="G111" s="42"/>
      <c r="H111" s="49" t="s">
        <v>676</v>
      </c>
      <c r="I111" s="43">
        <f>+I112</f>
        <v>1081352000</v>
      </c>
      <c r="J111" s="43">
        <f t="shared" si="75"/>
        <v>681608518</v>
      </c>
      <c r="K111" s="43">
        <f t="shared" si="75"/>
        <v>144229385</v>
      </c>
      <c r="L111" s="43">
        <f t="shared" si="75"/>
        <v>138229385</v>
      </c>
      <c r="M111" s="43">
        <f t="shared" si="75"/>
        <v>0</v>
      </c>
      <c r="N111" s="43">
        <f t="shared" si="75"/>
        <v>0</v>
      </c>
      <c r="O111" s="43">
        <f t="shared" si="75"/>
        <v>0</v>
      </c>
      <c r="P111" s="43">
        <f t="shared" si="75"/>
        <v>0</v>
      </c>
      <c r="Q111" s="43">
        <f t="shared" si="75"/>
        <v>0</v>
      </c>
      <c r="R111" s="43">
        <f t="shared" si="75"/>
        <v>0</v>
      </c>
      <c r="S111" s="43">
        <f t="shared" si="75"/>
        <v>0</v>
      </c>
      <c r="T111" s="43">
        <f t="shared" si="75"/>
        <v>0</v>
      </c>
      <c r="U111" s="43">
        <f t="shared" si="75"/>
        <v>0</v>
      </c>
      <c r="V111" s="43">
        <f t="shared" si="75"/>
        <v>0</v>
      </c>
      <c r="W111" s="43">
        <f t="shared" si="75"/>
        <v>0</v>
      </c>
      <c r="X111" s="43">
        <f t="shared" si="75"/>
        <v>0</v>
      </c>
      <c r="Y111" s="43">
        <f t="shared" si="75"/>
        <v>0</v>
      </c>
      <c r="Z111" s="43">
        <f t="shared" si="75"/>
        <v>0</v>
      </c>
      <c r="AA111" s="43">
        <f t="shared" si="75"/>
        <v>0</v>
      </c>
      <c r="AB111" s="43">
        <f t="shared" si="75"/>
        <v>0</v>
      </c>
      <c r="AC111" s="43">
        <f t="shared" si="75"/>
        <v>0</v>
      </c>
      <c r="AD111" s="43">
        <f t="shared" si="75"/>
        <v>0</v>
      </c>
      <c r="AE111" s="43">
        <f t="shared" si="75"/>
        <v>0</v>
      </c>
      <c r="AF111" s="43">
        <f t="shared" si="75"/>
        <v>0</v>
      </c>
      <c r="AG111" s="43">
        <f t="shared" si="75"/>
        <v>0</v>
      </c>
      <c r="AH111" s="43">
        <f t="shared" si="75"/>
        <v>0</v>
      </c>
      <c r="AI111" s="43">
        <f t="shared" si="75"/>
        <v>0</v>
      </c>
      <c r="AJ111" s="43">
        <f t="shared" si="75"/>
        <v>0</v>
      </c>
      <c r="AK111" s="43">
        <f t="shared" si="75"/>
        <v>0</v>
      </c>
      <c r="AL111" s="43">
        <f t="shared" si="75"/>
        <v>0</v>
      </c>
      <c r="AM111" s="43">
        <f t="shared" si="75"/>
        <v>0</v>
      </c>
      <c r="AN111" s="43">
        <f t="shared" si="75"/>
        <v>0</v>
      </c>
      <c r="AO111" s="116">
        <f t="shared" si="76"/>
        <v>1081352000</v>
      </c>
      <c r="AP111" s="116">
        <f t="shared" si="77"/>
        <v>681608518</v>
      </c>
      <c r="AQ111" s="116">
        <f t="shared" si="78"/>
        <v>144229385</v>
      </c>
      <c r="AR111" s="116">
        <f t="shared" si="79"/>
        <v>138229385</v>
      </c>
      <c r="AS111" s="21"/>
      <c r="AT111" s="198">
        <f t="shared" si="54"/>
        <v>0</v>
      </c>
      <c r="AU111" s="198">
        <f t="shared" si="55"/>
        <v>0</v>
      </c>
      <c r="AV111" s="198">
        <f t="shared" si="56"/>
        <v>0</v>
      </c>
      <c r="AW111" s="198">
        <f t="shared" si="57"/>
        <v>0</v>
      </c>
    </row>
    <row r="112" spans="1:49" s="108" customFormat="1" ht="16.5" thickTop="1" thickBot="1" x14ac:dyDescent="0.3">
      <c r="A112" s="27">
        <v>2</v>
      </c>
      <c r="B112" s="27" t="s">
        <v>166</v>
      </c>
      <c r="C112" s="28" t="s">
        <v>105</v>
      </c>
      <c r="D112" s="28" t="s">
        <v>211</v>
      </c>
      <c r="E112" s="28" t="s">
        <v>97</v>
      </c>
      <c r="F112" s="28" t="s">
        <v>97</v>
      </c>
      <c r="G112" s="27"/>
      <c r="H112" s="50" t="s">
        <v>645</v>
      </c>
      <c r="I112" s="118">
        <f>SUM(I113:I119)</f>
        <v>1081352000</v>
      </c>
      <c r="J112" s="118">
        <f t="shared" ref="J112:AN112" si="80">SUM(J113:J119)</f>
        <v>681608518</v>
      </c>
      <c r="K112" s="118">
        <f>SUM(K113:K119)</f>
        <v>144229385</v>
      </c>
      <c r="L112" s="118">
        <f t="shared" si="80"/>
        <v>138229385</v>
      </c>
      <c r="M112" s="118">
        <f t="shared" si="80"/>
        <v>0</v>
      </c>
      <c r="N112" s="118">
        <f t="shared" si="80"/>
        <v>0</v>
      </c>
      <c r="O112" s="118">
        <f t="shared" si="80"/>
        <v>0</v>
      </c>
      <c r="P112" s="118">
        <f t="shared" si="80"/>
        <v>0</v>
      </c>
      <c r="Q112" s="118">
        <f t="shared" si="80"/>
        <v>0</v>
      </c>
      <c r="R112" s="118">
        <f t="shared" si="80"/>
        <v>0</v>
      </c>
      <c r="S112" s="118">
        <f t="shared" si="80"/>
        <v>0</v>
      </c>
      <c r="T112" s="118">
        <f t="shared" si="80"/>
        <v>0</v>
      </c>
      <c r="U112" s="118">
        <f t="shared" si="80"/>
        <v>0</v>
      </c>
      <c r="V112" s="118">
        <f t="shared" si="80"/>
        <v>0</v>
      </c>
      <c r="W112" s="118">
        <f t="shared" si="80"/>
        <v>0</v>
      </c>
      <c r="X112" s="118">
        <f t="shared" si="80"/>
        <v>0</v>
      </c>
      <c r="Y112" s="118">
        <f t="shared" si="80"/>
        <v>0</v>
      </c>
      <c r="Z112" s="118">
        <f t="shared" si="80"/>
        <v>0</v>
      </c>
      <c r="AA112" s="118">
        <f t="shared" si="80"/>
        <v>0</v>
      </c>
      <c r="AB112" s="118">
        <f t="shared" si="80"/>
        <v>0</v>
      </c>
      <c r="AC112" s="118">
        <f t="shared" si="80"/>
        <v>0</v>
      </c>
      <c r="AD112" s="118">
        <f t="shared" si="80"/>
        <v>0</v>
      </c>
      <c r="AE112" s="118">
        <f t="shared" si="80"/>
        <v>0</v>
      </c>
      <c r="AF112" s="118">
        <f t="shared" si="80"/>
        <v>0</v>
      </c>
      <c r="AG112" s="118">
        <f t="shared" si="80"/>
        <v>0</v>
      </c>
      <c r="AH112" s="118">
        <f t="shared" si="80"/>
        <v>0</v>
      </c>
      <c r="AI112" s="118">
        <f t="shared" si="80"/>
        <v>0</v>
      </c>
      <c r="AJ112" s="118">
        <f t="shared" si="80"/>
        <v>0</v>
      </c>
      <c r="AK112" s="118">
        <f t="shared" si="80"/>
        <v>0</v>
      </c>
      <c r="AL112" s="118">
        <f t="shared" si="80"/>
        <v>0</v>
      </c>
      <c r="AM112" s="118">
        <f t="shared" si="80"/>
        <v>0</v>
      </c>
      <c r="AN112" s="118">
        <f t="shared" si="80"/>
        <v>0</v>
      </c>
      <c r="AO112" s="106">
        <f t="shared" si="76"/>
        <v>1081352000</v>
      </c>
      <c r="AP112" s="110">
        <f t="shared" si="77"/>
        <v>681608518</v>
      </c>
      <c r="AQ112" s="110">
        <f t="shared" si="78"/>
        <v>144229385</v>
      </c>
      <c r="AR112" s="110">
        <f t="shared" si="79"/>
        <v>138229385</v>
      </c>
      <c r="AS112" s="21"/>
      <c r="AT112" s="198">
        <f t="shared" si="54"/>
        <v>0</v>
      </c>
      <c r="AU112" s="198">
        <f t="shared" si="55"/>
        <v>0</v>
      </c>
      <c r="AV112" s="198">
        <f t="shared" si="56"/>
        <v>0</v>
      </c>
      <c r="AW112" s="198">
        <f t="shared" si="57"/>
        <v>0</v>
      </c>
    </row>
    <row r="113" spans="1:49" s="128" customFormat="1" ht="16.5" thickTop="1" thickBot="1" x14ac:dyDescent="0.3">
      <c r="A113" s="122">
        <v>2</v>
      </c>
      <c r="B113" s="122" t="s">
        <v>166</v>
      </c>
      <c r="C113" s="123" t="s">
        <v>105</v>
      </c>
      <c r="D113" s="123" t="s">
        <v>211</v>
      </c>
      <c r="E113" s="123" t="s">
        <v>97</v>
      </c>
      <c r="F113" s="123" t="s">
        <v>97</v>
      </c>
      <c r="G113" s="123" t="s">
        <v>97</v>
      </c>
      <c r="H113" s="124" t="s">
        <v>714</v>
      </c>
      <c r="I113" s="125">
        <v>1051352000</v>
      </c>
      <c r="J113" s="118">
        <v>672377552</v>
      </c>
      <c r="K113" s="118">
        <v>138113965</v>
      </c>
      <c r="L113" s="118">
        <v>132113965</v>
      </c>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26">
        <f t="shared" si="76"/>
        <v>1051352000</v>
      </c>
      <c r="AP113" s="126">
        <f t="shared" si="77"/>
        <v>672377552</v>
      </c>
      <c r="AQ113" s="126">
        <f t="shared" si="78"/>
        <v>138113965</v>
      </c>
      <c r="AR113" s="126">
        <f t="shared" si="79"/>
        <v>132113965</v>
      </c>
      <c r="AS113" s="127"/>
      <c r="AT113" s="198">
        <f t="shared" si="54"/>
        <v>0</v>
      </c>
      <c r="AU113" s="198">
        <f t="shared" si="55"/>
        <v>0</v>
      </c>
      <c r="AV113" s="198">
        <f t="shared" si="56"/>
        <v>0</v>
      </c>
      <c r="AW113" s="198">
        <f t="shared" si="57"/>
        <v>0</v>
      </c>
    </row>
    <row r="114" spans="1:49" s="108" customFormat="1" ht="16.5" thickTop="1" thickBot="1" x14ac:dyDescent="0.3">
      <c r="A114" s="27">
        <v>2</v>
      </c>
      <c r="B114" s="27" t="s">
        <v>166</v>
      </c>
      <c r="C114" s="28" t="s">
        <v>105</v>
      </c>
      <c r="D114" s="28" t="s">
        <v>211</v>
      </c>
      <c r="E114" s="28" t="s">
        <v>97</v>
      </c>
      <c r="F114" s="28" t="s">
        <v>97</v>
      </c>
      <c r="G114" s="28" t="s">
        <v>105</v>
      </c>
      <c r="H114" s="50" t="s">
        <v>715</v>
      </c>
      <c r="I114" s="118">
        <v>0</v>
      </c>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06">
        <f t="shared" si="76"/>
        <v>0</v>
      </c>
      <c r="AP114" s="110">
        <f t="shared" si="77"/>
        <v>0</v>
      </c>
      <c r="AQ114" s="110">
        <f t="shared" si="78"/>
        <v>0</v>
      </c>
      <c r="AR114" s="110">
        <f t="shared" si="79"/>
        <v>0</v>
      </c>
      <c r="AS114" s="21"/>
      <c r="AT114" s="198">
        <f t="shared" si="54"/>
        <v>0</v>
      </c>
      <c r="AU114" s="198">
        <f t="shared" si="55"/>
        <v>0</v>
      </c>
      <c r="AV114" s="198">
        <f t="shared" si="56"/>
        <v>0</v>
      </c>
      <c r="AW114" s="198">
        <f t="shared" si="57"/>
        <v>0</v>
      </c>
    </row>
    <row r="115" spans="1:49" s="108" customFormat="1" ht="16.5" thickTop="1" thickBot="1" x14ac:dyDescent="0.3">
      <c r="A115" s="27">
        <v>2</v>
      </c>
      <c r="B115" s="27" t="s">
        <v>166</v>
      </c>
      <c r="C115" s="28" t="s">
        <v>105</v>
      </c>
      <c r="D115" s="28" t="s">
        <v>211</v>
      </c>
      <c r="E115" s="28" t="s">
        <v>97</v>
      </c>
      <c r="F115" s="28" t="s">
        <v>97</v>
      </c>
      <c r="G115" s="28" t="s">
        <v>105</v>
      </c>
      <c r="H115" s="50" t="s">
        <v>716</v>
      </c>
      <c r="I115" s="118">
        <v>0</v>
      </c>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06">
        <f t="shared" si="76"/>
        <v>0</v>
      </c>
      <c r="AP115" s="110">
        <f t="shared" si="77"/>
        <v>0</v>
      </c>
      <c r="AQ115" s="110">
        <f t="shared" si="78"/>
        <v>0</v>
      </c>
      <c r="AR115" s="110">
        <f t="shared" si="79"/>
        <v>0</v>
      </c>
      <c r="AS115" s="21"/>
      <c r="AT115" s="198">
        <f t="shared" si="54"/>
        <v>0</v>
      </c>
      <c r="AU115" s="198">
        <f t="shared" si="55"/>
        <v>0</v>
      </c>
      <c r="AV115" s="198">
        <f t="shared" si="56"/>
        <v>0</v>
      </c>
      <c r="AW115" s="198">
        <f t="shared" si="57"/>
        <v>0</v>
      </c>
    </row>
    <row r="116" spans="1:49" s="108" customFormat="1" ht="16.5" thickTop="1" thickBot="1" x14ac:dyDescent="0.3">
      <c r="A116" s="27">
        <v>2</v>
      </c>
      <c r="B116" s="27" t="s">
        <v>166</v>
      </c>
      <c r="C116" s="28" t="s">
        <v>105</v>
      </c>
      <c r="D116" s="28" t="s">
        <v>211</v>
      </c>
      <c r="E116" s="28" t="s">
        <v>97</v>
      </c>
      <c r="F116" s="28" t="s">
        <v>97</v>
      </c>
      <c r="G116" s="28" t="s">
        <v>166</v>
      </c>
      <c r="H116" s="50" t="s">
        <v>717</v>
      </c>
      <c r="I116" s="125">
        <v>30000000</v>
      </c>
      <c r="J116" s="118">
        <v>9230966</v>
      </c>
      <c r="K116" s="118">
        <v>6115420</v>
      </c>
      <c r="L116" s="118">
        <v>6115420</v>
      </c>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106">
        <f t="shared" si="76"/>
        <v>30000000</v>
      </c>
      <c r="AP116" s="110">
        <f t="shared" si="77"/>
        <v>9230966</v>
      </c>
      <c r="AQ116" s="110">
        <f t="shared" si="78"/>
        <v>6115420</v>
      </c>
      <c r="AR116" s="110">
        <f t="shared" si="79"/>
        <v>6115420</v>
      </c>
      <c r="AS116" s="21"/>
      <c r="AT116" s="198">
        <f t="shared" si="54"/>
        <v>0</v>
      </c>
      <c r="AU116" s="198">
        <f t="shared" si="55"/>
        <v>0</v>
      </c>
      <c r="AV116" s="198">
        <f t="shared" si="56"/>
        <v>0</v>
      </c>
      <c r="AW116" s="198">
        <f t="shared" si="57"/>
        <v>0</v>
      </c>
    </row>
    <row r="117" spans="1:49" s="108" customFormat="1" ht="16.5" thickTop="1" thickBot="1" x14ac:dyDescent="0.3">
      <c r="A117" s="27">
        <v>2</v>
      </c>
      <c r="B117" s="27" t="s">
        <v>166</v>
      </c>
      <c r="C117" s="28" t="s">
        <v>105</v>
      </c>
      <c r="D117" s="28" t="s">
        <v>211</v>
      </c>
      <c r="E117" s="28" t="s">
        <v>97</v>
      </c>
      <c r="F117" s="28" t="s">
        <v>97</v>
      </c>
      <c r="G117" s="28" t="s">
        <v>105</v>
      </c>
      <c r="H117" s="50" t="s">
        <v>718</v>
      </c>
      <c r="I117" s="118">
        <v>0</v>
      </c>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06">
        <f t="shared" si="76"/>
        <v>0</v>
      </c>
      <c r="AP117" s="110">
        <f t="shared" si="77"/>
        <v>0</v>
      </c>
      <c r="AQ117" s="110">
        <f t="shared" si="78"/>
        <v>0</v>
      </c>
      <c r="AR117" s="110">
        <f t="shared" si="79"/>
        <v>0</v>
      </c>
      <c r="AS117" s="21"/>
      <c r="AT117" s="198">
        <f t="shared" si="54"/>
        <v>0</v>
      </c>
      <c r="AU117" s="198">
        <f t="shared" si="55"/>
        <v>0</v>
      </c>
      <c r="AV117" s="198">
        <f t="shared" si="56"/>
        <v>0</v>
      </c>
      <c r="AW117" s="198">
        <f t="shared" si="57"/>
        <v>0</v>
      </c>
    </row>
    <row r="118" spans="1:49" s="108" customFormat="1" ht="16.5" thickTop="1" thickBot="1" x14ac:dyDescent="0.3">
      <c r="A118" s="27">
        <v>2</v>
      </c>
      <c r="B118" s="27" t="s">
        <v>166</v>
      </c>
      <c r="C118" s="28" t="s">
        <v>105</v>
      </c>
      <c r="D118" s="28" t="s">
        <v>211</v>
      </c>
      <c r="E118" s="28" t="s">
        <v>97</v>
      </c>
      <c r="F118" s="28" t="s">
        <v>97</v>
      </c>
      <c r="G118" s="28" t="s">
        <v>166</v>
      </c>
      <c r="H118" s="50" t="s">
        <v>719</v>
      </c>
      <c r="I118" s="31">
        <v>0</v>
      </c>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106">
        <f t="shared" si="76"/>
        <v>0</v>
      </c>
      <c r="AP118" s="110">
        <f t="shared" si="77"/>
        <v>0</v>
      </c>
      <c r="AQ118" s="110">
        <f t="shared" si="78"/>
        <v>0</v>
      </c>
      <c r="AR118" s="110">
        <f t="shared" si="79"/>
        <v>0</v>
      </c>
      <c r="AS118" s="21"/>
      <c r="AT118" s="198">
        <f t="shared" si="54"/>
        <v>0</v>
      </c>
      <c r="AU118" s="198">
        <f t="shared" si="55"/>
        <v>0</v>
      </c>
      <c r="AV118" s="198">
        <f t="shared" si="56"/>
        <v>0</v>
      </c>
      <c r="AW118" s="198">
        <f t="shared" si="57"/>
        <v>0</v>
      </c>
    </row>
    <row r="119" spans="1:49" s="108" customFormat="1" ht="16.5" thickTop="1" thickBot="1" x14ac:dyDescent="0.3">
      <c r="A119" s="27">
        <v>2</v>
      </c>
      <c r="B119" s="27" t="s">
        <v>166</v>
      </c>
      <c r="C119" s="28" t="s">
        <v>105</v>
      </c>
      <c r="D119" s="28" t="s">
        <v>211</v>
      </c>
      <c r="E119" s="28" t="s">
        <v>97</v>
      </c>
      <c r="F119" s="28" t="s">
        <v>97</v>
      </c>
      <c r="G119" s="28" t="s">
        <v>173</v>
      </c>
      <c r="H119" s="50" t="s">
        <v>720</v>
      </c>
      <c r="I119" s="31">
        <v>0</v>
      </c>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106">
        <f t="shared" si="76"/>
        <v>0</v>
      </c>
      <c r="AP119" s="110">
        <f t="shared" si="77"/>
        <v>0</v>
      </c>
      <c r="AQ119" s="110">
        <f t="shared" si="78"/>
        <v>0</v>
      </c>
      <c r="AR119" s="110">
        <f t="shared" si="79"/>
        <v>0</v>
      </c>
      <c r="AS119" s="21"/>
      <c r="AT119" s="198">
        <f t="shared" si="54"/>
        <v>0</v>
      </c>
      <c r="AU119" s="198">
        <f t="shared" si="55"/>
        <v>0</v>
      </c>
      <c r="AV119" s="198">
        <f t="shared" si="56"/>
        <v>0</v>
      </c>
      <c r="AW119" s="198">
        <f t="shared" si="57"/>
        <v>0</v>
      </c>
    </row>
    <row r="120" spans="1:49" s="108" customFormat="1" ht="16.5" thickTop="1" thickBot="1" x14ac:dyDescent="0.3">
      <c r="A120" s="26">
        <v>2</v>
      </c>
      <c r="B120" s="22" t="s">
        <v>166</v>
      </c>
      <c r="C120" s="22" t="s">
        <v>166</v>
      </c>
      <c r="D120" s="22"/>
      <c r="E120" s="46"/>
      <c r="F120" s="46"/>
      <c r="G120" s="46"/>
      <c r="H120" s="47" t="s">
        <v>721</v>
      </c>
      <c r="I120" s="48">
        <f>+I121+I126+I133+I138</f>
        <v>26129092782</v>
      </c>
      <c r="J120" s="48">
        <f t="shared" ref="J120:AN120" si="81">+J121+J126+J133+J138</f>
        <v>23944901325</v>
      </c>
      <c r="K120" s="48">
        <f t="shared" si="81"/>
        <v>3951944600</v>
      </c>
      <c r="L120" s="48">
        <f t="shared" si="81"/>
        <v>2699683579</v>
      </c>
      <c r="M120" s="48">
        <f t="shared" si="81"/>
        <v>0</v>
      </c>
      <c r="N120" s="48">
        <f t="shared" si="81"/>
        <v>0</v>
      </c>
      <c r="O120" s="48">
        <f t="shared" si="81"/>
        <v>0</v>
      </c>
      <c r="P120" s="48">
        <f t="shared" si="81"/>
        <v>0</v>
      </c>
      <c r="Q120" s="48">
        <f t="shared" si="81"/>
        <v>0</v>
      </c>
      <c r="R120" s="48">
        <f t="shared" si="81"/>
        <v>0</v>
      </c>
      <c r="S120" s="48">
        <f t="shared" si="81"/>
        <v>0</v>
      </c>
      <c r="T120" s="48">
        <f t="shared" si="81"/>
        <v>0</v>
      </c>
      <c r="U120" s="48">
        <f t="shared" si="81"/>
        <v>0</v>
      </c>
      <c r="V120" s="48">
        <f t="shared" si="81"/>
        <v>0</v>
      </c>
      <c r="W120" s="48">
        <f t="shared" si="81"/>
        <v>0</v>
      </c>
      <c r="X120" s="48">
        <f t="shared" si="81"/>
        <v>0</v>
      </c>
      <c r="Y120" s="48">
        <f t="shared" si="81"/>
        <v>0</v>
      </c>
      <c r="Z120" s="48">
        <f t="shared" si="81"/>
        <v>0</v>
      </c>
      <c r="AA120" s="48">
        <f t="shared" si="81"/>
        <v>0</v>
      </c>
      <c r="AB120" s="48">
        <f t="shared" si="81"/>
        <v>0</v>
      </c>
      <c r="AC120" s="48">
        <f t="shared" si="81"/>
        <v>0</v>
      </c>
      <c r="AD120" s="48">
        <f>+AD121+AD126+AD133+AD138</f>
        <v>0</v>
      </c>
      <c r="AE120" s="48">
        <f t="shared" si="81"/>
        <v>0</v>
      </c>
      <c r="AF120" s="48">
        <f t="shared" si="81"/>
        <v>0</v>
      </c>
      <c r="AG120" s="48">
        <f t="shared" si="81"/>
        <v>0</v>
      </c>
      <c r="AH120" s="48">
        <f t="shared" si="81"/>
        <v>0</v>
      </c>
      <c r="AI120" s="48">
        <f t="shared" si="81"/>
        <v>0</v>
      </c>
      <c r="AJ120" s="48">
        <f t="shared" si="81"/>
        <v>0</v>
      </c>
      <c r="AK120" s="48">
        <f t="shared" si="81"/>
        <v>35152036020</v>
      </c>
      <c r="AL120" s="48">
        <f t="shared" si="81"/>
        <v>4481262453</v>
      </c>
      <c r="AM120" s="48">
        <f t="shared" si="81"/>
        <v>0</v>
      </c>
      <c r="AN120" s="48">
        <f t="shared" si="81"/>
        <v>0</v>
      </c>
      <c r="AO120" s="48">
        <f>+I120+M120+AG120+AK120+Q120+AC120</f>
        <v>61281128802</v>
      </c>
      <c r="AP120" s="48">
        <f t="shared" ref="AP120:AR120" si="82">+J120+N120+AH120+AL120+R120+AD120</f>
        <v>28426163778</v>
      </c>
      <c r="AQ120" s="48">
        <f t="shared" si="82"/>
        <v>3951944600</v>
      </c>
      <c r="AR120" s="48">
        <f t="shared" si="82"/>
        <v>2699683579</v>
      </c>
      <c r="AS120" s="21"/>
      <c r="AT120" s="198">
        <f t="shared" si="54"/>
        <v>0</v>
      </c>
      <c r="AU120" s="198">
        <f t="shared" si="55"/>
        <v>0</v>
      </c>
      <c r="AV120" s="198">
        <f t="shared" si="56"/>
        <v>0</v>
      </c>
      <c r="AW120" s="198">
        <f t="shared" si="57"/>
        <v>0</v>
      </c>
    </row>
    <row r="121" spans="1:49" s="108" customFormat="1" ht="16.5" thickTop="1" thickBot="1" x14ac:dyDescent="0.3">
      <c r="A121" s="42">
        <v>2</v>
      </c>
      <c r="B121" s="42" t="s">
        <v>166</v>
      </c>
      <c r="C121" s="42" t="s">
        <v>166</v>
      </c>
      <c r="D121" s="42" t="s">
        <v>97</v>
      </c>
      <c r="E121" s="51"/>
      <c r="F121" s="51"/>
      <c r="G121" s="49"/>
      <c r="H121" s="49" t="s">
        <v>722</v>
      </c>
      <c r="I121" s="129">
        <f>+I122</f>
        <v>1230367900</v>
      </c>
      <c r="J121" s="52">
        <f t="shared" ref="J121:AN123" si="83">+J122</f>
        <v>0</v>
      </c>
      <c r="K121" s="52">
        <f t="shared" si="83"/>
        <v>0</v>
      </c>
      <c r="L121" s="52">
        <f t="shared" si="83"/>
        <v>0</v>
      </c>
      <c r="M121" s="52">
        <f t="shared" si="83"/>
        <v>0</v>
      </c>
      <c r="N121" s="52">
        <f t="shared" si="83"/>
        <v>0</v>
      </c>
      <c r="O121" s="52">
        <f t="shared" si="83"/>
        <v>0</v>
      </c>
      <c r="P121" s="52">
        <f t="shared" si="83"/>
        <v>0</v>
      </c>
      <c r="Q121" s="52">
        <f t="shared" si="83"/>
        <v>0</v>
      </c>
      <c r="R121" s="52">
        <f t="shared" si="83"/>
        <v>0</v>
      </c>
      <c r="S121" s="52">
        <f t="shared" si="83"/>
        <v>0</v>
      </c>
      <c r="T121" s="52">
        <f t="shared" si="83"/>
        <v>0</v>
      </c>
      <c r="U121" s="52">
        <f t="shared" si="83"/>
        <v>0</v>
      </c>
      <c r="V121" s="52">
        <f t="shared" si="83"/>
        <v>0</v>
      </c>
      <c r="W121" s="52">
        <f t="shared" si="83"/>
        <v>0</v>
      </c>
      <c r="X121" s="52">
        <f t="shared" si="83"/>
        <v>0</v>
      </c>
      <c r="Y121" s="52">
        <f t="shared" si="83"/>
        <v>0</v>
      </c>
      <c r="Z121" s="52">
        <f t="shared" si="83"/>
        <v>0</v>
      </c>
      <c r="AA121" s="52">
        <f t="shared" si="83"/>
        <v>0</v>
      </c>
      <c r="AB121" s="52">
        <f t="shared" si="83"/>
        <v>0</v>
      </c>
      <c r="AC121" s="52">
        <f t="shared" si="83"/>
        <v>0</v>
      </c>
      <c r="AD121" s="52">
        <f t="shared" si="83"/>
        <v>0</v>
      </c>
      <c r="AE121" s="52">
        <f t="shared" si="83"/>
        <v>0</v>
      </c>
      <c r="AF121" s="52">
        <f t="shared" si="83"/>
        <v>0</v>
      </c>
      <c r="AG121" s="52">
        <f t="shared" si="83"/>
        <v>0</v>
      </c>
      <c r="AH121" s="52">
        <f t="shared" si="83"/>
        <v>0</v>
      </c>
      <c r="AI121" s="52">
        <f t="shared" si="83"/>
        <v>0</v>
      </c>
      <c r="AJ121" s="52">
        <f t="shared" si="83"/>
        <v>0</v>
      </c>
      <c r="AK121" s="52">
        <f t="shared" si="83"/>
        <v>30544809290</v>
      </c>
      <c r="AL121" s="52">
        <f t="shared" si="83"/>
        <v>0</v>
      </c>
      <c r="AM121" s="52">
        <f t="shared" si="83"/>
        <v>0</v>
      </c>
      <c r="AN121" s="52">
        <f t="shared" si="83"/>
        <v>0</v>
      </c>
      <c r="AO121" s="116">
        <f t="shared" si="76"/>
        <v>31775177190</v>
      </c>
      <c r="AP121" s="116">
        <f t="shared" si="77"/>
        <v>0</v>
      </c>
      <c r="AQ121" s="116">
        <f t="shared" si="78"/>
        <v>0</v>
      </c>
      <c r="AR121" s="116">
        <f t="shared" si="79"/>
        <v>0</v>
      </c>
      <c r="AS121" s="21"/>
      <c r="AT121" s="198">
        <f t="shared" si="54"/>
        <v>0</v>
      </c>
      <c r="AU121" s="198">
        <f t="shared" si="55"/>
        <v>0</v>
      </c>
      <c r="AV121" s="198">
        <f t="shared" si="56"/>
        <v>0</v>
      </c>
      <c r="AW121" s="198">
        <f t="shared" si="57"/>
        <v>0</v>
      </c>
    </row>
    <row r="122" spans="1:49" s="108" customFormat="1" ht="16.5" thickTop="1" thickBot="1" x14ac:dyDescent="0.3">
      <c r="A122" s="42">
        <v>2</v>
      </c>
      <c r="B122" s="42" t="s">
        <v>166</v>
      </c>
      <c r="C122" s="42" t="s">
        <v>166</v>
      </c>
      <c r="D122" s="42" t="s">
        <v>97</v>
      </c>
      <c r="E122" s="42" t="s">
        <v>97</v>
      </c>
      <c r="F122" s="42"/>
      <c r="G122" s="42"/>
      <c r="H122" s="49" t="s">
        <v>676</v>
      </c>
      <c r="I122" s="43">
        <f>+I123</f>
        <v>1230367900</v>
      </c>
      <c r="J122" s="43">
        <f t="shared" si="83"/>
        <v>0</v>
      </c>
      <c r="K122" s="43">
        <f t="shared" si="83"/>
        <v>0</v>
      </c>
      <c r="L122" s="43">
        <f t="shared" si="83"/>
        <v>0</v>
      </c>
      <c r="M122" s="43">
        <f t="shared" si="83"/>
        <v>0</v>
      </c>
      <c r="N122" s="43">
        <f t="shared" si="83"/>
        <v>0</v>
      </c>
      <c r="O122" s="43">
        <f t="shared" si="83"/>
        <v>0</v>
      </c>
      <c r="P122" s="43">
        <f t="shared" si="83"/>
        <v>0</v>
      </c>
      <c r="Q122" s="43">
        <f t="shared" si="83"/>
        <v>0</v>
      </c>
      <c r="R122" s="43">
        <f t="shared" si="83"/>
        <v>0</v>
      </c>
      <c r="S122" s="43">
        <f t="shared" si="83"/>
        <v>0</v>
      </c>
      <c r="T122" s="43">
        <f t="shared" si="83"/>
        <v>0</v>
      </c>
      <c r="U122" s="43">
        <f t="shared" si="83"/>
        <v>0</v>
      </c>
      <c r="V122" s="43">
        <f t="shared" si="83"/>
        <v>0</v>
      </c>
      <c r="W122" s="43">
        <f t="shared" si="83"/>
        <v>0</v>
      </c>
      <c r="X122" s="43">
        <f t="shared" si="83"/>
        <v>0</v>
      </c>
      <c r="Y122" s="43">
        <f t="shared" si="83"/>
        <v>0</v>
      </c>
      <c r="Z122" s="43">
        <f t="shared" si="83"/>
        <v>0</v>
      </c>
      <c r="AA122" s="43">
        <f t="shared" si="83"/>
        <v>0</v>
      </c>
      <c r="AB122" s="43">
        <f t="shared" si="83"/>
        <v>0</v>
      </c>
      <c r="AC122" s="43">
        <f t="shared" si="83"/>
        <v>0</v>
      </c>
      <c r="AD122" s="43">
        <f t="shared" si="83"/>
        <v>0</v>
      </c>
      <c r="AE122" s="43">
        <f t="shared" si="83"/>
        <v>0</v>
      </c>
      <c r="AF122" s="43">
        <f t="shared" si="83"/>
        <v>0</v>
      </c>
      <c r="AG122" s="43">
        <f t="shared" si="83"/>
        <v>0</v>
      </c>
      <c r="AH122" s="43">
        <f t="shared" si="83"/>
        <v>0</v>
      </c>
      <c r="AI122" s="43">
        <f t="shared" si="83"/>
        <v>0</v>
      </c>
      <c r="AJ122" s="43">
        <f t="shared" si="83"/>
        <v>0</v>
      </c>
      <c r="AK122" s="43">
        <f t="shared" si="83"/>
        <v>30544809290</v>
      </c>
      <c r="AL122" s="43">
        <f t="shared" si="83"/>
        <v>0</v>
      </c>
      <c r="AM122" s="43">
        <f t="shared" si="83"/>
        <v>0</v>
      </c>
      <c r="AN122" s="43">
        <f t="shared" si="83"/>
        <v>0</v>
      </c>
      <c r="AO122" s="116">
        <f t="shared" si="76"/>
        <v>31775177190</v>
      </c>
      <c r="AP122" s="116">
        <f t="shared" si="77"/>
        <v>0</v>
      </c>
      <c r="AQ122" s="116">
        <f t="shared" si="78"/>
        <v>0</v>
      </c>
      <c r="AR122" s="116">
        <f t="shared" si="79"/>
        <v>0</v>
      </c>
      <c r="AS122" s="21"/>
      <c r="AT122" s="198">
        <f t="shared" si="54"/>
        <v>0</v>
      </c>
      <c r="AU122" s="198">
        <f t="shared" si="55"/>
        <v>0</v>
      </c>
      <c r="AV122" s="198">
        <f t="shared" si="56"/>
        <v>0</v>
      </c>
      <c r="AW122" s="198">
        <f t="shared" si="57"/>
        <v>0</v>
      </c>
    </row>
    <row r="123" spans="1:49" s="108" customFormat="1" ht="16.5" thickTop="1" thickBot="1" x14ac:dyDescent="0.3">
      <c r="A123" s="27">
        <v>2</v>
      </c>
      <c r="B123" s="27" t="s">
        <v>166</v>
      </c>
      <c r="C123" s="27" t="s">
        <v>166</v>
      </c>
      <c r="D123" s="27" t="s">
        <v>97</v>
      </c>
      <c r="E123" s="28" t="s">
        <v>97</v>
      </c>
      <c r="F123" s="28" t="s">
        <v>97</v>
      </c>
      <c r="G123" s="27"/>
      <c r="H123" s="50" t="s">
        <v>645</v>
      </c>
      <c r="I123" s="118">
        <f>SUM(I124:I125)</f>
        <v>1230367900</v>
      </c>
      <c r="J123" s="118">
        <f t="shared" ref="J123:L123" si="84">SUM(J124:J125)</f>
        <v>0</v>
      </c>
      <c r="K123" s="118">
        <f>SUM(K124:K125)</f>
        <v>0</v>
      </c>
      <c r="L123" s="118">
        <f t="shared" si="84"/>
        <v>0</v>
      </c>
      <c r="M123" s="118">
        <f>SUM(M124:M125)</f>
        <v>0</v>
      </c>
      <c r="N123" s="118">
        <f t="shared" ref="N123:AJ123" si="85">SUM(N124:N125)</f>
        <v>0</v>
      </c>
      <c r="O123" s="118">
        <f t="shared" si="85"/>
        <v>0</v>
      </c>
      <c r="P123" s="118">
        <f t="shared" si="85"/>
        <v>0</v>
      </c>
      <c r="Q123" s="118">
        <f t="shared" si="85"/>
        <v>0</v>
      </c>
      <c r="R123" s="118">
        <f t="shared" si="85"/>
        <v>0</v>
      </c>
      <c r="S123" s="118">
        <f t="shared" si="85"/>
        <v>0</v>
      </c>
      <c r="T123" s="118">
        <f t="shared" si="85"/>
        <v>0</v>
      </c>
      <c r="U123" s="118">
        <f t="shared" si="85"/>
        <v>0</v>
      </c>
      <c r="V123" s="118">
        <f t="shared" si="85"/>
        <v>0</v>
      </c>
      <c r="W123" s="118">
        <f t="shared" si="85"/>
        <v>0</v>
      </c>
      <c r="X123" s="118">
        <f t="shared" si="85"/>
        <v>0</v>
      </c>
      <c r="Y123" s="118">
        <f t="shared" si="85"/>
        <v>0</v>
      </c>
      <c r="Z123" s="118">
        <f t="shared" si="85"/>
        <v>0</v>
      </c>
      <c r="AA123" s="118">
        <f t="shared" si="85"/>
        <v>0</v>
      </c>
      <c r="AB123" s="118">
        <f t="shared" si="85"/>
        <v>0</v>
      </c>
      <c r="AC123" s="118">
        <f>SUM(AC124:AC125)</f>
        <v>0</v>
      </c>
      <c r="AD123" s="118">
        <f t="shared" si="85"/>
        <v>0</v>
      </c>
      <c r="AE123" s="118">
        <f t="shared" si="85"/>
        <v>0</v>
      </c>
      <c r="AF123" s="118">
        <f t="shared" si="85"/>
        <v>0</v>
      </c>
      <c r="AG123" s="118">
        <f t="shared" si="85"/>
        <v>0</v>
      </c>
      <c r="AH123" s="118">
        <f t="shared" si="85"/>
        <v>0</v>
      </c>
      <c r="AI123" s="118">
        <f t="shared" si="85"/>
        <v>0</v>
      </c>
      <c r="AJ123" s="118">
        <f t="shared" si="85"/>
        <v>0</v>
      </c>
      <c r="AK123" s="118">
        <f>+AK124</f>
        <v>30544809290</v>
      </c>
      <c r="AL123" s="118">
        <f t="shared" si="83"/>
        <v>0</v>
      </c>
      <c r="AM123" s="118">
        <f t="shared" si="83"/>
        <v>0</v>
      </c>
      <c r="AN123" s="118">
        <f t="shared" si="83"/>
        <v>0</v>
      </c>
      <c r="AO123" s="106">
        <f t="shared" si="76"/>
        <v>31775177190</v>
      </c>
      <c r="AP123" s="110">
        <f t="shared" si="77"/>
        <v>0</v>
      </c>
      <c r="AQ123" s="110">
        <f t="shared" si="78"/>
        <v>0</v>
      </c>
      <c r="AR123" s="110">
        <f t="shared" si="79"/>
        <v>0</v>
      </c>
      <c r="AS123" s="21"/>
      <c r="AT123" s="198">
        <f t="shared" si="54"/>
        <v>0</v>
      </c>
      <c r="AU123" s="198">
        <f t="shared" si="55"/>
        <v>0</v>
      </c>
      <c r="AV123" s="198">
        <f t="shared" si="56"/>
        <v>0</v>
      </c>
      <c r="AW123" s="198">
        <f t="shared" si="57"/>
        <v>0</v>
      </c>
    </row>
    <row r="124" spans="1:49" s="108" customFormat="1" ht="16.5" thickTop="1" thickBot="1" x14ac:dyDescent="0.3">
      <c r="A124" s="27">
        <v>2</v>
      </c>
      <c r="B124" s="27" t="s">
        <v>166</v>
      </c>
      <c r="C124" s="27" t="s">
        <v>166</v>
      </c>
      <c r="D124" s="27" t="s">
        <v>97</v>
      </c>
      <c r="E124" s="28" t="s">
        <v>97</v>
      </c>
      <c r="F124" s="28" t="s">
        <v>97</v>
      </c>
      <c r="G124" s="28" t="s">
        <v>97</v>
      </c>
      <c r="H124" s="50" t="s">
        <v>723</v>
      </c>
      <c r="I124" s="31">
        <f>1230367900</f>
        <v>1230367900</v>
      </c>
      <c r="J124" s="31"/>
      <c r="K124" s="31"/>
      <c r="L124" s="31"/>
      <c r="M124" s="31">
        <v>0</v>
      </c>
      <c r="N124" s="31">
        <v>0</v>
      </c>
      <c r="O124" s="31">
        <v>0</v>
      </c>
      <c r="P124" s="31">
        <v>0</v>
      </c>
      <c r="Q124" s="31">
        <v>0</v>
      </c>
      <c r="R124" s="31">
        <v>0</v>
      </c>
      <c r="S124" s="31">
        <v>0</v>
      </c>
      <c r="T124" s="31">
        <v>0</v>
      </c>
      <c r="U124" s="31">
        <v>0</v>
      </c>
      <c r="V124" s="31">
        <v>0</v>
      </c>
      <c r="W124" s="31">
        <v>0</v>
      </c>
      <c r="X124" s="31">
        <v>0</v>
      </c>
      <c r="Y124" s="31">
        <v>0</v>
      </c>
      <c r="Z124" s="31">
        <v>0</v>
      </c>
      <c r="AA124" s="31">
        <v>0</v>
      </c>
      <c r="AB124" s="31">
        <v>0</v>
      </c>
      <c r="AC124" s="31">
        <v>0</v>
      </c>
      <c r="AD124" s="31"/>
      <c r="AE124" s="31">
        <v>0</v>
      </c>
      <c r="AF124" s="31">
        <v>0</v>
      </c>
      <c r="AG124" s="31">
        <v>0</v>
      </c>
      <c r="AH124" s="31">
        <v>0</v>
      </c>
      <c r="AI124" s="31">
        <v>0</v>
      </c>
      <c r="AJ124" s="31">
        <v>0</v>
      </c>
      <c r="AK124" s="31">
        <v>30544809290</v>
      </c>
      <c r="AL124" s="31">
        <v>0</v>
      </c>
      <c r="AM124" s="31">
        <v>0</v>
      </c>
      <c r="AN124" s="31">
        <v>0</v>
      </c>
      <c r="AO124" s="106">
        <f>+I124+M124+AG124+AK124</f>
        <v>31775177190</v>
      </c>
      <c r="AP124" s="110">
        <f>+K124+N124+AH124+AL124</f>
        <v>0</v>
      </c>
      <c r="AQ124" s="110">
        <f t="shared" ref="AQ124:AR127" si="86">+K124+O124+AI124+AM124</f>
        <v>0</v>
      </c>
      <c r="AR124" s="110">
        <f t="shared" si="86"/>
        <v>0</v>
      </c>
      <c r="AS124" s="21"/>
      <c r="AT124" s="198">
        <f t="shared" si="54"/>
        <v>0</v>
      </c>
      <c r="AU124" s="198">
        <f t="shared" si="55"/>
        <v>0</v>
      </c>
      <c r="AV124" s="198">
        <f t="shared" si="56"/>
        <v>0</v>
      </c>
      <c r="AW124" s="198">
        <f t="shared" si="57"/>
        <v>0</v>
      </c>
    </row>
    <row r="125" spans="1:49" s="108" customFormat="1" ht="16.5" thickTop="1" thickBot="1" x14ac:dyDescent="0.3">
      <c r="A125" s="27">
        <v>2</v>
      </c>
      <c r="B125" s="27" t="s">
        <v>166</v>
      </c>
      <c r="C125" s="27" t="s">
        <v>166</v>
      </c>
      <c r="D125" s="27" t="s">
        <v>97</v>
      </c>
      <c r="E125" s="28" t="s">
        <v>97</v>
      </c>
      <c r="F125" s="28" t="s">
        <v>97</v>
      </c>
      <c r="G125" s="28" t="s">
        <v>97</v>
      </c>
      <c r="H125" s="50" t="s">
        <v>724</v>
      </c>
      <c r="I125" s="31">
        <v>0</v>
      </c>
      <c r="J125" s="31">
        <v>0</v>
      </c>
      <c r="K125" s="31">
        <v>0</v>
      </c>
      <c r="L125" s="31">
        <v>0</v>
      </c>
      <c r="M125" s="31"/>
      <c r="N125" s="31"/>
      <c r="O125" s="31"/>
      <c r="P125" s="31">
        <v>0</v>
      </c>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106">
        <f>+I125+M125+AG125+AK125</f>
        <v>0</v>
      </c>
      <c r="AP125" s="110">
        <f>+J125+N125+AH125+AL125</f>
        <v>0</v>
      </c>
      <c r="AQ125" s="110">
        <f t="shared" si="86"/>
        <v>0</v>
      </c>
      <c r="AR125" s="110">
        <f t="shared" si="86"/>
        <v>0</v>
      </c>
      <c r="AS125" s="21"/>
      <c r="AT125" s="198">
        <f t="shared" si="54"/>
        <v>0</v>
      </c>
      <c r="AU125" s="198">
        <f t="shared" si="55"/>
        <v>0</v>
      </c>
      <c r="AV125" s="198">
        <f t="shared" si="56"/>
        <v>0</v>
      </c>
      <c r="AW125" s="198">
        <f t="shared" si="57"/>
        <v>0</v>
      </c>
    </row>
    <row r="126" spans="1:49" s="108" customFormat="1" ht="16.5" thickTop="1" thickBot="1" x14ac:dyDescent="0.3">
      <c r="A126" s="42">
        <v>2</v>
      </c>
      <c r="B126" s="42" t="s">
        <v>166</v>
      </c>
      <c r="C126" s="42" t="s">
        <v>166</v>
      </c>
      <c r="D126" s="42" t="s">
        <v>105</v>
      </c>
      <c r="E126" s="51"/>
      <c r="F126" s="51"/>
      <c r="G126" s="49"/>
      <c r="H126" s="49" t="s">
        <v>725</v>
      </c>
      <c r="I126" s="52">
        <f>+I127</f>
        <v>1000000000</v>
      </c>
      <c r="J126" s="52">
        <f t="shared" ref="J126:AN127" si="87">+J127</f>
        <v>534940304</v>
      </c>
      <c r="K126" s="52">
        <f t="shared" si="87"/>
        <v>266095411</v>
      </c>
      <c r="L126" s="52">
        <f t="shared" si="87"/>
        <v>164143055</v>
      </c>
      <c r="M126" s="52">
        <f t="shared" si="87"/>
        <v>0</v>
      </c>
      <c r="N126" s="52">
        <f t="shared" si="87"/>
        <v>0</v>
      </c>
      <c r="O126" s="52">
        <f t="shared" si="87"/>
        <v>0</v>
      </c>
      <c r="P126" s="52">
        <f t="shared" si="87"/>
        <v>0</v>
      </c>
      <c r="Q126" s="52">
        <f t="shared" si="87"/>
        <v>0</v>
      </c>
      <c r="R126" s="52">
        <f t="shared" si="87"/>
        <v>0</v>
      </c>
      <c r="S126" s="52">
        <f t="shared" si="87"/>
        <v>0</v>
      </c>
      <c r="T126" s="52">
        <f t="shared" si="87"/>
        <v>0</v>
      </c>
      <c r="U126" s="52">
        <f t="shared" si="87"/>
        <v>0</v>
      </c>
      <c r="V126" s="52">
        <f t="shared" si="87"/>
        <v>0</v>
      </c>
      <c r="W126" s="52">
        <f t="shared" si="87"/>
        <v>0</v>
      </c>
      <c r="X126" s="52">
        <f t="shared" si="87"/>
        <v>0</v>
      </c>
      <c r="Y126" s="52">
        <f t="shared" si="87"/>
        <v>0</v>
      </c>
      <c r="Z126" s="52">
        <f t="shared" si="87"/>
        <v>0</v>
      </c>
      <c r="AA126" s="52">
        <f t="shared" si="87"/>
        <v>0</v>
      </c>
      <c r="AB126" s="52">
        <f t="shared" si="87"/>
        <v>0</v>
      </c>
      <c r="AC126" s="52">
        <f t="shared" si="87"/>
        <v>0</v>
      </c>
      <c r="AD126" s="52">
        <f t="shared" si="87"/>
        <v>0</v>
      </c>
      <c r="AE126" s="52">
        <f t="shared" si="87"/>
        <v>0</v>
      </c>
      <c r="AF126" s="52">
        <f t="shared" si="87"/>
        <v>0</v>
      </c>
      <c r="AG126" s="52">
        <f t="shared" si="87"/>
        <v>0</v>
      </c>
      <c r="AH126" s="52">
        <f t="shared" si="87"/>
        <v>0</v>
      </c>
      <c r="AI126" s="52">
        <f t="shared" si="87"/>
        <v>0</v>
      </c>
      <c r="AJ126" s="52">
        <f t="shared" si="87"/>
        <v>0</v>
      </c>
      <c r="AK126" s="52">
        <f t="shared" si="87"/>
        <v>0</v>
      </c>
      <c r="AL126" s="52">
        <f t="shared" si="87"/>
        <v>0</v>
      </c>
      <c r="AM126" s="52">
        <f t="shared" si="87"/>
        <v>0</v>
      </c>
      <c r="AN126" s="52">
        <f t="shared" si="87"/>
        <v>0</v>
      </c>
      <c r="AO126" s="116">
        <f>+I126+M126+AG126+AK126</f>
        <v>1000000000</v>
      </c>
      <c r="AP126" s="116">
        <f>+J126+N126+AH126+AL126</f>
        <v>534940304</v>
      </c>
      <c r="AQ126" s="116">
        <f t="shared" si="86"/>
        <v>266095411</v>
      </c>
      <c r="AR126" s="116">
        <f t="shared" si="86"/>
        <v>164143055</v>
      </c>
      <c r="AS126" s="21"/>
      <c r="AT126" s="198">
        <f t="shared" si="54"/>
        <v>0</v>
      </c>
      <c r="AU126" s="198">
        <f t="shared" si="55"/>
        <v>0</v>
      </c>
      <c r="AV126" s="198">
        <f t="shared" si="56"/>
        <v>0</v>
      </c>
      <c r="AW126" s="198">
        <f t="shared" si="57"/>
        <v>0</v>
      </c>
    </row>
    <row r="127" spans="1:49" s="108" customFormat="1" ht="16.5" thickTop="1" thickBot="1" x14ac:dyDescent="0.3">
      <c r="A127" s="42">
        <v>2</v>
      </c>
      <c r="B127" s="42" t="s">
        <v>166</v>
      </c>
      <c r="C127" s="42" t="s">
        <v>166</v>
      </c>
      <c r="D127" s="42" t="s">
        <v>105</v>
      </c>
      <c r="E127" s="42" t="s">
        <v>97</v>
      </c>
      <c r="F127" s="42"/>
      <c r="G127" s="42"/>
      <c r="H127" s="49" t="s">
        <v>676</v>
      </c>
      <c r="I127" s="43">
        <f>+I128</f>
        <v>1000000000</v>
      </c>
      <c r="J127" s="43">
        <f t="shared" si="87"/>
        <v>534940304</v>
      </c>
      <c r="K127" s="43">
        <f t="shared" si="87"/>
        <v>266095411</v>
      </c>
      <c r="L127" s="43">
        <f t="shared" si="87"/>
        <v>164143055</v>
      </c>
      <c r="M127" s="43">
        <f t="shared" si="87"/>
        <v>0</v>
      </c>
      <c r="N127" s="43">
        <f t="shared" si="87"/>
        <v>0</v>
      </c>
      <c r="O127" s="43">
        <f t="shared" si="87"/>
        <v>0</v>
      </c>
      <c r="P127" s="43">
        <f t="shared" si="87"/>
        <v>0</v>
      </c>
      <c r="Q127" s="43">
        <f t="shared" si="87"/>
        <v>0</v>
      </c>
      <c r="R127" s="43">
        <f t="shared" si="87"/>
        <v>0</v>
      </c>
      <c r="S127" s="43">
        <f t="shared" si="87"/>
        <v>0</v>
      </c>
      <c r="T127" s="43">
        <f t="shared" si="87"/>
        <v>0</v>
      </c>
      <c r="U127" s="43">
        <f t="shared" si="87"/>
        <v>0</v>
      </c>
      <c r="V127" s="43">
        <f t="shared" si="87"/>
        <v>0</v>
      </c>
      <c r="W127" s="43">
        <f t="shared" si="87"/>
        <v>0</v>
      </c>
      <c r="X127" s="43">
        <f t="shared" si="87"/>
        <v>0</v>
      </c>
      <c r="Y127" s="43">
        <f t="shared" si="87"/>
        <v>0</v>
      </c>
      <c r="Z127" s="43">
        <f t="shared" si="87"/>
        <v>0</v>
      </c>
      <c r="AA127" s="43">
        <f t="shared" si="87"/>
        <v>0</v>
      </c>
      <c r="AB127" s="43">
        <f t="shared" si="87"/>
        <v>0</v>
      </c>
      <c r="AC127" s="43">
        <f t="shared" si="87"/>
        <v>0</v>
      </c>
      <c r="AD127" s="43">
        <f t="shared" si="87"/>
        <v>0</v>
      </c>
      <c r="AE127" s="43">
        <f t="shared" si="87"/>
        <v>0</v>
      </c>
      <c r="AF127" s="43">
        <f t="shared" si="87"/>
        <v>0</v>
      </c>
      <c r="AG127" s="43">
        <f t="shared" si="87"/>
        <v>0</v>
      </c>
      <c r="AH127" s="43">
        <f t="shared" si="87"/>
        <v>0</v>
      </c>
      <c r="AI127" s="43">
        <f t="shared" si="87"/>
        <v>0</v>
      </c>
      <c r="AJ127" s="43">
        <f t="shared" si="87"/>
        <v>0</v>
      </c>
      <c r="AK127" s="43">
        <f t="shared" si="87"/>
        <v>0</v>
      </c>
      <c r="AL127" s="43">
        <f t="shared" si="87"/>
        <v>0</v>
      </c>
      <c r="AM127" s="43">
        <f t="shared" si="87"/>
        <v>0</v>
      </c>
      <c r="AN127" s="43">
        <f t="shared" si="87"/>
        <v>0</v>
      </c>
      <c r="AO127" s="116">
        <f>+I127+M127+AG127+AK127</f>
        <v>1000000000</v>
      </c>
      <c r="AP127" s="116">
        <f>+J127+N127+AH127+AL127</f>
        <v>534940304</v>
      </c>
      <c r="AQ127" s="116">
        <f t="shared" si="86"/>
        <v>266095411</v>
      </c>
      <c r="AR127" s="116">
        <f t="shared" si="86"/>
        <v>164143055</v>
      </c>
      <c r="AS127" s="21"/>
      <c r="AT127" s="198">
        <f t="shared" si="54"/>
        <v>0</v>
      </c>
      <c r="AU127" s="198">
        <f t="shared" si="55"/>
        <v>0</v>
      </c>
      <c r="AV127" s="198">
        <f t="shared" si="56"/>
        <v>0</v>
      </c>
      <c r="AW127" s="198">
        <f t="shared" si="57"/>
        <v>0</v>
      </c>
    </row>
    <row r="128" spans="1:49" s="108" customFormat="1" ht="16.5" thickTop="1" thickBot="1" x14ac:dyDescent="0.3">
      <c r="A128" s="27">
        <v>2</v>
      </c>
      <c r="B128" s="27" t="s">
        <v>166</v>
      </c>
      <c r="C128" s="27" t="s">
        <v>166</v>
      </c>
      <c r="D128" s="28" t="s">
        <v>105</v>
      </c>
      <c r="E128" s="28" t="s">
        <v>97</v>
      </c>
      <c r="F128" s="28" t="s">
        <v>97</v>
      </c>
      <c r="G128" s="27"/>
      <c r="H128" s="50" t="s">
        <v>645</v>
      </c>
      <c r="I128" s="118">
        <f t="shared" ref="I128:AM128" si="88">SUM(I129:I132)</f>
        <v>1000000000</v>
      </c>
      <c r="J128" s="118">
        <f t="shared" si="88"/>
        <v>534940304</v>
      </c>
      <c r="K128" s="118">
        <f t="shared" si="88"/>
        <v>266095411</v>
      </c>
      <c r="L128" s="118">
        <f t="shared" si="88"/>
        <v>164143055</v>
      </c>
      <c r="M128" s="118">
        <f t="shared" si="88"/>
        <v>0</v>
      </c>
      <c r="N128" s="118">
        <f t="shared" si="88"/>
        <v>0</v>
      </c>
      <c r="O128" s="118">
        <f t="shared" si="88"/>
        <v>0</v>
      </c>
      <c r="P128" s="118">
        <f t="shared" si="88"/>
        <v>0</v>
      </c>
      <c r="Q128" s="118">
        <f t="shared" si="88"/>
        <v>0</v>
      </c>
      <c r="R128" s="118">
        <f t="shared" si="88"/>
        <v>0</v>
      </c>
      <c r="S128" s="118">
        <f t="shared" si="88"/>
        <v>0</v>
      </c>
      <c r="T128" s="118">
        <f t="shared" si="88"/>
        <v>0</v>
      </c>
      <c r="U128" s="118">
        <f t="shared" si="88"/>
        <v>0</v>
      </c>
      <c r="V128" s="118">
        <f t="shared" si="88"/>
        <v>0</v>
      </c>
      <c r="W128" s="118">
        <f t="shared" si="88"/>
        <v>0</v>
      </c>
      <c r="X128" s="118">
        <f t="shared" si="88"/>
        <v>0</v>
      </c>
      <c r="Y128" s="118">
        <f t="shared" si="88"/>
        <v>0</v>
      </c>
      <c r="Z128" s="118">
        <f t="shared" si="88"/>
        <v>0</v>
      </c>
      <c r="AA128" s="118">
        <f t="shared" si="88"/>
        <v>0</v>
      </c>
      <c r="AB128" s="118">
        <f t="shared" si="88"/>
        <v>0</v>
      </c>
      <c r="AC128" s="118">
        <f t="shared" si="88"/>
        <v>0</v>
      </c>
      <c r="AD128" s="118">
        <f t="shared" si="88"/>
        <v>0</v>
      </c>
      <c r="AE128" s="118">
        <f t="shared" si="88"/>
        <v>0</v>
      </c>
      <c r="AF128" s="118">
        <f t="shared" si="88"/>
        <v>0</v>
      </c>
      <c r="AG128" s="118">
        <f t="shared" si="88"/>
        <v>0</v>
      </c>
      <c r="AH128" s="118">
        <f t="shared" si="88"/>
        <v>0</v>
      </c>
      <c r="AI128" s="118">
        <f t="shared" si="88"/>
        <v>0</v>
      </c>
      <c r="AJ128" s="118">
        <f t="shared" si="88"/>
        <v>0</v>
      </c>
      <c r="AK128" s="118">
        <f t="shared" si="88"/>
        <v>0</v>
      </c>
      <c r="AL128" s="118">
        <f t="shared" si="88"/>
        <v>0</v>
      </c>
      <c r="AM128" s="118">
        <f t="shared" si="88"/>
        <v>0</v>
      </c>
      <c r="AN128" s="118">
        <f>SUM(AN129:AN132)</f>
        <v>0</v>
      </c>
      <c r="AO128" s="106">
        <f>SUM(AO129:AO132)</f>
        <v>1000000000</v>
      </c>
      <c r="AP128" s="106">
        <f t="shared" ref="AP128:AR128" si="89">SUM(AP129:AP132)</f>
        <v>534940304</v>
      </c>
      <c r="AQ128" s="106">
        <f t="shared" si="89"/>
        <v>266095411</v>
      </c>
      <c r="AR128" s="106">
        <f t="shared" si="89"/>
        <v>164143055</v>
      </c>
      <c r="AS128" s="21"/>
      <c r="AT128" s="198">
        <f t="shared" si="54"/>
        <v>0</v>
      </c>
      <c r="AU128" s="198">
        <f t="shared" si="55"/>
        <v>0</v>
      </c>
      <c r="AV128" s="198">
        <f t="shared" si="56"/>
        <v>0</v>
      </c>
      <c r="AW128" s="198">
        <f t="shared" si="57"/>
        <v>0</v>
      </c>
    </row>
    <row r="129" spans="1:49" s="108" customFormat="1" ht="16.5" thickTop="1" thickBot="1" x14ac:dyDescent="0.3">
      <c r="A129" s="27">
        <v>2</v>
      </c>
      <c r="B129" s="27" t="s">
        <v>166</v>
      </c>
      <c r="C129" s="27" t="s">
        <v>166</v>
      </c>
      <c r="D129" s="28" t="s">
        <v>105</v>
      </c>
      <c r="E129" s="28" t="s">
        <v>97</v>
      </c>
      <c r="F129" s="28" t="s">
        <v>97</v>
      </c>
      <c r="G129" s="28" t="s">
        <v>97</v>
      </c>
      <c r="H129" s="50" t="s">
        <v>726</v>
      </c>
      <c r="I129" s="118">
        <v>1000000000</v>
      </c>
      <c r="J129" s="118">
        <v>534940304</v>
      </c>
      <c r="K129" s="118">
        <v>266095411</v>
      </c>
      <c r="L129" s="118">
        <v>164143055</v>
      </c>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06">
        <f t="shared" ref="AO129:AO172" si="90">+I129+M129+AG129+AK129</f>
        <v>1000000000</v>
      </c>
      <c r="AP129" s="106">
        <f t="shared" ref="AP129:AP172" si="91">+J129+N129+AH129+AL129</f>
        <v>534940304</v>
      </c>
      <c r="AQ129" s="106">
        <f t="shared" ref="AQ129:AQ172" si="92">+K129+O129+AI129+AM129</f>
        <v>266095411</v>
      </c>
      <c r="AR129" s="106">
        <f t="shared" ref="AR129:AR172" si="93">+L129+P129+AJ129+AN129</f>
        <v>164143055</v>
      </c>
      <c r="AS129" s="21"/>
      <c r="AT129" s="198">
        <f t="shared" si="54"/>
        <v>0</v>
      </c>
      <c r="AU129" s="198">
        <f t="shared" si="55"/>
        <v>0</v>
      </c>
      <c r="AV129" s="198">
        <f t="shared" si="56"/>
        <v>0</v>
      </c>
      <c r="AW129" s="198">
        <f t="shared" si="57"/>
        <v>0</v>
      </c>
    </row>
    <row r="130" spans="1:49" s="108" customFormat="1" ht="16.5" thickTop="1" thickBot="1" x14ac:dyDescent="0.3">
      <c r="A130" s="27">
        <v>2</v>
      </c>
      <c r="B130" s="27" t="s">
        <v>166</v>
      </c>
      <c r="C130" s="27" t="s">
        <v>166</v>
      </c>
      <c r="D130" s="28" t="s">
        <v>105</v>
      </c>
      <c r="E130" s="28" t="s">
        <v>97</v>
      </c>
      <c r="F130" s="28" t="s">
        <v>97</v>
      </c>
      <c r="G130" s="28" t="s">
        <v>105</v>
      </c>
      <c r="H130" s="50" t="s">
        <v>727</v>
      </c>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06">
        <f t="shared" si="90"/>
        <v>0</v>
      </c>
      <c r="AP130" s="106">
        <f t="shared" si="91"/>
        <v>0</v>
      </c>
      <c r="AQ130" s="106">
        <f t="shared" si="92"/>
        <v>0</v>
      </c>
      <c r="AR130" s="106">
        <f t="shared" si="93"/>
        <v>0</v>
      </c>
      <c r="AS130" s="21"/>
      <c r="AT130" s="198">
        <f t="shared" si="54"/>
        <v>0</v>
      </c>
      <c r="AU130" s="198">
        <f t="shared" si="55"/>
        <v>0</v>
      </c>
      <c r="AV130" s="198">
        <f t="shared" si="56"/>
        <v>0</v>
      </c>
      <c r="AW130" s="198">
        <f t="shared" si="57"/>
        <v>0</v>
      </c>
    </row>
    <row r="131" spans="1:49" s="108" customFormat="1" ht="16.5" thickTop="1" thickBot="1" x14ac:dyDescent="0.3">
      <c r="A131" s="27">
        <v>2</v>
      </c>
      <c r="B131" s="27" t="s">
        <v>166</v>
      </c>
      <c r="C131" s="27" t="s">
        <v>166</v>
      </c>
      <c r="D131" s="28" t="s">
        <v>105</v>
      </c>
      <c r="E131" s="28" t="s">
        <v>97</v>
      </c>
      <c r="F131" s="28" t="s">
        <v>97</v>
      </c>
      <c r="G131" s="28" t="s">
        <v>166</v>
      </c>
      <c r="H131" s="50" t="s">
        <v>728</v>
      </c>
      <c r="I131" s="118">
        <v>0</v>
      </c>
      <c r="J131" s="118">
        <v>0</v>
      </c>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06">
        <f t="shared" si="90"/>
        <v>0</v>
      </c>
      <c r="AP131" s="106">
        <f t="shared" si="91"/>
        <v>0</v>
      </c>
      <c r="AQ131" s="106">
        <f t="shared" si="92"/>
        <v>0</v>
      </c>
      <c r="AR131" s="106">
        <f t="shared" si="93"/>
        <v>0</v>
      </c>
      <c r="AS131" s="21"/>
      <c r="AT131" s="198">
        <f t="shared" si="54"/>
        <v>0</v>
      </c>
      <c r="AU131" s="198">
        <f t="shared" si="55"/>
        <v>0</v>
      </c>
      <c r="AV131" s="198">
        <f t="shared" si="56"/>
        <v>0</v>
      </c>
      <c r="AW131" s="198">
        <f t="shared" si="57"/>
        <v>0</v>
      </c>
    </row>
    <row r="132" spans="1:49" s="108" customFormat="1" ht="16.5" thickTop="1" thickBot="1" x14ac:dyDescent="0.3">
      <c r="A132" s="27">
        <v>2</v>
      </c>
      <c r="B132" s="27" t="s">
        <v>166</v>
      </c>
      <c r="C132" s="27" t="s">
        <v>166</v>
      </c>
      <c r="D132" s="28" t="s">
        <v>105</v>
      </c>
      <c r="E132" s="28" t="s">
        <v>97</v>
      </c>
      <c r="F132" s="28" t="s">
        <v>97</v>
      </c>
      <c r="G132" s="28" t="s">
        <v>115</v>
      </c>
      <c r="H132" s="50" t="s">
        <v>729</v>
      </c>
      <c r="I132" s="38">
        <v>0</v>
      </c>
      <c r="J132" s="31">
        <v>0</v>
      </c>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106">
        <f t="shared" si="90"/>
        <v>0</v>
      </c>
      <c r="AP132" s="106">
        <f t="shared" si="91"/>
        <v>0</v>
      </c>
      <c r="AQ132" s="106">
        <f t="shared" si="92"/>
        <v>0</v>
      </c>
      <c r="AR132" s="106">
        <f t="shared" si="93"/>
        <v>0</v>
      </c>
      <c r="AS132" s="21"/>
      <c r="AT132" s="198">
        <f t="shared" si="54"/>
        <v>0</v>
      </c>
      <c r="AU132" s="198">
        <f t="shared" si="55"/>
        <v>0</v>
      </c>
      <c r="AV132" s="198">
        <f t="shared" si="56"/>
        <v>0</v>
      </c>
      <c r="AW132" s="198">
        <f t="shared" si="57"/>
        <v>0</v>
      </c>
    </row>
    <row r="133" spans="1:49" s="108" customFormat="1" ht="16.5" thickTop="1" thickBot="1" x14ac:dyDescent="0.3">
      <c r="A133" s="42">
        <v>2</v>
      </c>
      <c r="B133" s="42" t="s">
        <v>166</v>
      </c>
      <c r="C133" s="42" t="s">
        <v>166</v>
      </c>
      <c r="D133" s="42" t="s">
        <v>166</v>
      </c>
      <c r="E133" s="51"/>
      <c r="F133" s="51"/>
      <c r="G133" s="49"/>
      <c r="H133" s="49" t="s">
        <v>730</v>
      </c>
      <c r="I133" s="52">
        <f>+I134</f>
        <v>23409962000</v>
      </c>
      <c r="J133" s="52">
        <f t="shared" ref="J133:AN135" si="94">+J134</f>
        <v>23409961021</v>
      </c>
      <c r="K133" s="52">
        <f t="shared" si="94"/>
        <v>3685849189</v>
      </c>
      <c r="L133" s="52">
        <f t="shared" si="94"/>
        <v>2535540524</v>
      </c>
      <c r="M133" s="52">
        <f t="shared" si="94"/>
        <v>0</v>
      </c>
      <c r="N133" s="52">
        <f t="shared" si="94"/>
        <v>0</v>
      </c>
      <c r="O133" s="52">
        <f t="shared" si="94"/>
        <v>0</v>
      </c>
      <c r="P133" s="52">
        <f t="shared" si="94"/>
        <v>0</v>
      </c>
      <c r="Q133" s="52">
        <f t="shared" si="94"/>
        <v>0</v>
      </c>
      <c r="R133" s="52">
        <f t="shared" si="94"/>
        <v>0</v>
      </c>
      <c r="S133" s="52">
        <f t="shared" si="94"/>
        <v>0</v>
      </c>
      <c r="T133" s="52">
        <f t="shared" si="94"/>
        <v>0</v>
      </c>
      <c r="U133" s="52">
        <f t="shared" si="94"/>
        <v>0</v>
      </c>
      <c r="V133" s="52">
        <f t="shared" si="94"/>
        <v>0</v>
      </c>
      <c r="W133" s="52">
        <f t="shared" si="94"/>
        <v>0</v>
      </c>
      <c r="X133" s="52">
        <f t="shared" si="94"/>
        <v>0</v>
      </c>
      <c r="Y133" s="52">
        <f t="shared" si="94"/>
        <v>0</v>
      </c>
      <c r="Z133" s="52">
        <f t="shared" si="94"/>
        <v>0</v>
      </c>
      <c r="AA133" s="52">
        <f t="shared" si="94"/>
        <v>0</v>
      </c>
      <c r="AB133" s="52">
        <f t="shared" si="94"/>
        <v>0</v>
      </c>
      <c r="AC133" s="52">
        <f t="shared" si="94"/>
        <v>0</v>
      </c>
      <c r="AD133" s="52">
        <f t="shared" si="94"/>
        <v>0</v>
      </c>
      <c r="AE133" s="52">
        <f t="shared" si="94"/>
        <v>0</v>
      </c>
      <c r="AF133" s="52">
        <f t="shared" si="94"/>
        <v>0</v>
      </c>
      <c r="AG133" s="52">
        <f t="shared" si="94"/>
        <v>0</v>
      </c>
      <c r="AH133" s="52">
        <f t="shared" si="94"/>
        <v>0</v>
      </c>
      <c r="AI133" s="52">
        <f t="shared" si="94"/>
        <v>0</v>
      </c>
      <c r="AJ133" s="52">
        <f t="shared" si="94"/>
        <v>0</v>
      </c>
      <c r="AK133" s="52">
        <f t="shared" si="94"/>
        <v>4607226730</v>
      </c>
      <c r="AL133" s="52">
        <f t="shared" si="94"/>
        <v>4481262453</v>
      </c>
      <c r="AM133" s="52">
        <f t="shared" si="94"/>
        <v>0</v>
      </c>
      <c r="AN133" s="52">
        <f t="shared" si="94"/>
        <v>0</v>
      </c>
      <c r="AO133" s="52">
        <f>+I133+M133+AG133+AK133+Q133+AC133</f>
        <v>28017188730</v>
      </c>
      <c r="AP133" s="52">
        <f t="shared" ref="AP133:AR133" si="95">+J133+N133+AH133+AL133+R133+AD133</f>
        <v>27891223474</v>
      </c>
      <c r="AQ133" s="52">
        <f t="shared" si="95"/>
        <v>3685849189</v>
      </c>
      <c r="AR133" s="52">
        <f t="shared" si="95"/>
        <v>2535540524</v>
      </c>
      <c r="AS133" s="21"/>
      <c r="AT133" s="198">
        <f t="shared" si="54"/>
        <v>0</v>
      </c>
      <c r="AU133" s="198">
        <f t="shared" si="55"/>
        <v>0</v>
      </c>
      <c r="AV133" s="198">
        <f t="shared" si="56"/>
        <v>0</v>
      </c>
      <c r="AW133" s="198">
        <f t="shared" si="57"/>
        <v>0</v>
      </c>
    </row>
    <row r="134" spans="1:49" s="108" customFormat="1" ht="16.5" thickTop="1" thickBot="1" x14ac:dyDescent="0.3">
      <c r="A134" s="42">
        <v>2</v>
      </c>
      <c r="B134" s="42" t="s">
        <v>166</v>
      </c>
      <c r="C134" s="42" t="s">
        <v>166</v>
      </c>
      <c r="D134" s="42" t="s">
        <v>166</v>
      </c>
      <c r="E134" s="42" t="s">
        <v>97</v>
      </c>
      <c r="F134" s="42"/>
      <c r="G134" s="42"/>
      <c r="H134" s="49" t="s">
        <v>676</v>
      </c>
      <c r="I134" s="43">
        <f>+I135</f>
        <v>23409962000</v>
      </c>
      <c r="J134" s="43">
        <f t="shared" si="94"/>
        <v>23409961021</v>
      </c>
      <c r="K134" s="43">
        <f t="shared" si="94"/>
        <v>3685849189</v>
      </c>
      <c r="L134" s="43">
        <f t="shared" si="94"/>
        <v>2535540524</v>
      </c>
      <c r="M134" s="43">
        <f t="shared" si="94"/>
        <v>0</v>
      </c>
      <c r="N134" s="43">
        <f t="shared" si="94"/>
        <v>0</v>
      </c>
      <c r="O134" s="43">
        <f t="shared" si="94"/>
        <v>0</v>
      </c>
      <c r="P134" s="43">
        <f t="shared" si="94"/>
        <v>0</v>
      </c>
      <c r="Q134" s="43">
        <f t="shared" si="94"/>
        <v>0</v>
      </c>
      <c r="R134" s="43">
        <f t="shared" si="94"/>
        <v>0</v>
      </c>
      <c r="S134" s="43">
        <f t="shared" si="94"/>
        <v>0</v>
      </c>
      <c r="T134" s="43">
        <f t="shared" si="94"/>
        <v>0</v>
      </c>
      <c r="U134" s="43">
        <f t="shared" si="94"/>
        <v>0</v>
      </c>
      <c r="V134" s="43">
        <f t="shared" si="94"/>
        <v>0</v>
      </c>
      <c r="W134" s="43">
        <f t="shared" si="94"/>
        <v>0</v>
      </c>
      <c r="X134" s="43">
        <f t="shared" si="94"/>
        <v>0</v>
      </c>
      <c r="Y134" s="43">
        <f t="shared" si="94"/>
        <v>0</v>
      </c>
      <c r="Z134" s="43">
        <f t="shared" si="94"/>
        <v>0</v>
      </c>
      <c r="AA134" s="43">
        <f t="shared" si="94"/>
        <v>0</v>
      </c>
      <c r="AB134" s="43">
        <f t="shared" si="94"/>
        <v>0</v>
      </c>
      <c r="AC134" s="43">
        <f t="shared" si="94"/>
        <v>0</v>
      </c>
      <c r="AD134" s="43">
        <f t="shared" si="94"/>
        <v>0</v>
      </c>
      <c r="AE134" s="43">
        <f t="shared" si="94"/>
        <v>0</v>
      </c>
      <c r="AF134" s="43">
        <f t="shared" si="94"/>
        <v>0</v>
      </c>
      <c r="AG134" s="43">
        <f t="shared" si="94"/>
        <v>0</v>
      </c>
      <c r="AH134" s="43">
        <f t="shared" si="94"/>
        <v>0</v>
      </c>
      <c r="AI134" s="43">
        <f t="shared" si="94"/>
        <v>0</v>
      </c>
      <c r="AJ134" s="43">
        <f t="shared" si="94"/>
        <v>0</v>
      </c>
      <c r="AK134" s="43">
        <f t="shared" si="94"/>
        <v>4607226730</v>
      </c>
      <c r="AL134" s="43">
        <f t="shared" si="94"/>
        <v>4481262453</v>
      </c>
      <c r="AM134" s="43">
        <f t="shared" si="94"/>
        <v>0</v>
      </c>
      <c r="AN134" s="43">
        <f t="shared" si="94"/>
        <v>0</v>
      </c>
      <c r="AO134" s="52">
        <f t="shared" si="90"/>
        <v>28017188730</v>
      </c>
      <c r="AP134" s="116">
        <f t="shared" si="91"/>
        <v>27891223474</v>
      </c>
      <c r="AQ134" s="116">
        <f t="shared" si="92"/>
        <v>3685849189</v>
      </c>
      <c r="AR134" s="116">
        <f t="shared" si="93"/>
        <v>2535540524</v>
      </c>
      <c r="AS134" s="21"/>
      <c r="AT134" s="198">
        <f t="shared" ref="AT134:AT197" si="96">+I134+M134+Q134+AC134+AK134-AO134</f>
        <v>0</v>
      </c>
      <c r="AU134" s="198">
        <f t="shared" ref="AU134:AU197" si="97">+J134+N134+R134+AD134+AL134-AP134</f>
        <v>0</v>
      </c>
      <c r="AV134" s="198">
        <f t="shared" ref="AV134:AV197" si="98">+K134+O134+S134+AE134+AM134-AQ134</f>
        <v>0</v>
      </c>
      <c r="AW134" s="198">
        <f t="shared" ref="AW134:AW197" si="99">+L134+P134+T134+AF134+AN134-AR134</f>
        <v>0</v>
      </c>
    </row>
    <row r="135" spans="1:49" s="108" customFormat="1" ht="16.5" thickTop="1" thickBot="1" x14ac:dyDescent="0.3">
      <c r="A135" s="27">
        <v>2</v>
      </c>
      <c r="B135" s="27" t="s">
        <v>166</v>
      </c>
      <c r="C135" s="27" t="s">
        <v>166</v>
      </c>
      <c r="D135" s="28" t="s">
        <v>166</v>
      </c>
      <c r="E135" s="28" t="s">
        <v>97</v>
      </c>
      <c r="F135" s="28" t="s">
        <v>97</v>
      </c>
      <c r="G135" s="27"/>
      <c r="H135" s="50" t="s">
        <v>645</v>
      </c>
      <c r="I135" s="118">
        <f>SUM(I136:I137)</f>
        <v>23409962000</v>
      </c>
      <c r="J135" s="118">
        <f>SUM(J136:J137)</f>
        <v>23409961021</v>
      </c>
      <c r="K135" s="118">
        <f>SUM(K136:K137)</f>
        <v>3685849189</v>
      </c>
      <c r="L135" s="118">
        <f>SUM(L136:L137)</f>
        <v>2535540524</v>
      </c>
      <c r="M135" s="118">
        <f t="shared" si="94"/>
        <v>0</v>
      </c>
      <c r="N135" s="118">
        <f t="shared" si="94"/>
        <v>0</v>
      </c>
      <c r="O135" s="118">
        <f t="shared" si="94"/>
        <v>0</v>
      </c>
      <c r="P135" s="118">
        <f t="shared" si="94"/>
        <v>0</v>
      </c>
      <c r="Q135" s="118">
        <f t="shared" si="94"/>
        <v>0</v>
      </c>
      <c r="R135" s="118">
        <f t="shared" si="94"/>
        <v>0</v>
      </c>
      <c r="S135" s="118">
        <f t="shared" si="94"/>
        <v>0</v>
      </c>
      <c r="T135" s="118">
        <f t="shared" si="94"/>
        <v>0</v>
      </c>
      <c r="U135" s="118">
        <f t="shared" si="94"/>
        <v>0</v>
      </c>
      <c r="V135" s="118">
        <f t="shared" si="94"/>
        <v>0</v>
      </c>
      <c r="W135" s="118">
        <f t="shared" si="94"/>
        <v>0</v>
      </c>
      <c r="X135" s="118">
        <f t="shared" si="94"/>
        <v>0</v>
      </c>
      <c r="Y135" s="118">
        <f t="shared" si="94"/>
        <v>0</v>
      </c>
      <c r="Z135" s="118">
        <f t="shared" si="94"/>
        <v>0</v>
      </c>
      <c r="AA135" s="118">
        <f t="shared" si="94"/>
        <v>0</v>
      </c>
      <c r="AB135" s="118">
        <f t="shared" si="94"/>
        <v>0</v>
      </c>
      <c r="AC135" s="118">
        <f t="shared" si="94"/>
        <v>0</v>
      </c>
      <c r="AD135" s="118">
        <f t="shared" si="94"/>
        <v>0</v>
      </c>
      <c r="AE135" s="118">
        <f t="shared" si="94"/>
        <v>0</v>
      </c>
      <c r="AF135" s="118">
        <f t="shared" si="94"/>
        <v>0</v>
      </c>
      <c r="AG135" s="118">
        <f t="shared" si="94"/>
        <v>0</v>
      </c>
      <c r="AH135" s="118">
        <f t="shared" si="94"/>
        <v>0</v>
      </c>
      <c r="AI135" s="118">
        <f t="shared" si="94"/>
        <v>0</v>
      </c>
      <c r="AJ135" s="118">
        <f t="shared" si="94"/>
        <v>0</v>
      </c>
      <c r="AK135" s="118">
        <f>+AK136+AK137</f>
        <v>4607226730</v>
      </c>
      <c r="AL135" s="118">
        <f>+AL136+AL137</f>
        <v>4481262453</v>
      </c>
      <c r="AM135" s="118">
        <f>+AM136+AM137</f>
        <v>0</v>
      </c>
      <c r="AN135" s="118">
        <f>+AN136+AN137</f>
        <v>0</v>
      </c>
      <c r="AO135" s="106">
        <f t="shared" si="90"/>
        <v>28017188730</v>
      </c>
      <c r="AP135" s="110">
        <f t="shared" si="91"/>
        <v>27891223474</v>
      </c>
      <c r="AQ135" s="110">
        <f t="shared" si="92"/>
        <v>3685849189</v>
      </c>
      <c r="AR135" s="110">
        <f t="shared" si="93"/>
        <v>2535540524</v>
      </c>
      <c r="AS135" s="21"/>
      <c r="AT135" s="198">
        <f t="shared" si="96"/>
        <v>0</v>
      </c>
      <c r="AU135" s="198">
        <f t="shared" si="97"/>
        <v>0</v>
      </c>
      <c r="AV135" s="198">
        <f t="shared" si="98"/>
        <v>0</v>
      </c>
      <c r="AW135" s="198">
        <f t="shared" si="99"/>
        <v>0</v>
      </c>
    </row>
    <row r="136" spans="1:49" s="108" customFormat="1" ht="16.5" thickTop="1" thickBot="1" x14ac:dyDescent="0.3">
      <c r="A136" s="27">
        <v>2</v>
      </c>
      <c r="B136" s="27" t="s">
        <v>166</v>
      </c>
      <c r="C136" s="27" t="s">
        <v>166</v>
      </c>
      <c r="D136" s="28" t="s">
        <v>166</v>
      </c>
      <c r="E136" s="28" t="s">
        <v>97</v>
      </c>
      <c r="F136" s="28" t="s">
        <v>97</v>
      </c>
      <c r="G136" s="27" t="s">
        <v>97</v>
      </c>
      <c r="H136" s="50" t="s">
        <v>731</v>
      </c>
      <c r="I136" s="118">
        <v>21234705130</v>
      </c>
      <c r="J136" s="118">
        <v>21234704151</v>
      </c>
      <c r="K136" s="118">
        <v>3024488252</v>
      </c>
      <c r="L136" s="118">
        <v>2023209811</v>
      </c>
      <c r="M136" s="118"/>
      <c r="N136" s="118"/>
      <c r="O136" s="118"/>
      <c r="P136" s="118"/>
      <c r="Q136" s="118"/>
      <c r="R136" s="118"/>
      <c r="S136" s="118"/>
      <c r="T136" s="118"/>
      <c r="U136" s="118"/>
      <c r="V136" s="118"/>
      <c r="W136" s="118"/>
      <c r="X136" s="118"/>
      <c r="Y136" s="118"/>
      <c r="Z136" s="118"/>
      <c r="AA136" s="118"/>
      <c r="AB136" s="118"/>
      <c r="AC136" s="118">
        <v>0</v>
      </c>
      <c r="AD136" s="118">
        <v>0</v>
      </c>
      <c r="AE136" s="118">
        <v>0</v>
      </c>
      <c r="AF136" s="118">
        <v>0</v>
      </c>
      <c r="AG136" s="118"/>
      <c r="AH136" s="118"/>
      <c r="AI136" s="118"/>
      <c r="AJ136" s="118"/>
      <c r="AK136" s="118">
        <v>4607226730</v>
      </c>
      <c r="AL136" s="118">
        <v>4481262453</v>
      </c>
      <c r="AM136" s="118">
        <v>0</v>
      </c>
      <c r="AN136" s="118">
        <v>0</v>
      </c>
      <c r="AO136" s="106">
        <f>+I136+M136+AG136+AK136</f>
        <v>25841931860</v>
      </c>
      <c r="AP136" s="110">
        <f t="shared" si="91"/>
        <v>25715966604</v>
      </c>
      <c r="AQ136" s="110">
        <f t="shared" si="92"/>
        <v>3024488252</v>
      </c>
      <c r="AR136" s="110">
        <f t="shared" si="93"/>
        <v>2023209811</v>
      </c>
      <c r="AS136" s="21"/>
      <c r="AT136" s="198">
        <f t="shared" si="96"/>
        <v>0</v>
      </c>
      <c r="AU136" s="198">
        <f t="shared" si="97"/>
        <v>0</v>
      </c>
      <c r="AV136" s="198">
        <f t="shared" si="98"/>
        <v>0</v>
      </c>
      <c r="AW136" s="198">
        <f t="shared" si="99"/>
        <v>0</v>
      </c>
    </row>
    <row r="137" spans="1:49" s="108" customFormat="1" ht="16.5" thickTop="1" thickBot="1" x14ac:dyDescent="0.3">
      <c r="A137" s="27">
        <v>2</v>
      </c>
      <c r="B137" s="27" t="s">
        <v>166</v>
      </c>
      <c r="C137" s="27" t="s">
        <v>166</v>
      </c>
      <c r="D137" s="28" t="s">
        <v>166</v>
      </c>
      <c r="E137" s="28" t="s">
        <v>97</v>
      </c>
      <c r="F137" s="28" t="s">
        <v>97</v>
      </c>
      <c r="G137" s="27" t="s">
        <v>105</v>
      </c>
      <c r="H137" s="50" t="s">
        <v>732</v>
      </c>
      <c r="I137" s="118">
        <v>2175256870</v>
      </c>
      <c r="J137" s="118">
        <v>2175256870</v>
      </c>
      <c r="K137" s="118">
        <v>661360937</v>
      </c>
      <c r="L137" s="118">
        <v>512330713</v>
      </c>
      <c r="M137" s="118"/>
      <c r="N137" s="118"/>
      <c r="O137" s="118"/>
      <c r="P137" s="118"/>
      <c r="Q137" s="118"/>
      <c r="R137" s="118"/>
      <c r="S137" s="118"/>
      <c r="T137" s="118"/>
      <c r="U137" s="118"/>
      <c r="V137" s="118"/>
      <c r="W137" s="118"/>
      <c r="X137" s="118"/>
      <c r="Y137" s="118"/>
      <c r="Z137" s="118"/>
      <c r="AA137" s="118"/>
      <c r="AB137" s="118"/>
      <c r="AC137" s="118">
        <v>0</v>
      </c>
      <c r="AD137" s="118">
        <v>0</v>
      </c>
      <c r="AE137" s="118"/>
      <c r="AF137" s="118"/>
      <c r="AG137" s="118"/>
      <c r="AH137" s="118"/>
      <c r="AI137" s="118"/>
      <c r="AJ137" s="118"/>
      <c r="AK137" s="118">
        <v>0</v>
      </c>
      <c r="AL137" s="118">
        <v>0</v>
      </c>
      <c r="AM137" s="118">
        <v>0</v>
      </c>
      <c r="AN137" s="118"/>
      <c r="AO137" s="106">
        <f t="shared" si="90"/>
        <v>2175256870</v>
      </c>
      <c r="AP137" s="106">
        <f t="shared" si="91"/>
        <v>2175256870</v>
      </c>
      <c r="AQ137" s="106">
        <f t="shared" si="92"/>
        <v>661360937</v>
      </c>
      <c r="AR137" s="106">
        <f t="shared" si="93"/>
        <v>512330713</v>
      </c>
      <c r="AS137" s="21"/>
      <c r="AT137" s="198">
        <f t="shared" si="96"/>
        <v>0</v>
      </c>
      <c r="AU137" s="198">
        <f t="shared" si="97"/>
        <v>0</v>
      </c>
      <c r="AV137" s="198">
        <f t="shared" si="98"/>
        <v>0</v>
      </c>
      <c r="AW137" s="198">
        <f t="shared" si="99"/>
        <v>0</v>
      </c>
    </row>
    <row r="138" spans="1:49" s="108" customFormat="1" ht="16.5" thickTop="1" thickBot="1" x14ac:dyDescent="0.3">
      <c r="A138" s="42">
        <v>2</v>
      </c>
      <c r="B138" s="42" t="s">
        <v>166</v>
      </c>
      <c r="C138" s="42" t="s">
        <v>166</v>
      </c>
      <c r="D138" s="42" t="s">
        <v>173</v>
      </c>
      <c r="E138" s="51"/>
      <c r="F138" s="51"/>
      <c r="G138" s="49"/>
      <c r="H138" s="49" t="s">
        <v>733</v>
      </c>
      <c r="I138" s="115">
        <f>+I139</f>
        <v>488762882</v>
      </c>
      <c r="J138" s="52">
        <f t="shared" ref="J138:AN139" si="100">+J139</f>
        <v>0</v>
      </c>
      <c r="K138" s="52">
        <f t="shared" si="100"/>
        <v>0</v>
      </c>
      <c r="L138" s="52">
        <f t="shared" si="100"/>
        <v>0</v>
      </c>
      <c r="M138" s="52">
        <f t="shared" si="100"/>
        <v>0</v>
      </c>
      <c r="N138" s="52">
        <f t="shared" si="100"/>
        <v>0</v>
      </c>
      <c r="O138" s="52">
        <f t="shared" si="100"/>
        <v>0</v>
      </c>
      <c r="P138" s="52">
        <f t="shared" si="100"/>
        <v>0</v>
      </c>
      <c r="Q138" s="52">
        <f t="shared" si="100"/>
        <v>0</v>
      </c>
      <c r="R138" s="52">
        <f t="shared" si="100"/>
        <v>0</v>
      </c>
      <c r="S138" s="52">
        <f t="shared" si="100"/>
        <v>0</v>
      </c>
      <c r="T138" s="52">
        <f t="shared" si="100"/>
        <v>0</v>
      </c>
      <c r="U138" s="52">
        <f t="shared" si="100"/>
        <v>0</v>
      </c>
      <c r="V138" s="52">
        <f t="shared" si="100"/>
        <v>0</v>
      </c>
      <c r="W138" s="52">
        <f t="shared" si="100"/>
        <v>0</v>
      </c>
      <c r="X138" s="52">
        <f t="shared" si="100"/>
        <v>0</v>
      </c>
      <c r="Y138" s="52">
        <f t="shared" si="100"/>
        <v>0</v>
      </c>
      <c r="Z138" s="52">
        <f t="shared" si="100"/>
        <v>0</v>
      </c>
      <c r="AA138" s="52">
        <f t="shared" si="100"/>
        <v>0</v>
      </c>
      <c r="AB138" s="52">
        <f t="shared" si="100"/>
        <v>0</v>
      </c>
      <c r="AC138" s="52">
        <f t="shared" si="100"/>
        <v>0</v>
      </c>
      <c r="AD138" s="52">
        <f t="shared" si="100"/>
        <v>0</v>
      </c>
      <c r="AE138" s="52">
        <f t="shared" si="100"/>
        <v>0</v>
      </c>
      <c r="AF138" s="52">
        <f t="shared" si="100"/>
        <v>0</v>
      </c>
      <c r="AG138" s="52">
        <f t="shared" si="100"/>
        <v>0</v>
      </c>
      <c r="AH138" s="52">
        <f t="shared" si="100"/>
        <v>0</v>
      </c>
      <c r="AI138" s="52">
        <f t="shared" si="100"/>
        <v>0</v>
      </c>
      <c r="AJ138" s="52">
        <f t="shared" si="100"/>
        <v>0</v>
      </c>
      <c r="AK138" s="52">
        <f t="shared" si="100"/>
        <v>0</v>
      </c>
      <c r="AL138" s="52">
        <f t="shared" si="100"/>
        <v>0</v>
      </c>
      <c r="AM138" s="52">
        <f t="shared" si="100"/>
        <v>0</v>
      </c>
      <c r="AN138" s="52">
        <f t="shared" si="100"/>
        <v>0</v>
      </c>
      <c r="AO138" s="116">
        <f t="shared" si="90"/>
        <v>488762882</v>
      </c>
      <c r="AP138" s="116">
        <f t="shared" si="91"/>
        <v>0</v>
      </c>
      <c r="AQ138" s="116">
        <f t="shared" si="92"/>
        <v>0</v>
      </c>
      <c r="AR138" s="116">
        <f t="shared" si="93"/>
        <v>0</v>
      </c>
      <c r="AS138" s="21"/>
      <c r="AT138" s="198">
        <f t="shared" si="96"/>
        <v>0</v>
      </c>
      <c r="AU138" s="198">
        <f t="shared" si="97"/>
        <v>0</v>
      </c>
      <c r="AV138" s="198">
        <f t="shared" si="98"/>
        <v>0</v>
      </c>
      <c r="AW138" s="198">
        <f t="shared" si="99"/>
        <v>0</v>
      </c>
    </row>
    <row r="139" spans="1:49" s="108" customFormat="1" ht="16.5" thickTop="1" thickBot="1" x14ac:dyDescent="0.3">
      <c r="A139" s="42">
        <v>2</v>
      </c>
      <c r="B139" s="42" t="s">
        <v>166</v>
      </c>
      <c r="C139" s="42" t="s">
        <v>166</v>
      </c>
      <c r="D139" s="42" t="s">
        <v>173</v>
      </c>
      <c r="E139" s="42" t="s">
        <v>97</v>
      </c>
      <c r="F139" s="42"/>
      <c r="G139" s="42"/>
      <c r="H139" s="49" t="s">
        <v>676</v>
      </c>
      <c r="I139" s="43">
        <f>+I140</f>
        <v>488762882</v>
      </c>
      <c r="J139" s="43">
        <f t="shared" si="100"/>
        <v>0</v>
      </c>
      <c r="K139" s="43">
        <f t="shared" si="100"/>
        <v>0</v>
      </c>
      <c r="L139" s="43">
        <f t="shared" si="100"/>
        <v>0</v>
      </c>
      <c r="M139" s="43">
        <f t="shared" si="100"/>
        <v>0</v>
      </c>
      <c r="N139" s="43">
        <f t="shared" si="100"/>
        <v>0</v>
      </c>
      <c r="O139" s="43">
        <f t="shared" si="100"/>
        <v>0</v>
      </c>
      <c r="P139" s="43">
        <f t="shared" si="100"/>
        <v>0</v>
      </c>
      <c r="Q139" s="43">
        <f t="shared" si="100"/>
        <v>0</v>
      </c>
      <c r="R139" s="43">
        <f t="shared" si="100"/>
        <v>0</v>
      </c>
      <c r="S139" s="43">
        <f t="shared" si="100"/>
        <v>0</v>
      </c>
      <c r="T139" s="43">
        <f t="shared" si="100"/>
        <v>0</v>
      </c>
      <c r="U139" s="43">
        <f t="shared" si="100"/>
        <v>0</v>
      </c>
      <c r="V139" s="43">
        <f t="shared" si="100"/>
        <v>0</v>
      </c>
      <c r="W139" s="43">
        <f t="shared" si="100"/>
        <v>0</v>
      </c>
      <c r="X139" s="43">
        <f t="shared" si="100"/>
        <v>0</v>
      </c>
      <c r="Y139" s="43">
        <f t="shared" si="100"/>
        <v>0</v>
      </c>
      <c r="Z139" s="43">
        <f t="shared" si="100"/>
        <v>0</v>
      </c>
      <c r="AA139" s="43">
        <f t="shared" si="100"/>
        <v>0</v>
      </c>
      <c r="AB139" s="43">
        <f t="shared" si="100"/>
        <v>0</v>
      </c>
      <c r="AC139" s="43">
        <f t="shared" si="100"/>
        <v>0</v>
      </c>
      <c r="AD139" s="43">
        <f t="shared" si="100"/>
        <v>0</v>
      </c>
      <c r="AE139" s="43">
        <f t="shared" si="100"/>
        <v>0</v>
      </c>
      <c r="AF139" s="43">
        <f t="shared" si="100"/>
        <v>0</v>
      </c>
      <c r="AG139" s="43">
        <f t="shared" si="100"/>
        <v>0</v>
      </c>
      <c r="AH139" s="43">
        <f t="shared" si="100"/>
        <v>0</v>
      </c>
      <c r="AI139" s="43">
        <f t="shared" si="100"/>
        <v>0</v>
      </c>
      <c r="AJ139" s="43">
        <f t="shared" si="100"/>
        <v>0</v>
      </c>
      <c r="AK139" s="43">
        <f t="shared" si="100"/>
        <v>0</v>
      </c>
      <c r="AL139" s="43">
        <f t="shared" si="100"/>
        <v>0</v>
      </c>
      <c r="AM139" s="43">
        <f t="shared" si="100"/>
        <v>0</v>
      </c>
      <c r="AN139" s="43">
        <f t="shared" si="100"/>
        <v>0</v>
      </c>
      <c r="AO139" s="116">
        <f t="shared" si="90"/>
        <v>488762882</v>
      </c>
      <c r="AP139" s="116">
        <f t="shared" si="91"/>
        <v>0</v>
      </c>
      <c r="AQ139" s="116">
        <f t="shared" si="92"/>
        <v>0</v>
      </c>
      <c r="AR139" s="116">
        <f t="shared" si="93"/>
        <v>0</v>
      </c>
      <c r="AS139" s="21"/>
      <c r="AT139" s="198">
        <f t="shared" si="96"/>
        <v>0</v>
      </c>
      <c r="AU139" s="198">
        <f t="shared" si="97"/>
        <v>0</v>
      </c>
      <c r="AV139" s="198">
        <f t="shared" si="98"/>
        <v>0</v>
      </c>
      <c r="AW139" s="198">
        <f t="shared" si="99"/>
        <v>0</v>
      </c>
    </row>
    <row r="140" spans="1:49" s="108" customFormat="1" ht="16.5" thickTop="1" thickBot="1" x14ac:dyDescent="0.3">
      <c r="A140" s="27">
        <v>2</v>
      </c>
      <c r="B140" s="27" t="s">
        <v>166</v>
      </c>
      <c r="C140" s="27" t="s">
        <v>166</v>
      </c>
      <c r="D140" s="130" t="s">
        <v>173</v>
      </c>
      <c r="E140" s="28" t="s">
        <v>97</v>
      </c>
      <c r="F140" s="28" t="s">
        <v>97</v>
      </c>
      <c r="G140" s="27"/>
      <c r="H140" s="50" t="s">
        <v>645</v>
      </c>
      <c r="I140" s="118">
        <f>SUM(I141:I145)</f>
        <v>488762882</v>
      </c>
      <c r="J140" s="118">
        <f t="shared" ref="J140:AN140" si="101">SUM(J141:J145)</f>
        <v>0</v>
      </c>
      <c r="K140" s="118">
        <f t="shared" si="101"/>
        <v>0</v>
      </c>
      <c r="L140" s="118">
        <f t="shared" si="101"/>
        <v>0</v>
      </c>
      <c r="M140" s="118">
        <f t="shared" si="101"/>
        <v>0</v>
      </c>
      <c r="N140" s="118">
        <f t="shared" si="101"/>
        <v>0</v>
      </c>
      <c r="O140" s="118">
        <f t="shared" si="101"/>
        <v>0</v>
      </c>
      <c r="P140" s="118">
        <f t="shared" si="101"/>
        <v>0</v>
      </c>
      <c r="Q140" s="118">
        <f t="shared" si="101"/>
        <v>0</v>
      </c>
      <c r="R140" s="118">
        <f t="shared" si="101"/>
        <v>0</v>
      </c>
      <c r="S140" s="118">
        <f t="shared" si="101"/>
        <v>0</v>
      </c>
      <c r="T140" s="118">
        <f t="shared" si="101"/>
        <v>0</v>
      </c>
      <c r="U140" s="118">
        <f t="shared" si="101"/>
        <v>0</v>
      </c>
      <c r="V140" s="118">
        <f t="shared" si="101"/>
        <v>0</v>
      </c>
      <c r="W140" s="118">
        <f t="shared" si="101"/>
        <v>0</v>
      </c>
      <c r="X140" s="118">
        <f t="shared" si="101"/>
        <v>0</v>
      </c>
      <c r="Y140" s="118">
        <f t="shared" si="101"/>
        <v>0</v>
      </c>
      <c r="Z140" s="118">
        <f t="shared" si="101"/>
        <v>0</v>
      </c>
      <c r="AA140" s="118">
        <f t="shared" si="101"/>
        <v>0</v>
      </c>
      <c r="AB140" s="118">
        <f t="shared" si="101"/>
        <v>0</v>
      </c>
      <c r="AC140" s="118">
        <f t="shared" si="101"/>
        <v>0</v>
      </c>
      <c r="AD140" s="118">
        <f t="shared" si="101"/>
        <v>0</v>
      </c>
      <c r="AE140" s="118">
        <f t="shared" si="101"/>
        <v>0</v>
      </c>
      <c r="AF140" s="118">
        <f t="shared" si="101"/>
        <v>0</v>
      </c>
      <c r="AG140" s="118">
        <f t="shared" si="101"/>
        <v>0</v>
      </c>
      <c r="AH140" s="118">
        <f t="shared" si="101"/>
        <v>0</v>
      </c>
      <c r="AI140" s="118">
        <f t="shared" si="101"/>
        <v>0</v>
      </c>
      <c r="AJ140" s="118">
        <f t="shared" si="101"/>
        <v>0</v>
      </c>
      <c r="AK140" s="118">
        <f t="shared" si="101"/>
        <v>0</v>
      </c>
      <c r="AL140" s="118">
        <f t="shared" si="101"/>
        <v>0</v>
      </c>
      <c r="AM140" s="118">
        <f t="shared" si="101"/>
        <v>0</v>
      </c>
      <c r="AN140" s="118">
        <f t="shared" si="101"/>
        <v>0</v>
      </c>
      <c r="AO140" s="106">
        <f t="shared" si="90"/>
        <v>488762882</v>
      </c>
      <c r="AP140" s="110">
        <f t="shared" si="91"/>
        <v>0</v>
      </c>
      <c r="AQ140" s="110">
        <f t="shared" si="92"/>
        <v>0</v>
      </c>
      <c r="AR140" s="110">
        <f t="shared" si="93"/>
        <v>0</v>
      </c>
      <c r="AS140" s="21"/>
      <c r="AT140" s="198">
        <f t="shared" si="96"/>
        <v>0</v>
      </c>
      <c r="AU140" s="198">
        <f t="shared" si="97"/>
        <v>0</v>
      </c>
      <c r="AV140" s="198">
        <f t="shared" si="98"/>
        <v>0</v>
      </c>
      <c r="AW140" s="198">
        <f t="shared" si="99"/>
        <v>0</v>
      </c>
    </row>
    <row r="141" spans="1:49" s="108" customFormat="1" ht="16.5" thickTop="1" thickBot="1" x14ac:dyDescent="0.3">
      <c r="A141" s="27">
        <v>2</v>
      </c>
      <c r="B141" s="27" t="s">
        <v>166</v>
      </c>
      <c r="C141" s="27" t="s">
        <v>166</v>
      </c>
      <c r="D141" s="130" t="s">
        <v>173</v>
      </c>
      <c r="E141" s="28" t="s">
        <v>97</v>
      </c>
      <c r="F141" s="28" t="s">
        <v>97</v>
      </c>
      <c r="G141" s="28" t="s">
        <v>97</v>
      </c>
      <c r="H141" s="50" t="s">
        <v>734</v>
      </c>
      <c r="I141" s="118">
        <v>488762882</v>
      </c>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06">
        <f t="shared" si="90"/>
        <v>488762882</v>
      </c>
      <c r="AP141" s="106">
        <f t="shared" si="91"/>
        <v>0</v>
      </c>
      <c r="AQ141" s="106">
        <f t="shared" si="92"/>
        <v>0</v>
      </c>
      <c r="AR141" s="106">
        <f t="shared" si="93"/>
        <v>0</v>
      </c>
      <c r="AS141" s="21"/>
      <c r="AT141" s="198">
        <f t="shared" si="96"/>
        <v>0</v>
      </c>
      <c r="AU141" s="198">
        <f t="shared" si="97"/>
        <v>0</v>
      </c>
      <c r="AV141" s="198">
        <f t="shared" si="98"/>
        <v>0</v>
      </c>
      <c r="AW141" s="198">
        <f t="shared" si="99"/>
        <v>0</v>
      </c>
    </row>
    <row r="142" spans="1:49" s="108" customFormat="1" ht="16.5" thickTop="1" thickBot="1" x14ac:dyDescent="0.3">
      <c r="A142" s="27">
        <v>2</v>
      </c>
      <c r="B142" s="27" t="s">
        <v>166</v>
      </c>
      <c r="C142" s="27" t="s">
        <v>166</v>
      </c>
      <c r="D142" s="130" t="s">
        <v>173</v>
      </c>
      <c r="E142" s="28" t="s">
        <v>97</v>
      </c>
      <c r="F142" s="28" t="s">
        <v>97</v>
      </c>
      <c r="G142" s="28" t="s">
        <v>105</v>
      </c>
      <c r="H142" s="50" t="s">
        <v>735</v>
      </c>
      <c r="I142" s="118">
        <v>0</v>
      </c>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06">
        <f t="shared" si="90"/>
        <v>0</v>
      </c>
      <c r="AP142" s="106">
        <f t="shared" si="91"/>
        <v>0</v>
      </c>
      <c r="AQ142" s="106">
        <f t="shared" si="92"/>
        <v>0</v>
      </c>
      <c r="AR142" s="106">
        <f t="shared" si="93"/>
        <v>0</v>
      </c>
      <c r="AS142" s="21"/>
      <c r="AT142" s="198">
        <f t="shared" si="96"/>
        <v>0</v>
      </c>
      <c r="AU142" s="198">
        <f t="shared" si="97"/>
        <v>0</v>
      </c>
      <c r="AV142" s="198">
        <f t="shared" si="98"/>
        <v>0</v>
      </c>
      <c r="AW142" s="198">
        <f t="shared" si="99"/>
        <v>0</v>
      </c>
    </row>
    <row r="143" spans="1:49" s="108" customFormat="1" ht="16.5" thickTop="1" thickBot="1" x14ac:dyDescent="0.3">
      <c r="A143" s="27">
        <v>2</v>
      </c>
      <c r="B143" s="27" t="s">
        <v>166</v>
      </c>
      <c r="C143" s="27" t="s">
        <v>166</v>
      </c>
      <c r="D143" s="130" t="s">
        <v>173</v>
      </c>
      <c r="E143" s="28" t="s">
        <v>97</v>
      </c>
      <c r="F143" s="28" t="s">
        <v>97</v>
      </c>
      <c r="G143" s="28" t="s">
        <v>105</v>
      </c>
      <c r="H143" s="50" t="s">
        <v>736</v>
      </c>
      <c r="I143" s="118">
        <v>0</v>
      </c>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06">
        <f t="shared" si="90"/>
        <v>0</v>
      </c>
      <c r="AP143" s="106">
        <f t="shared" si="91"/>
        <v>0</v>
      </c>
      <c r="AQ143" s="106">
        <f t="shared" si="92"/>
        <v>0</v>
      </c>
      <c r="AR143" s="106">
        <f t="shared" si="93"/>
        <v>0</v>
      </c>
      <c r="AS143" s="21"/>
      <c r="AT143" s="198">
        <f t="shared" si="96"/>
        <v>0</v>
      </c>
      <c r="AU143" s="198">
        <f t="shared" si="97"/>
        <v>0</v>
      </c>
      <c r="AV143" s="198">
        <f t="shared" si="98"/>
        <v>0</v>
      </c>
      <c r="AW143" s="198">
        <f t="shared" si="99"/>
        <v>0</v>
      </c>
    </row>
    <row r="144" spans="1:49" s="108" customFormat="1" ht="16.5" thickTop="1" thickBot="1" x14ac:dyDescent="0.3">
      <c r="A144" s="27">
        <v>2</v>
      </c>
      <c r="B144" s="27" t="s">
        <v>166</v>
      </c>
      <c r="C144" s="27" t="s">
        <v>166</v>
      </c>
      <c r="D144" s="130" t="s">
        <v>173</v>
      </c>
      <c r="E144" s="28" t="s">
        <v>97</v>
      </c>
      <c r="F144" s="28" t="s">
        <v>97</v>
      </c>
      <c r="G144" s="28" t="s">
        <v>166</v>
      </c>
      <c r="H144" s="50" t="s">
        <v>737</v>
      </c>
      <c r="I144" s="118">
        <v>0</v>
      </c>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06">
        <f t="shared" si="90"/>
        <v>0</v>
      </c>
      <c r="AP144" s="106">
        <f t="shared" si="91"/>
        <v>0</v>
      </c>
      <c r="AQ144" s="106">
        <f t="shared" si="92"/>
        <v>0</v>
      </c>
      <c r="AR144" s="106">
        <f t="shared" si="93"/>
        <v>0</v>
      </c>
      <c r="AS144" s="21"/>
      <c r="AT144" s="198">
        <f t="shared" si="96"/>
        <v>0</v>
      </c>
      <c r="AU144" s="198">
        <f t="shared" si="97"/>
        <v>0</v>
      </c>
      <c r="AV144" s="198">
        <f t="shared" si="98"/>
        <v>0</v>
      </c>
      <c r="AW144" s="198">
        <f t="shared" si="99"/>
        <v>0</v>
      </c>
    </row>
    <row r="145" spans="1:49" s="108" customFormat="1" ht="16.5" thickTop="1" thickBot="1" x14ac:dyDescent="0.3">
      <c r="A145" s="27">
        <v>2</v>
      </c>
      <c r="B145" s="27" t="s">
        <v>166</v>
      </c>
      <c r="C145" s="27" t="s">
        <v>166</v>
      </c>
      <c r="D145" s="130" t="s">
        <v>173</v>
      </c>
      <c r="E145" s="28" t="s">
        <v>97</v>
      </c>
      <c r="F145" s="28" t="s">
        <v>97</v>
      </c>
      <c r="G145" s="28" t="s">
        <v>173</v>
      </c>
      <c r="H145" s="50" t="s">
        <v>738</v>
      </c>
      <c r="I145" s="31">
        <v>0</v>
      </c>
      <c r="J145" s="31">
        <v>0</v>
      </c>
      <c r="K145" s="31">
        <v>0</v>
      </c>
      <c r="L145" s="31">
        <v>0</v>
      </c>
      <c r="M145" s="31">
        <v>0</v>
      </c>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106">
        <f t="shared" si="90"/>
        <v>0</v>
      </c>
      <c r="AP145" s="110">
        <f t="shared" si="91"/>
        <v>0</v>
      </c>
      <c r="AQ145" s="110">
        <f t="shared" si="92"/>
        <v>0</v>
      </c>
      <c r="AR145" s="106">
        <f t="shared" si="93"/>
        <v>0</v>
      </c>
      <c r="AS145" s="21"/>
      <c r="AT145" s="198">
        <f t="shared" si="96"/>
        <v>0</v>
      </c>
      <c r="AU145" s="198">
        <f t="shared" si="97"/>
        <v>0</v>
      </c>
      <c r="AV145" s="198">
        <f t="shared" si="98"/>
        <v>0</v>
      </c>
      <c r="AW145" s="198">
        <f t="shared" si="99"/>
        <v>0</v>
      </c>
    </row>
    <row r="146" spans="1:49" s="108" customFormat="1" ht="16.5" thickTop="1" thickBot="1" x14ac:dyDescent="0.3">
      <c r="A146" s="26">
        <v>2</v>
      </c>
      <c r="B146" s="22" t="s">
        <v>166</v>
      </c>
      <c r="C146" s="22" t="s">
        <v>173</v>
      </c>
      <c r="D146" s="22"/>
      <c r="E146" s="46"/>
      <c r="F146" s="46"/>
      <c r="G146" s="46"/>
      <c r="H146" s="47" t="s">
        <v>739</v>
      </c>
      <c r="I146" s="48">
        <f>+I147+I158</f>
        <v>9247172500</v>
      </c>
      <c r="J146" s="48">
        <f t="shared" ref="J146:AN146" si="102">+J147+J158</f>
        <v>178096476</v>
      </c>
      <c r="K146" s="48">
        <f t="shared" si="102"/>
        <v>27316476</v>
      </c>
      <c r="L146" s="48">
        <f t="shared" si="102"/>
        <v>27316476</v>
      </c>
      <c r="M146" s="48">
        <f t="shared" si="102"/>
        <v>0</v>
      </c>
      <c r="N146" s="48">
        <f t="shared" si="102"/>
        <v>0</v>
      </c>
      <c r="O146" s="48">
        <f t="shared" si="102"/>
        <v>0</v>
      </c>
      <c r="P146" s="48">
        <f t="shared" si="102"/>
        <v>0</v>
      </c>
      <c r="Q146" s="48">
        <f t="shared" si="102"/>
        <v>0</v>
      </c>
      <c r="R146" s="48">
        <f t="shared" si="102"/>
        <v>0</v>
      </c>
      <c r="S146" s="48">
        <f t="shared" si="102"/>
        <v>0</v>
      </c>
      <c r="T146" s="48">
        <f t="shared" si="102"/>
        <v>0</v>
      </c>
      <c r="U146" s="48">
        <f t="shared" si="102"/>
        <v>0</v>
      </c>
      <c r="V146" s="48">
        <f t="shared" si="102"/>
        <v>0</v>
      </c>
      <c r="W146" s="48">
        <f t="shared" si="102"/>
        <v>0</v>
      </c>
      <c r="X146" s="48">
        <f t="shared" si="102"/>
        <v>0</v>
      </c>
      <c r="Y146" s="48">
        <f t="shared" si="102"/>
        <v>0</v>
      </c>
      <c r="Z146" s="48">
        <f t="shared" si="102"/>
        <v>0</v>
      </c>
      <c r="AA146" s="48">
        <f t="shared" si="102"/>
        <v>0</v>
      </c>
      <c r="AB146" s="48">
        <f t="shared" si="102"/>
        <v>0</v>
      </c>
      <c r="AC146" s="48">
        <f t="shared" si="102"/>
        <v>0</v>
      </c>
      <c r="AD146" s="48">
        <f t="shared" si="102"/>
        <v>0</v>
      </c>
      <c r="AE146" s="48">
        <f t="shared" si="102"/>
        <v>0</v>
      </c>
      <c r="AF146" s="48">
        <f t="shared" si="102"/>
        <v>0</v>
      </c>
      <c r="AG146" s="48">
        <f t="shared" si="102"/>
        <v>0</v>
      </c>
      <c r="AH146" s="48">
        <f t="shared" si="102"/>
        <v>0</v>
      </c>
      <c r="AI146" s="48">
        <f t="shared" si="102"/>
        <v>0</v>
      </c>
      <c r="AJ146" s="48">
        <f t="shared" si="102"/>
        <v>0</v>
      </c>
      <c r="AK146" s="48">
        <f t="shared" si="102"/>
        <v>0</v>
      </c>
      <c r="AL146" s="48">
        <f t="shared" si="102"/>
        <v>0</v>
      </c>
      <c r="AM146" s="48">
        <f t="shared" si="102"/>
        <v>0</v>
      </c>
      <c r="AN146" s="48">
        <f t="shared" si="102"/>
        <v>0</v>
      </c>
      <c r="AO146" s="107">
        <f t="shared" si="90"/>
        <v>9247172500</v>
      </c>
      <c r="AP146" s="107">
        <f t="shared" si="91"/>
        <v>178096476</v>
      </c>
      <c r="AQ146" s="107">
        <f t="shared" si="92"/>
        <v>27316476</v>
      </c>
      <c r="AR146" s="107">
        <f t="shared" si="93"/>
        <v>27316476</v>
      </c>
      <c r="AS146" s="21"/>
      <c r="AT146" s="198">
        <f t="shared" si="96"/>
        <v>0</v>
      </c>
      <c r="AU146" s="198">
        <f t="shared" si="97"/>
        <v>0</v>
      </c>
      <c r="AV146" s="198">
        <f t="shared" si="98"/>
        <v>0</v>
      </c>
      <c r="AW146" s="198">
        <f t="shared" si="99"/>
        <v>0</v>
      </c>
    </row>
    <row r="147" spans="1:49" s="108" customFormat="1" ht="16.5" thickTop="1" thickBot="1" x14ac:dyDescent="0.3">
      <c r="A147" s="42">
        <v>2</v>
      </c>
      <c r="B147" s="42" t="s">
        <v>166</v>
      </c>
      <c r="C147" s="42" t="s">
        <v>173</v>
      </c>
      <c r="D147" s="42" t="s">
        <v>97</v>
      </c>
      <c r="E147" s="51"/>
      <c r="F147" s="51"/>
      <c r="G147" s="49"/>
      <c r="H147" s="49" t="s">
        <v>740</v>
      </c>
      <c r="I147" s="52">
        <f>+I148</f>
        <v>1000000000</v>
      </c>
      <c r="J147" s="52">
        <f t="shared" ref="J147:AN148" si="103">+J148</f>
        <v>0</v>
      </c>
      <c r="K147" s="52">
        <f t="shared" si="103"/>
        <v>0</v>
      </c>
      <c r="L147" s="52">
        <f t="shared" si="103"/>
        <v>0</v>
      </c>
      <c r="M147" s="52">
        <f t="shared" si="103"/>
        <v>0</v>
      </c>
      <c r="N147" s="52">
        <f t="shared" si="103"/>
        <v>0</v>
      </c>
      <c r="O147" s="52">
        <f t="shared" si="103"/>
        <v>0</v>
      </c>
      <c r="P147" s="52">
        <f t="shared" si="103"/>
        <v>0</v>
      </c>
      <c r="Q147" s="52">
        <f t="shared" si="103"/>
        <v>0</v>
      </c>
      <c r="R147" s="52">
        <f t="shared" si="103"/>
        <v>0</v>
      </c>
      <c r="S147" s="52">
        <f t="shared" si="103"/>
        <v>0</v>
      </c>
      <c r="T147" s="52">
        <f t="shared" si="103"/>
        <v>0</v>
      </c>
      <c r="U147" s="52">
        <f t="shared" si="103"/>
        <v>0</v>
      </c>
      <c r="V147" s="52">
        <f t="shared" si="103"/>
        <v>0</v>
      </c>
      <c r="W147" s="52">
        <f t="shared" si="103"/>
        <v>0</v>
      </c>
      <c r="X147" s="52">
        <f t="shared" si="103"/>
        <v>0</v>
      </c>
      <c r="Y147" s="52">
        <f t="shared" si="103"/>
        <v>0</v>
      </c>
      <c r="Z147" s="52">
        <f t="shared" si="103"/>
        <v>0</v>
      </c>
      <c r="AA147" s="52">
        <f t="shared" si="103"/>
        <v>0</v>
      </c>
      <c r="AB147" s="52">
        <f t="shared" si="103"/>
        <v>0</v>
      </c>
      <c r="AC147" s="52">
        <f t="shared" si="103"/>
        <v>0</v>
      </c>
      <c r="AD147" s="52">
        <f t="shared" si="103"/>
        <v>0</v>
      </c>
      <c r="AE147" s="52">
        <f t="shared" si="103"/>
        <v>0</v>
      </c>
      <c r="AF147" s="52">
        <f t="shared" si="103"/>
        <v>0</v>
      </c>
      <c r="AG147" s="52">
        <f t="shared" si="103"/>
        <v>0</v>
      </c>
      <c r="AH147" s="52">
        <f t="shared" si="103"/>
        <v>0</v>
      </c>
      <c r="AI147" s="52">
        <f t="shared" si="103"/>
        <v>0</v>
      </c>
      <c r="AJ147" s="52">
        <f t="shared" si="103"/>
        <v>0</v>
      </c>
      <c r="AK147" s="52">
        <f t="shared" si="103"/>
        <v>0</v>
      </c>
      <c r="AL147" s="52">
        <f t="shared" si="103"/>
        <v>0</v>
      </c>
      <c r="AM147" s="52">
        <f t="shared" si="103"/>
        <v>0</v>
      </c>
      <c r="AN147" s="52">
        <f t="shared" si="103"/>
        <v>0</v>
      </c>
      <c r="AO147" s="116">
        <f t="shared" si="90"/>
        <v>1000000000</v>
      </c>
      <c r="AP147" s="116">
        <f t="shared" si="91"/>
        <v>0</v>
      </c>
      <c r="AQ147" s="116">
        <f t="shared" si="92"/>
        <v>0</v>
      </c>
      <c r="AR147" s="116">
        <f t="shared" si="93"/>
        <v>0</v>
      </c>
      <c r="AS147" s="21"/>
      <c r="AT147" s="198">
        <f t="shared" si="96"/>
        <v>0</v>
      </c>
      <c r="AU147" s="198">
        <f t="shared" si="97"/>
        <v>0</v>
      </c>
      <c r="AV147" s="198">
        <f t="shared" si="98"/>
        <v>0</v>
      </c>
      <c r="AW147" s="198">
        <f t="shared" si="99"/>
        <v>0</v>
      </c>
    </row>
    <row r="148" spans="1:49" s="108" customFormat="1" ht="16.5" thickTop="1" thickBot="1" x14ac:dyDescent="0.3">
      <c r="A148" s="42">
        <v>2</v>
      </c>
      <c r="B148" s="42" t="s">
        <v>166</v>
      </c>
      <c r="C148" s="42" t="s">
        <v>173</v>
      </c>
      <c r="D148" s="42" t="s">
        <v>97</v>
      </c>
      <c r="E148" s="42" t="s">
        <v>97</v>
      </c>
      <c r="F148" s="42"/>
      <c r="G148" s="42"/>
      <c r="H148" s="49" t="s">
        <v>676</v>
      </c>
      <c r="I148" s="43">
        <f>+I149</f>
        <v>1000000000</v>
      </c>
      <c r="J148" s="43">
        <f t="shared" si="103"/>
        <v>0</v>
      </c>
      <c r="K148" s="43">
        <f t="shared" si="103"/>
        <v>0</v>
      </c>
      <c r="L148" s="43">
        <f t="shared" si="103"/>
        <v>0</v>
      </c>
      <c r="M148" s="43">
        <f t="shared" si="103"/>
        <v>0</v>
      </c>
      <c r="N148" s="43">
        <f t="shared" si="103"/>
        <v>0</v>
      </c>
      <c r="O148" s="43">
        <f t="shared" si="103"/>
        <v>0</v>
      </c>
      <c r="P148" s="43">
        <f t="shared" si="103"/>
        <v>0</v>
      </c>
      <c r="Q148" s="43">
        <f t="shared" si="103"/>
        <v>0</v>
      </c>
      <c r="R148" s="43">
        <f t="shared" si="103"/>
        <v>0</v>
      </c>
      <c r="S148" s="43">
        <f t="shared" si="103"/>
        <v>0</v>
      </c>
      <c r="T148" s="43">
        <f t="shared" si="103"/>
        <v>0</v>
      </c>
      <c r="U148" s="43">
        <f t="shared" si="103"/>
        <v>0</v>
      </c>
      <c r="V148" s="43">
        <f t="shared" si="103"/>
        <v>0</v>
      </c>
      <c r="W148" s="43">
        <f t="shared" si="103"/>
        <v>0</v>
      </c>
      <c r="X148" s="43">
        <f t="shared" si="103"/>
        <v>0</v>
      </c>
      <c r="Y148" s="43">
        <f t="shared" si="103"/>
        <v>0</v>
      </c>
      <c r="Z148" s="43">
        <f t="shared" si="103"/>
        <v>0</v>
      </c>
      <c r="AA148" s="43">
        <f t="shared" si="103"/>
        <v>0</v>
      </c>
      <c r="AB148" s="43">
        <f t="shared" si="103"/>
        <v>0</v>
      </c>
      <c r="AC148" s="43">
        <f t="shared" si="103"/>
        <v>0</v>
      </c>
      <c r="AD148" s="43">
        <f t="shared" si="103"/>
        <v>0</v>
      </c>
      <c r="AE148" s="43">
        <f t="shared" si="103"/>
        <v>0</v>
      </c>
      <c r="AF148" s="43">
        <f t="shared" si="103"/>
        <v>0</v>
      </c>
      <c r="AG148" s="43">
        <f t="shared" si="103"/>
        <v>0</v>
      </c>
      <c r="AH148" s="43">
        <f t="shared" si="103"/>
        <v>0</v>
      </c>
      <c r="AI148" s="43">
        <f t="shared" si="103"/>
        <v>0</v>
      </c>
      <c r="AJ148" s="43">
        <f t="shared" si="103"/>
        <v>0</v>
      </c>
      <c r="AK148" s="43">
        <f t="shared" si="103"/>
        <v>0</v>
      </c>
      <c r="AL148" s="43">
        <f t="shared" si="103"/>
        <v>0</v>
      </c>
      <c r="AM148" s="43">
        <f t="shared" si="103"/>
        <v>0</v>
      </c>
      <c r="AN148" s="43">
        <f t="shared" si="103"/>
        <v>0</v>
      </c>
      <c r="AO148" s="116">
        <f t="shared" si="90"/>
        <v>1000000000</v>
      </c>
      <c r="AP148" s="116">
        <f t="shared" si="91"/>
        <v>0</v>
      </c>
      <c r="AQ148" s="116">
        <f t="shared" si="92"/>
        <v>0</v>
      </c>
      <c r="AR148" s="116">
        <f t="shared" si="93"/>
        <v>0</v>
      </c>
      <c r="AS148" s="21"/>
      <c r="AT148" s="198">
        <f t="shared" si="96"/>
        <v>0</v>
      </c>
      <c r="AU148" s="198">
        <f t="shared" si="97"/>
        <v>0</v>
      </c>
      <c r="AV148" s="198">
        <f t="shared" si="98"/>
        <v>0</v>
      </c>
      <c r="AW148" s="198">
        <f t="shared" si="99"/>
        <v>0</v>
      </c>
    </row>
    <row r="149" spans="1:49" s="108" customFormat="1" ht="16.5" thickTop="1" thickBot="1" x14ac:dyDescent="0.3">
      <c r="A149" s="27">
        <v>2</v>
      </c>
      <c r="B149" s="27" t="s">
        <v>166</v>
      </c>
      <c r="C149" s="27" t="s">
        <v>173</v>
      </c>
      <c r="D149" s="27" t="s">
        <v>97</v>
      </c>
      <c r="E149" s="28" t="s">
        <v>97</v>
      </c>
      <c r="F149" s="28" t="s">
        <v>97</v>
      </c>
      <c r="G149" s="27"/>
      <c r="H149" s="50" t="s">
        <v>645</v>
      </c>
      <c r="I149" s="118">
        <f>SUM(I150:I157)</f>
        <v>1000000000</v>
      </c>
      <c r="J149" s="118">
        <f t="shared" ref="J149:AN149" si="104">SUM(J150:J157)</f>
        <v>0</v>
      </c>
      <c r="K149" s="118">
        <f t="shared" si="104"/>
        <v>0</v>
      </c>
      <c r="L149" s="118">
        <f t="shared" si="104"/>
        <v>0</v>
      </c>
      <c r="M149" s="118">
        <f t="shared" si="104"/>
        <v>0</v>
      </c>
      <c r="N149" s="118">
        <f t="shared" si="104"/>
        <v>0</v>
      </c>
      <c r="O149" s="118">
        <f t="shared" si="104"/>
        <v>0</v>
      </c>
      <c r="P149" s="118">
        <f t="shared" si="104"/>
        <v>0</v>
      </c>
      <c r="Q149" s="118">
        <f t="shared" si="104"/>
        <v>0</v>
      </c>
      <c r="R149" s="118">
        <f t="shared" si="104"/>
        <v>0</v>
      </c>
      <c r="S149" s="118">
        <f t="shared" si="104"/>
        <v>0</v>
      </c>
      <c r="T149" s="118">
        <f t="shared" si="104"/>
        <v>0</v>
      </c>
      <c r="U149" s="118">
        <f t="shared" si="104"/>
        <v>0</v>
      </c>
      <c r="V149" s="118">
        <f t="shared" si="104"/>
        <v>0</v>
      </c>
      <c r="W149" s="118">
        <f t="shared" si="104"/>
        <v>0</v>
      </c>
      <c r="X149" s="118">
        <f t="shared" si="104"/>
        <v>0</v>
      </c>
      <c r="Y149" s="118">
        <f t="shared" si="104"/>
        <v>0</v>
      </c>
      <c r="Z149" s="118">
        <f t="shared" si="104"/>
        <v>0</v>
      </c>
      <c r="AA149" s="118">
        <f t="shared" si="104"/>
        <v>0</v>
      </c>
      <c r="AB149" s="118">
        <f t="shared" si="104"/>
        <v>0</v>
      </c>
      <c r="AC149" s="118">
        <f t="shared" si="104"/>
        <v>0</v>
      </c>
      <c r="AD149" s="118">
        <f t="shared" si="104"/>
        <v>0</v>
      </c>
      <c r="AE149" s="118">
        <f t="shared" si="104"/>
        <v>0</v>
      </c>
      <c r="AF149" s="118">
        <f t="shared" si="104"/>
        <v>0</v>
      </c>
      <c r="AG149" s="118">
        <f t="shared" si="104"/>
        <v>0</v>
      </c>
      <c r="AH149" s="118">
        <f t="shared" si="104"/>
        <v>0</v>
      </c>
      <c r="AI149" s="118">
        <f t="shared" si="104"/>
        <v>0</v>
      </c>
      <c r="AJ149" s="118">
        <f t="shared" si="104"/>
        <v>0</v>
      </c>
      <c r="AK149" s="118">
        <f t="shared" si="104"/>
        <v>0</v>
      </c>
      <c r="AL149" s="118">
        <f t="shared" si="104"/>
        <v>0</v>
      </c>
      <c r="AM149" s="118">
        <f t="shared" si="104"/>
        <v>0</v>
      </c>
      <c r="AN149" s="118">
        <f t="shared" si="104"/>
        <v>0</v>
      </c>
      <c r="AO149" s="106">
        <f t="shared" si="90"/>
        <v>1000000000</v>
      </c>
      <c r="AP149" s="110">
        <f t="shared" si="91"/>
        <v>0</v>
      </c>
      <c r="AQ149" s="110">
        <f t="shared" si="92"/>
        <v>0</v>
      </c>
      <c r="AR149" s="110">
        <f t="shared" si="93"/>
        <v>0</v>
      </c>
      <c r="AS149" s="21"/>
      <c r="AT149" s="198">
        <f t="shared" si="96"/>
        <v>0</v>
      </c>
      <c r="AU149" s="198">
        <f t="shared" si="97"/>
        <v>0</v>
      </c>
      <c r="AV149" s="198">
        <f t="shared" si="98"/>
        <v>0</v>
      </c>
      <c r="AW149" s="198">
        <f t="shared" si="99"/>
        <v>0</v>
      </c>
    </row>
    <row r="150" spans="1:49" s="108" customFormat="1" ht="16.5" thickTop="1" thickBot="1" x14ac:dyDescent="0.3">
      <c r="A150" s="27">
        <v>2</v>
      </c>
      <c r="B150" s="27" t="s">
        <v>166</v>
      </c>
      <c r="C150" s="27" t="s">
        <v>173</v>
      </c>
      <c r="D150" s="27" t="s">
        <v>97</v>
      </c>
      <c r="E150" s="28" t="s">
        <v>97</v>
      </c>
      <c r="F150" s="28" t="s">
        <v>97</v>
      </c>
      <c r="G150" s="28" t="s">
        <v>97</v>
      </c>
      <c r="H150" s="50" t="s">
        <v>741</v>
      </c>
      <c r="I150" s="118">
        <v>0</v>
      </c>
      <c r="J150" s="118">
        <v>0</v>
      </c>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06">
        <f t="shared" si="90"/>
        <v>0</v>
      </c>
      <c r="AP150" s="110">
        <f t="shared" si="91"/>
        <v>0</v>
      </c>
      <c r="AQ150" s="110">
        <f t="shared" si="92"/>
        <v>0</v>
      </c>
      <c r="AR150" s="110">
        <f t="shared" si="93"/>
        <v>0</v>
      </c>
      <c r="AS150" s="21"/>
      <c r="AT150" s="198">
        <f t="shared" si="96"/>
        <v>0</v>
      </c>
      <c r="AU150" s="198">
        <f t="shared" si="97"/>
        <v>0</v>
      </c>
      <c r="AV150" s="198">
        <f t="shared" si="98"/>
        <v>0</v>
      </c>
      <c r="AW150" s="198">
        <f t="shared" si="99"/>
        <v>0</v>
      </c>
    </row>
    <row r="151" spans="1:49" s="108" customFormat="1" ht="16.5" thickTop="1" thickBot="1" x14ac:dyDescent="0.3">
      <c r="A151" s="27">
        <v>2</v>
      </c>
      <c r="B151" s="27" t="s">
        <v>166</v>
      </c>
      <c r="C151" s="27" t="s">
        <v>173</v>
      </c>
      <c r="D151" s="27" t="s">
        <v>97</v>
      </c>
      <c r="E151" s="28" t="s">
        <v>97</v>
      </c>
      <c r="F151" s="28" t="s">
        <v>97</v>
      </c>
      <c r="G151" s="28" t="s">
        <v>105</v>
      </c>
      <c r="H151" s="50" t="s">
        <v>742</v>
      </c>
      <c r="I151" s="251">
        <v>400000000</v>
      </c>
      <c r="J151" s="118">
        <v>0</v>
      </c>
      <c r="K151" s="118">
        <v>0</v>
      </c>
      <c r="L151" s="118">
        <v>0</v>
      </c>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06">
        <f t="shared" si="90"/>
        <v>400000000</v>
      </c>
      <c r="AP151" s="110">
        <f t="shared" si="91"/>
        <v>0</v>
      </c>
      <c r="AQ151" s="110">
        <f t="shared" si="92"/>
        <v>0</v>
      </c>
      <c r="AR151" s="110">
        <f t="shared" si="93"/>
        <v>0</v>
      </c>
      <c r="AS151" s="21"/>
      <c r="AT151" s="198">
        <f t="shared" si="96"/>
        <v>0</v>
      </c>
      <c r="AU151" s="198">
        <f t="shared" si="97"/>
        <v>0</v>
      </c>
      <c r="AV151" s="198">
        <f t="shared" si="98"/>
        <v>0</v>
      </c>
      <c r="AW151" s="198">
        <f t="shared" si="99"/>
        <v>0</v>
      </c>
    </row>
    <row r="152" spans="1:49" s="108" customFormat="1" ht="16.5" thickTop="1" thickBot="1" x14ac:dyDescent="0.3">
      <c r="A152" s="27">
        <v>2</v>
      </c>
      <c r="B152" s="27" t="s">
        <v>166</v>
      </c>
      <c r="C152" s="27" t="s">
        <v>173</v>
      </c>
      <c r="D152" s="27" t="s">
        <v>97</v>
      </c>
      <c r="E152" s="28" t="s">
        <v>97</v>
      </c>
      <c r="F152" s="28" t="s">
        <v>97</v>
      </c>
      <c r="G152" s="28" t="s">
        <v>166</v>
      </c>
      <c r="H152" s="50" t="s">
        <v>743</v>
      </c>
      <c r="I152" s="252">
        <v>100000000</v>
      </c>
      <c r="J152" s="38"/>
      <c r="K152" s="3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06">
        <f t="shared" si="90"/>
        <v>100000000</v>
      </c>
      <c r="AP152" s="110">
        <f t="shared" si="91"/>
        <v>0</v>
      </c>
      <c r="AQ152" s="110">
        <f t="shared" si="92"/>
        <v>0</v>
      </c>
      <c r="AR152" s="110">
        <f t="shared" si="93"/>
        <v>0</v>
      </c>
      <c r="AS152" s="21"/>
      <c r="AT152" s="198">
        <f t="shared" si="96"/>
        <v>0</v>
      </c>
      <c r="AU152" s="198">
        <f t="shared" si="97"/>
        <v>0</v>
      </c>
      <c r="AV152" s="198">
        <f t="shared" si="98"/>
        <v>0</v>
      </c>
      <c r="AW152" s="198">
        <f t="shared" si="99"/>
        <v>0</v>
      </c>
    </row>
    <row r="153" spans="1:49" s="108" customFormat="1" ht="16.5" thickTop="1" thickBot="1" x14ac:dyDescent="0.3">
      <c r="A153" s="27">
        <v>2</v>
      </c>
      <c r="B153" s="27" t="s">
        <v>166</v>
      </c>
      <c r="C153" s="27" t="s">
        <v>173</v>
      </c>
      <c r="D153" s="27" t="s">
        <v>97</v>
      </c>
      <c r="E153" s="28" t="s">
        <v>97</v>
      </c>
      <c r="F153" s="28" t="s">
        <v>97</v>
      </c>
      <c r="G153" s="28" t="s">
        <v>173</v>
      </c>
      <c r="H153" s="50" t="s">
        <v>744</v>
      </c>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06">
        <f t="shared" si="90"/>
        <v>0</v>
      </c>
      <c r="AP153" s="110">
        <f t="shared" si="91"/>
        <v>0</v>
      </c>
      <c r="AQ153" s="110">
        <f t="shared" si="92"/>
        <v>0</v>
      </c>
      <c r="AR153" s="110">
        <f t="shared" si="93"/>
        <v>0</v>
      </c>
      <c r="AS153" s="21"/>
      <c r="AT153" s="198">
        <f t="shared" si="96"/>
        <v>0</v>
      </c>
      <c r="AU153" s="198">
        <f t="shared" si="97"/>
        <v>0</v>
      </c>
      <c r="AV153" s="198">
        <f t="shared" si="98"/>
        <v>0</v>
      </c>
      <c r="AW153" s="198">
        <f t="shared" si="99"/>
        <v>0</v>
      </c>
    </row>
    <row r="154" spans="1:49" s="108" customFormat="1" ht="16.5" thickTop="1" thickBot="1" x14ac:dyDescent="0.3">
      <c r="A154" s="27">
        <v>2</v>
      </c>
      <c r="B154" s="27" t="s">
        <v>166</v>
      </c>
      <c r="C154" s="27" t="s">
        <v>173</v>
      </c>
      <c r="D154" s="27" t="s">
        <v>97</v>
      </c>
      <c r="E154" s="28" t="s">
        <v>97</v>
      </c>
      <c r="F154" s="28" t="s">
        <v>97</v>
      </c>
      <c r="G154" s="28" t="s">
        <v>173</v>
      </c>
      <c r="H154" s="50" t="s">
        <v>745</v>
      </c>
      <c r="I154" s="251">
        <v>400000000</v>
      </c>
      <c r="J154" s="118">
        <v>0</v>
      </c>
      <c r="K154" s="118">
        <v>0</v>
      </c>
      <c r="L154" s="118">
        <v>0</v>
      </c>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06">
        <f t="shared" si="90"/>
        <v>400000000</v>
      </c>
      <c r="AP154" s="110">
        <f t="shared" si="91"/>
        <v>0</v>
      </c>
      <c r="AQ154" s="110">
        <f t="shared" si="92"/>
        <v>0</v>
      </c>
      <c r="AR154" s="110">
        <f t="shared" si="93"/>
        <v>0</v>
      </c>
      <c r="AS154" s="21"/>
      <c r="AT154" s="198">
        <f t="shared" si="96"/>
        <v>0</v>
      </c>
      <c r="AU154" s="198">
        <f t="shared" si="97"/>
        <v>0</v>
      </c>
      <c r="AV154" s="198">
        <f t="shared" si="98"/>
        <v>0</v>
      </c>
      <c r="AW154" s="198">
        <f t="shared" si="99"/>
        <v>0</v>
      </c>
    </row>
    <row r="155" spans="1:49" s="108" customFormat="1" ht="16.5" thickTop="1" thickBot="1" x14ac:dyDescent="0.3">
      <c r="A155" s="27">
        <v>2</v>
      </c>
      <c r="B155" s="27" t="s">
        <v>166</v>
      </c>
      <c r="C155" s="27" t="s">
        <v>173</v>
      </c>
      <c r="D155" s="27" t="s">
        <v>97</v>
      </c>
      <c r="E155" s="28" t="s">
        <v>97</v>
      </c>
      <c r="F155" s="28" t="s">
        <v>97</v>
      </c>
      <c r="G155" s="28" t="s">
        <v>173</v>
      </c>
      <c r="H155" s="50" t="s">
        <v>746</v>
      </c>
      <c r="I155" s="251">
        <v>100000000</v>
      </c>
      <c r="J155" s="118">
        <v>0</v>
      </c>
      <c r="K155" s="118">
        <v>0</v>
      </c>
      <c r="L155" s="118">
        <v>0</v>
      </c>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06">
        <f t="shared" si="90"/>
        <v>100000000</v>
      </c>
      <c r="AP155" s="110">
        <f t="shared" si="91"/>
        <v>0</v>
      </c>
      <c r="AQ155" s="110">
        <f t="shared" si="92"/>
        <v>0</v>
      </c>
      <c r="AR155" s="110">
        <f t="shared" si="93"/>
        <v>0</v>
      </c>
      <c r="AS155" s="21"/>
      <c r="AT155" s="198">
        <f t="shared" si="96"/>
        <v>0</v>
      </c>
      <c r="AU155" s="198">
        <f t="shared" si="97"/>
        <v>0</v>
      </c>
      <c r="AV155" s="198">
        <f t="shared" si="98"/>
        <v>0</v>
      </c>
      <c r="AW155" s="198">
        <f t="shared" si="99"/>
        <v>0</v>
      </c>
    </row>
    <row r="156" spans="1:49" s="108" customFormat="1" ht="16.5" thickTop="1" thickBot="1" x14ac:dyDescent="0.3">
      <c r="A156" s="27">
        <v>2</v>
      </c>
      <c r="B156" s="27" t="s">
        <v>166</v>
      </c>
      <c r="C156" s="27" t="s">
        <v>173</v>
      </c>
      <c r="D156" s="27" t="s">
        <v>97</v>
      </c>
      <c r="E156" s="28" t="s">
        <v>97</v>
      </c>
      <c r="F156" s="28" t="s">
        <v>97</v>
      </c>
      <c r="G156" s="28" t="s">
        <v>115</v>
      </c>
      <c r="H156" s="50" t="s">
        <v>747</v>
      </c>
      <c r="I156" s="38">
        <v>0</v>
      </c>
      <c r="J156" s="31"/>
      <c r="K156" s="118"/>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106">
        <f t="shared" si="90"/>
        <v>0</v>
      </c>
      <c r="AP156" s="110">
        <f t="shared" si="91"/>
        <v>0</v>
      </c>
      <c r="AQ156" s="110">
        <f t="shared" si="92"/>
        <v>0</v>
      </c>
      <c r="AR156" s="110">
        <f t="shared" si="93"/>
        <v>0</v>
      </c>
      <c r="AS156" s="21"/>
      <c r="AT156" s="198">
        <f t="shared" si="96"/>
        <v>0</v>
      </c>
      <c r="AU156" s="198">
        <f t="shared" si="97"/>
        <v>0</v>
      </c>
      <c r="AV156" s="198">
        <f t="shared" si="98"/>
        <v>0</v>
      </c>
      <c r="AW156" s="198">
        <f t="shared" si="99"/>
        <v>0</v>
      </c>
    </row>
    <row r="157" spans="1:49" s="108" customFormat="1" ht="16.5" thickTop="1" thickBot="1" x14ac:dyDescent="0.3">
      <c r="A157" s="27">
        <v>2</v>
      </c>
      <c r="B157" s="27" t="s">
        <v>166</v>
      </c>
      <c r="C157" s="27" t="s">
        <v>173</v>
      </c>
      <c r="D157" s="27" t="s">
        <v>97</v>
      </c>
      <c r="E157" s="28" t="s">
        <v>97</v>
      </c>
      <c r="F157" s="28" t="s">
        <v>97</v>
      </c>
      <c r="G157" s="28" t="s">
        <v>211</v>
      </c>
      <c r="H157" s="50" t="s">
        <v>748</v>
      </c>
      <c r="I157" s="38">
        <v>0</v>
      </c>
      <c r="J157" s="31"/>
      <c r="K157" s="31"/>
      <c r="L157" s="31"/>
      <c r="M157" s="38">
        <v>0</v>
      </c>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106">
        <f t="shared" si="90"/>
        <v>0</v>
      </c>
      <c r="AP157" s="110">
        <f t="shared" si="91"/>
        <v>0</v>
      </c>
      <c r="AQ157" s="110">
        <f t="shared" si="92"/>
        <v>0</v>
      </c>
      <c r="AR157" s="110">
        <f t="shared" si="93"/>
        <v>0</v>
      </c>
      <c r="AS157" s="21"/>
      <c r="AT157" s="198">
        <f t="shared" si="96"/>
        <v>0</v>
      </c>
      <c r="AU157" s="198">
        <f t="shared" si="97"/>
        <v>0</v>
      </c>
      <c r="AV157" s="198">
        <f t="shared" si="98"/>
        <v>0</v>
      </c>
      <c r="AW157" s="198">
        <f t="shared" si="99"/>
        <v>0</v>
      </c>
    </row>
    <row r="158" spans="1:49" s="108" customFormat="1" ht="16.5" thickTop="1" thickBot="1" x14ac:dyDescent="0.3">
      <c r="A158" s="42">
        <v>2</v>
      </c>
      <c r="B158" s="42" t="s">
        <v>166</v>
      </c>
      <c r="C158" s="42" t="s">
        <v>173</v>
      </c>
      <c r="D158" s="42" t="s">
        <v>105</v>
      </c>
      <c r="E158" s="51"/>
      <c r="F158" s="51"/>
      <c r="G158" s="49"/>
      <c r="H158" s="49" t="s">
        <v>749</v>
      </c>
      <c r="I158" s="52">
        <f>+I159</f>
        <v>8247172500</v>
      </c>
      <c r="J158" s="52">
        <f t="shared" ref="J158:AN159" si="105">+J159</f>
        <v>178096476</v>
      </c>
      <c r="K158" s="52">
        <f t="shared" si="105"/>
        <v>27316476</v>
      </c>
      <c r="L158" s="52">
        <f t="shared" si="105"/>
        <v>27316476</v>
      </c>
      <c r="M158" s="52">
        <f t="shared" si="105"/>
        <v>0</v>
      </c>
      <c r="N158" s="52">
        <f t="shared" si="105"/>
        <v>0</v>
      </c>
      <c r="O158" s="52">
        <f t="shared" si="105"/>
        <v>0</v>
      </c>
      <c r="P158" s="52">
        <f t="shared" si="105"/>
        <v>0</v>
      </c>
      <c r="Q158" s="52">
        <f t="shared" si="105"/>
        <v>0</v>
      </c>
      <c r="R158" s="52">
        <f t="shared" si="105"/>
        <v>0</v>
      </c>
      <c r="S158" s="52">
        <f t="shared" si="105"/>
        <v>0</v>
      </c>
      <c r="T158" s="52">
        <f t="shared" si="105"/>
        <v>0</v>
      </c>
      <c r="U158" s="52">
        <f t="shared" si="105"/>
        <v>0</v>
      </c>
      <c r="V158" s="52">
        <f t="shared" si="105"/>
        <v>0</v>
      </c>
      <c r="W158" s="52">
        <f t="shared" si="105"/>
        <v>0</v>
      </c>
      <c r="X158" s="52">
        <f t="shared" si="105"/>
        <v>0</v>
      </c>
      <c r="Y158" s="52">
        <f t="shared" si="105"/>
        <v>0</v>
      </c>
      <c r="Z158" s="52">
        <f t="shared" si="105"/>
        <v>0</v>
      </c>
      <c r="AA158" s="52">
        <f t="shared" si="105"/>
        <v>0</v>
      </c>
      <c r="AB158" s="52">
        <f t="shared" si="105"/>
        <v>0</v>
      </c>
      <c r="AC158" s="52">
        <f t="shared" si="105"/>
        <v>0</v>
      </c>
      <c r="AD158" s="52">
        <f t="shared" si="105"/>
        <v>0</v>
      </c>
      <c r="AE158" s="52">
        <f t="shared" si="105"/>
        <v>0</v>
      </c>
      <c r="AF158" s="52">
        <f t="shared" si="105"/>
        <v>0</v>
      </c>
      <c r="AG158" s="52">
        <f t="shared" si="105"/>
        <v>0</v>
      </c>
      <c r="AH158" s="52">
        <f t="shared" si="105"/>
        <v>0</v>
      </c>
      <c r="AI158" s="52">
        <f t="shared" si="105"/>
        <v>0</v>
      </c>
      <c r="AJ158" s="52">
        <f t="shared" si="105"/>
        <v>0</v>
      </c>
      <c r="AK158" s="52">
        <f t="shared" si="105"/>
        <v>0</v>
      </c>
      <c r="AL158" s="52">
        <f t="shared" si="105"/>
        <v>0</v>
      </c>
      <c r="AM158" s="52">
        <f t="shared" si="105"/>
        <v>0</v>
      </c>
      <c r="AN158" s="52">
        <f t="shared" si="105"/>
        <v>0</v>
      </c>
      <c r="AO158" s="116">
        <f t="shared" si="90"/>
        <v>8247172500</v>
      </c>
      <c r="AP158" s="116">
        <f t="shared" si="91"/>
        <v>178096476</v>
      </c>
      <c r="AQ158" s="116">
        <f t="shared" si="92"/>
        <v>27316476</v>
      </c>
      <c r="AR158" s="116">
        <f t="shared" si="93"/>
        <v>27316476</v>
      </c>
      <c r="AS158" s="21"/>
      <c r="AT158" s="198">
        <f t="shared" si="96"/>
        <v>0</v>
      </c>
      <c r="AU158" s="198">
        <f t="shared" si="97"/>
        <v>0</v>
      </c>
      <c r="AV158" s="198">
        <f t="shared" si="98"/>
        <v>0</v>
      </c>
      <c r="AW158" s="198">
        <f t="shared" si="99"/>
        <v>0</v>
      </c>
    </row>
    <row r="159" spans="1:49" s="108" customFormat="1" ht="16.5" thickTop="1" thickBot="1" x14ac:dyDescent="0.3">
      <c r="A159" s="42">
        <v>2</v>
      </c>
      <c r="B159" s="42" t="s">
        <v>166</v>
      </c>
      <c r="C159" s="42" t="s">
        <v>173</v>
      </c>
      <c r="D159" s="42" t="s">
        <v>105</v>
      </c>
      <c r="E159" s="42" t="s">
        <v>97</v>
      </c>
      <c r="F159" s="42"/>
      <c r="G159" s="42"/>
      <c r="H159" s="49" t="s">
        <v>676</v>
      </c>
      <c r="I159" s="43">
        <f>+I160</f>
        <v>8247172500</v>
      </c>
      <c r="J159" s="43">
        <f t="shared" si="105"/>
        <v>178096476</v>
      </c>
      <c r="K159" s="43">
        <f t="shared" si="105"/>
        <v>27316476</v>
      </c>
      <c r="L159" s="43">
        <f t="shared" si="105"/>
        <v>27316476</v>
      </c>
      <c r="M159" s="43">
        <f t="shared" si="105"/>
        <v>0</v>
      </c>
      <c r="N159" s="43">
        <f t="shared" si="105"/>
        <v>0</v>
      </c>
      <c r="O159" s="43">
        <f t="shared" si="105"/>
        <v>0</v>
      </c>
      <c r="P159" s="43">
        <f t="shared" si="105"/>
        <v>0</v>
      </c>
      <c r="Q159" s="43">
        <f t="shared" si="105"/>
        <v>0</v>
      </c>
      <c r="R159" s="43">
        <f t="shared" si="105"/>
        <v>0</v>
      </c>
      <c r="S159" s="43">
        <f t="shared" si="105"/>
        <v>0</v>
      </c>
      <c r="T159" s="43">
        <f t="shared" si="105"/>
        <v>0</v>
      </c>
      <c r="U159" s="43">
        <f t="shared" si="105"/>
        <v>0</v>
      </c>
      <c r="V159" s="43">
        <f t="shared" si="105"/>
        <v>0</v>
      </c>
      <c r="W159" s="43">
        <f t="shared" si="105"/>
        <v>0</v>
      </c>
      <c r="X159" s="43">
        <f t="shared" si="105"/>
        <v>0</v>
      </c>
      <c r="Y159" s="43">
        <f t="shared" si="105"/>
        <v>0</v>
      </c>
      <c r="Z159" s="43">
        <f t="shared" si="105"/>
        <v>0</v>
      </c>
      <c r="AA159" s="43">
        <f t="shared" si="105"/>
        <v>0</v>
      </c>
      <c r="AB159" s="43">
        <f t="shared" si="105"/>
        <v>0</v>
      </c>
      <c r="AC159" s="43">
        <f t="shared" si="105"/>
        <v>0</v>
      </c>
      <c r="AD159" s="43">
        <f t="shared" si="105"/>
        <v>0</v>
      </c>
      <c r="AE159" s="43">
        <f t="shared" si="105"/>
        <v>0</v>
      </c>
      <c r="AF159" s="43">
        <f t="shared" si="105"/>
        <v>0</v>
      </c>
      <c r="AG159" s="43">
        <f t="shared" si="105"/>
        <v>0</v>
      </c>
      <c r="AH159" s="43">
        <f t="shared" si="105"/>
        <v>0</v>
      </c>
      <c r="AI159" s="43">
        <f t="shared" si="105"/>
        <v>0</v>
      </c>
      <c r="AJ159" s="43">
        <f t="shared" si="105"/>
        <v>0</v>
      </c>
      <c r="AK159" s="43">
        <f t="shared" si="105"/>
        <v>0</v>
      </c>
      <c r="AL159" s="43">
        <f t="shared" si="105"/>
        <v>0</v>
      </c>
      <c r="AM159" s="43">
        <f t="shared" si="105"/>
        <v>0</v>
      </c>
      <c r="AN159" s="43">
        <f t="shared" si="105"/>
        <v>0</v>
      </c>
      <c r="AO159" s="116">
        <f t="shared" si="90"/>
        <v>8247172500</v>
      </c>
      <c r="AP159" s="116">
        <f t="shared" si="91"/>
        <v>178096476</v>
      </c>
      <c r="AQ159" s="116">
        <f t="shared" si="92"/>
        <v>27316476</v>
      </c>
      <c r="AR159" s="116">
        <f t="shared" si="93"/>
        <v>27316476</v>
      </c>
      <c r="AS159" s="21"/>
      <c r="AT159" s="198">
        <f t="shared" si="96"/>
        <v>0</v>
      </c>
      <c r="AU159" s="198">
        <f t="shared" si="97"/>
        <v>0</v>
      </c>
      <c r="AV159" s="198">
        <f t="shared" si="98"/>
        <v>0</v>
      </c>
      <c r="AW159" s="198">
        <f t="shared" si="99"/>
        <v>0</v>
      </c>
    </row>
    <row r="160" spans="1:49" s="108" customFormat="1" ht="16.5" thickTop="1" thickBot="1" x14ac:dyDescent="0.3">
      <c r="A160" s="27">
        <v>2</v>
      </c>
      <c r="B160" s="27" t="s">
        <v>166</v>
      </c>
      <c r="C160" s="27" t="s">
        <v>173</v>
      </c>
      <c r="D160" s="28" t="s">
        <v>105</v>
      </c>
      <c r="E160" s="28" t="s">
        <v>97</v>
      </c>
      <c r="F160" s="28" t="s">
        <v>97</v>
      </c>
      <c r="G160" s="27"/>
      <c r="H160" s="50" t="s">
        <v>645</v>
      </c>
      <c r="I160" s="118">
        <f>SUM(I161:I172)</f>
        <v>8247172500</v>
      </c>
      <c r="J160" s="118">
        <f t="shared" ref="J160:AN160" si="106">SUM(J161:J172)</f>
        <v>178096476</v>
      </c>
      <c r="K160" s="118">
        <f t="shared" si="106"/>
        <v>27316476</v>
      </c>
      <c r="L160" s="118">
        <f t="shared" si="106"/>
        <v>27316476</v>
      </c>
      <c r="M160" s="118">
        <f t="shared" si="106"/>
        <v>0</v>
      </c>
      <c r="N160" s="118">
        <f t="shared" si="106"/>
        <v>0</v>
      </c>
      <c r="O160" s="118">
        <f t="shared" si="106"/>
        <v>0</v>
      </c>
      <c r="P160" s="118">
        <f t="shared" si="106"/>
        <v>0</v>
      </c>
      <c r="Q160" s="118">
        <f t="shared" si="106"/>
        <v>0</v>
      </c>
      <c r="R160" s="118">
        <f t="shared" si="106"/>
        <v>0</v>
      </c>
      <c r="S160" s="118">
        <f t="shared" si="106"/>
        <v>0</v>
      </c>
      <c r="T160" s="118">
        <f t="shared" si="106"/>
        <v>0</v>
      </c>
      <c r="U160" s="118">
        <f t="shared" si="106"/>
        <v>0</v>
      </c>
      <c r="V160" s="118">
        <f t="shared" si="106"/>
        <v>0</v>
      </c>
      <c r="W160" s="118">
        <f t="shared" si="106"/>
        <v>0</v>
      </c>
      <c r="X160" s="118">
        <f t="shared" si="106"/>
        <v>0</v>
      </c>
      <c r="Y160" s="118">
        <f t="shared" si="106"/>
        <v>0</v>
      </c>
      <c r="Z160" s="118">
        <f t="shared" si="106"/>
        <v>0</v>
      </c>
      <c r="AA160" s="118">
        <f t="shared" si="106"/>
        <v>0</v>
      </c>
      <c r="AB160" s="118">
        <f t="shared" si="106"/>
        <v>0</v>
      </c>
      <c r="AC160" s="118">
        <f t="shared" si="106"/>
        <v>0</v>
      </c>
      <c r="AD160" s="118">
        <f t="shared" si="106"/>
        <v>0</v>
      </c>
      <c r="AE160" s="118">
        <f t="shared" si="106"/>
        <v>0</v>
      </c>
      <c r="AF160" s="118">
        <f t="shared" si="106"/>
        <v>0</v>
      </c>
      <c r="AG160" s="118">
        <f t="shared" si="106"/>
        <v>0</v>
      </c>
      <c r="AH160" s="118">
        <f t="shared" si="106"/>
        <v>0</v>
      </c>
      <c r="AI160" s="118">
        <f t="shared" si="106"/>
        <v>0</v>
      </c>
      <c r="AJ160" s="118">
        <f t="shared" si="106"/>
        <v>0</v>
      </c>
      <c r="AK160" s="118">
        <f t="shared" si="106"/>
        <v>0</v>
      </c>
      <c r="AL160" s="118">
        <f t="shared" si="106"/>
        <v>0</v>
      </c>
      <c r="AM160" s="118">
        <f t="shared" si="106"/>
        <v>0</v>
      </c>
      <c r="AN160" s="118">
        <f t="shared" si="106"/>
        <v>0</v>
      </c>
      <c r="AO160" s="106">
        <f t="shared" si="90"/>
        <v>8247172500</v>
      </c>
      <c r="AP160" s="110">
        <f t="shared" si="91"/>
        <v>178096476</v>
      </c>
      <c r="AQ160" s="110">
        <f t="shared" si="92"/>
        <v>27316476</v>
      </c>
      <c r="AR160" s="110">
        <f t="shared" si="93"/>
        <v>27316476</v>
      </c>
      <c r="AS160" s="21"/>
      <c r="AT160" s="198">
        <f t="shared" si="96"/>
        <v>0</v>
      </c>
      <c r="AU160" s="198">
        <f t="shared" si="97"/>
        <v>0</v>
      </c>
      <c r="AV160" s="198">
        <f t="shared" si="98"/>
        <v>0</v>
      </c>
      <c r="AW160" s="198">
        <f t="shared" si="99"/>
        <v>0</v>
      </c>
    </row>
    <row r="161" spans="1:49" s="108" customFormat="1" ht="16.5" thickTop="1" thickBot="1" x14ac:dyDescent="0.3">
      <c r="A161" s="27">
        <v>2</v>
      </c>
      <c r="B161" s="27" t="s">
        <v>166</v>
      </c>
      <c r="C161" s="27" t="s">
        <v>173</v>
      </c>
      <c r="D161" s="28" t="s">
        <v>105</v>
      </c>
      <c r="E161" s="28" t="s">
        <v>97</v>
      </c>
      <c r="F161" s="28" t="s">
        <v>97</v>
      </c>
      <c r="G161" s="28" t="s">
        <v>97</v>
      </c>
      <c r="H161" s="50" t="s">
        <v>750</v>
      </c>
      <c r="I161" s="118">
        <v>2000000000</v>
      </c>
      <c r="J161" s="118">
        <v>178096476</v>
      </c>
      <c r="K161" s="118">
        <v>27316476</v>
      </c>
      <c r="L161" s="118">
        <v>27316476</v>
      </c>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06">
        <f t="shared" si="90"/>
        <v>2000000000</v>
      </c>
      <c r="AP161" s="106">
        <f t="shared" si="91"/>
        <v>178096476</v>
      </c>
      <c r="AQ161" s="106">
        <f t="shared" si="92"/>
        <v>27316476</v>
      </c>
      <c r="AR161" s="106">
        <f t="shared" si="93"/>
        <v>27316476</v>
      </c>
      <c r="AS161" s="21"/>
      <c r="AT161" s="198">
        <f t="shared" si="96"/>
        <v>0</v>
      </c>
      <c r="AU161" s="198">
        <f t="shared" si="97"/>
        <v>0</v>
      </c>
      <c r="AV161" s="198">
        <f t="shared" si="98"/>
        <v>0</v>
      </c>
      <c r="AW161" s="198">
        <f t="shared" si="99"/>
        <v>0</v>
      </c>
    </row>
    <row r="162" spans="1:49" s="108" customFormat="1" ht="16.5" thickTop="1" thickBot="1" x14ac:dyDescent="0.3">
      <c r="A162" s="27">
        <v>2</v>
      </c>
      <c r="B162" s="27" t="s">
        <v>166</v>
      </c>
      <c r="C162" s="27" t="s">
        <v>173</v>
      </c>
      <c r="D162" s="28" t="s">
        <v>105</v>
      </c>
      <c r="E162" s="28" t="s">
        <v>97</v>
      </c>
      <c r="F162" s="28" t="s">
        <v>97</v>
      </c>
      <c r="G162" s="28" t="s">
        <v>105</v>
      </c>
      <c r="H162" s="50" t="s">
        <v>751</v>
      </c>
      <c r="I162" s="118">
        <v>2000000000</v>
      </c>
      <c r="J162" s="118">
        <v>0</v>
      </c>
      <c r="K162" s="118">
        <v>0</v>
      </c>
      <c r="L162" s="118">
        <v>0</v>
      </c>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06">
        <f t="shared" si="90"/>
        <v>2000000000</v>
      </c>
      <c r="AP162" s="106">
        <f t="shared" si="91"/>
        <v>0</v>
      </c>
      <c r="AQ162" s="106">
        <f t="shared" si="92"/>
        <v>0</v>
      </c>
      <c r="AR162" s="106">
        <f t="shared" si="93"/>
        <v>0</v>
      </c>
      <c r="AS162" s="21"/>
      <c r="AT162" s="198">
        <f t="shared" si="96"/>
        <v>0</v>
      </c>
      <c r="AU162" s="198">
        <f t="shared" si="97"/>
        <v>0</v>
      </c>
      <c r="AV162" s="198">
        <f t="shared" si="98"/>
        <v>0</v>
      </c>
      <c r="AW162" s="198">
        <f t="shared" si="99"/>
        <v>0</v>
      </c>
    </row>
    <row r="163" spans="1:49" s="108" customFormat="1" ht="16.5" thickTop="1" thickBot="1" x14ac:dyDescent="0.3">
      <c r="A163" s="27">
        <v>2</v>
      </c>
      <c r="B163" s="27" t="s">
        <v>166</v>
      </c>
      <c r="C163" s="27" t="s">
        <v>173</v>
      </c>
      <c r="D163" s="28" t="s">
        <v>105</v>
      </c>
      <c r="E163" s="28" t="s">
        <v>97</v>
      </c>
      <c r="F163" s="28" t="s">
        <v>97</v>
      </c>
      <c r="G163" s="28" t="s">
        <v>166</v>
      </c>
      <c r="H163" s="50" t="s">
        <v>752</v>
      </c>
      <c r="I163" s="118">
        <v>0</v>
      </c>
      <c r="J163" s="118">
        <v>0</v>
      </c>
      <c r="K163" s="118">
        <v>0</v>
      </c>
      <c r="L163" s="118">
        <v>0</v>
      </c>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06">
        <f t="shared" si="90"/>
        <v>0</v>
      </c>
      <c r="AP163" s="106">
        <f t="shared" si="91"/>
        <v>0</v>
      </c>
      <c r="AQ163" s="106">
        <f t="shared" si="92"/>
        <v>0</v>
      </c>
      <c r="AR163" s="106">
        <f t="shared" si="93"/>
        <v>0</v>
      </c>
      <c r="AS163" s="21"/>
      <c r="AT163" s="198">
        <f t="shared" si="96"/>
        <v>0</v>
      </c>
      <c r="AU163" s="198">
        <f t="shared" si="97"/>
        <v>0</v>
      </c>
      <c r="AV163" s="198">
        <f t="shared" si="98"/>
        <v>0</v>
      </c>
      <c r="AW163" s="198">
        <f t="shared" si="99"/>
        <v>0</v>
      </c>
    </row>
    <row r="164" spans="1:49" s="108" customFormat="1" ht="16.5" thickTop="1" thickBot="1" x14ac:dyDescent="0.3">
      <c r="A164" s="27">
        <v>2</v>
      </c>
      <c r="B164" s="27" t="s">
        <v>166</v>
      </c>
      <c r="C164" s="27" t="s">
        <v>173</v>
      </c>
      <c r="D164" s="28" t="s">
        <v>105</v>
      </c>
      <c r="E164" s="28" t="s">
        <v>97</v>
      </c>
      <c r="F164" s="28" t="s">
        <v>97</v>
      </c>
      <c r="G164" s="28" t="s">
        <v>166</v>
      </c>
      <c r="H164" s="50" t="s">
        <v>753</v>
      </c>
      <c r="I164" s="118">
        <v>0</v>
      </c>
      <c r="J164" s="118">
        <v>0</v>
      </c>
      <c r="K164" s="118">
        <v>0</v>
      </c>
      <c r="L164" s="118">
        <v>0</v>
      </c>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06">
        <f t="shared" si="90"/>
        <v>0</v>
      </c>
      <c r="AP164" s="106">
        <f t="shared" si="91"/>
        <v>0</v>
      </c>
      <c r="AQ164" s="106">
        <f t="shared" si="92"/>
        <v>0</v>
      </c>
      <c r="AR164" s="106">
        <f t="shared" si="93"/>
        <v>0</v>
      </c>
      <c r="AS164" s="21"/>
      <c r="AT164" s="198">
        <f t="shared" si="96"/>
        <v>0</v>
      </c>
      <c r="AU164" s="198">
        <f t="shared" si="97"/>
        <v>0</v>
      </c>
      <c r="AV164" s="198">
        <f t="shared" si="98"/>
        <v>0</v>
      </c>
      <c r="AW164" s="198">
        <f t="shared" si="99"/>
        <v>0</v>
      </c>
    </row>
    <row r="165" spans="1:49" s="108" customFormat="1" ht="16.5" thickTop="1" thickBot="1" x14ac:dyDescent="0.3">
      <c r="A165" s="27">
        <v>2</v>
      </c>
      <c r="B165" s="27" t="s">
        <v>166</v>
      </c>
      <c r="C165" s="27" t="s">
        <v>173</v>
      </c>
      <c r="D165" s="28" t="s">
        <v>105</v>
      </c>
      <c r="E165" s="28" t="s">
        <v>97</v>
      </c>
      <c r="F165" s="28" t="s">
        <v>97</v>
      </c>
      <c r="G165" s="28" t="s">
        <v>173</v>
      </c>
      <c r="H165" s="50" t="s">
        <v>754</v>
      </c>
      <c r="I165" s="118">
        <v>1000000000</v>
      </c>
      <c r="J165" s="118">
        <v>0</v>
      </c>
      <c r="K165" s="118">
        <v>0</v>
      </c>
      <c r="L165" s="118">
        <v>0</v>
      </c>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06">
        <f t="shared" si="90"/>
        <v>1000000000</v>
      </c>
      <c r="AP165" s="106">
        <f t="shared" si="91"/>
        <v>0</v>
      </c>
      <c r="AQ165" s="106">
        <f t="shared" si="92"/>
        <v>0</v>
      </c>
      <c r="AR165" s="106">
        <f t="shared" si="93"/>
        <v>0</v>
      </c>
      <c r="AS165" s="21"/>
      <c r="AT165" s="198">
        <f t="shared" si="96"/>
        <v>0</v>
      </c>
      <c r="AU165" s="198">
        <f t="shared" si="97"/>
        <v>0</v>
      </c>
      <c r="AV165" s="198">
        <f t="shared" si="98"/>
        <v>0</v>
      </c>
      <c r="AW165" s="198">
        <f t="shared" si="99"/>
        <v>0</v>
      </c>
    </row>
    <row r="166" spans="1:49" s="108" customFormat="1" ht="16.5" thickTop="1" thickBot="1" x14ac:dyDescent="0.3">
      <c r="A166" s="27">
        <v>2</v>
      </c>
      <c r="B166" s="27" t="s">
        <v>166</v>
      </c>
      <c r="C166" s="27" t="s">
        <v>173</v>
      </c>
      <c r="D166" s="28" t="s">
        <v>105</v>
      </c>
      <c r="E166" s="28" t="s">
        <v>97</v>
      </c>
      <c r="F166" s="28" t="s">
        <v>97</v>
      </c>
      <c r="G166" s="28" t="s">
        <v>115</v>
      </c>
      <c r="H166" s="50" t="s">
        <v>755</v>
      </c>
      <c r="I166" s="118">
        <v>0</v>
      </c>
      <c r="J166" s="118">
        <v>0</v>
      </c>
      <c r="K166" s="118">
        <v>0</v>
      </c>
      <c r="L166" s="118">
        <v>0</v>
      </c>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06">
        <f t="shared" si="90"/>
        <v>0</v>
      </c>
      <c r="AP166" s="106">
        <f t="shared" si="91"/>
        <v>0</v>
      </c>
      <c r="AQ166" s="106">
        <f t="shared" si="92"/>
        <v>0</v>
      </c>
      <c r="AR166" s="106">
        <f t="shared" si="93"/>
        <v>0</v>
      </c>
      <c r="AS166" s="21"/>
      <c r="AT166" s="198">
        <f t="shared" si="96"/>
        <v>0</v>
      </c>
      <c r="AU166" s="198">
        <f t="shared" si="97"/>
        <v>0</v>
      </c>
      <c r="AV166" s="198">
        <f t="shared" si="98"/>
        <v>0</v>
      </c>
      <c r="AW166" s="198">
        <f t="shared" si="99"/>
        <v>0</v>
      </c>
    </row>
    <row r="167" spans="1:49" s="108" customFormat="1" ht="16.5" thickTop="1" thickBot="1" x14ac:dyDescent="0.3">
      <c r="A167" s="27">
        <v>2</v>
      </c>
      <c r="B167" s="27" t="s">
        <v>166</v>
      </c>
      <c r="C167" s="27" t="s">
        <v>173</v>
      </c>
      <c r="D167" s="28" t="s">
        <v>105</v>
      </c>
      <c r="E167" s="28" t="s">
        <v>97</v>
      </c>
      <c r="F167" s="28" t="s">
        <v>97</v>
      </c>
      <c r="G167" s="28" t="s">
        <v>211</v>
      </c>
      <c r="H167" s="50" t="s">
        <v>756</v>
      </c>
      <c r="I167" s="38">
        <v>500000000</v>
      </c>
      <c r="J167" s="118">
        <v>0</v>
      </c>
      <c r="K167" s="118">
        <v>0</v>
      </c>
      <c r="L167" s="118">
        <v>0</v>
      </c>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106">
        <f t="shared" si="90"/>
        <v>500000000</v>
      </c>
      <c r="AP167" s="106">
        <f t="shared" si="91"/>
        <v>0</v>
      </c>
      <c r="AQ167" s="106">
        <f t="shared" si="92"/>
        <v>0</v>
      </c>
      <c r="AR167" s="106">
        <f t="shared" si="93"/>
        <v>0</v>
      </c>
      <c r="AS167" s="21"/>
      <c r="AT167" s="198">
        <f t="shared" si="96"/>
        <v>0</v>
      </c>
      <c r="AU167" s="198">
        <f t="shared" si="97"/>
        <v>0</v>
      </c>
      <c r="AV167" s="198">
        <f t="shared" si="98"/>
        <v>0</v>
      </c>
      <c r="AW167" s="198">
        <f t="shared" si="99"/>
        <v>0</v>
      </c>
    </row>
    <row r="168" spans="1:49" s="108" customFormat="1" ht="16.5" thickTop="1" thickBot="1" x14ac:dyDescent="0.3">
      <c r="A168" s="27">
        <v>2</v>
      </c>
      <c r="B168" s="27" t="s">
        <v>166</v>
      </c>
      <c r="C168" s="27" t="s">
        <v>173</v>
      </c>
      <c r="D168" s="28" t="s">
        <v>105</v>
      </c>
      <c r="E168" s="28" t="s">
        <v>97</v>
      </c>
      <c r="F168" s="28" t="s">
        <v>97</v>
      </c>
      <c r="G168" s="28" t="s">
        <v>215</v>
      </c>
      <c r="H168" s="50" t="s">
        <v>757</v>
      </c>
      <c r="I168" s="38">
        <v>500000000</v>
      </c>
      <c r="J168" s="118">
        <v>0</v>
      </c>
      <c r="K168" s="118">
        <v>0</v>
      </c>
      <c r="L168" s="118">
        <v>0</v>
      </c>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106">
        <f t="shared" si="90"/>
        <v>500000000</v>
      </c>
      <c r="AP168" s="106">
        <f t="shared" si="91"/>
        <v>0</v>
      </c>
      <c r="AQ168" s="106">
        <f t="shared" si="92"/>
        <v>0</v>
      </c>
      <c r="AR168" s="106">
        <f t="shared" si="93"/>
        <v>0</v>
      </c>
      <c r="AS168" s="21"/>
      <c r="AT168" s="198">
        <f t="shared" si="96"/>
        <v>0</v>
      </c>
      <c r="AU168" s="198">
        <f t="shared" si="97"/>
        <v>0</v>
      </c>
      <c r="AV168" s="198">
        <f t="shared" si="98"/>
        <v>0</v>
      </c>
      <c r="AW168" s="198">
        <f t="shared" si="99"/>
        <v>0</v>
      </c>
    </row>
    <row r="169" spans="1:49" s="108" customFormat="1" ht="16.5" thickTop="1" thickBot="1" x14ac:dyDescent="0.3">
      <c r="A169" s="27">
        <v>2</v>
      </c>
      <c r="B169" s="27" t="s">
        <v>166</v>
      </c>
      <c r="C169" s="27" t="s">
        <v>173</v>
      </c>
      <c r="D169" s="28" t="s">
        <v>105</v>
      </c>
      <c r="E169" s="28" t="s">
        <v>97</v>
      </c>
      <c r="F169" s="28" t="s">
        <v>97</v>
      </c>
      <c r="G169" s="28" t="s">
        <v>219</v>
      </c>
      <c r="H169" s="50" t="s">
        <v>758</v>
      </c>
      <c r="I169" s="131">
        <v>0</v>
      </c>
      <c r="J169" s="118">
        <v>0</v>
      </c>
      <c r="K169" s="118">
        <v>0</v>
      </c>
      <c r="L169" s="118">
        <v>0</v>
      </c>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106">
        <f t="shared" si="90"/>
        <v>0</v>
      </c>
      <c r="AP169" s="106">
        <f t="shared" si="91"/>
        <v>0</v>
      </c>
      <c r="AQ169" s="106">
        <f t="shared" si="92"/>
        <v>0</v>
      </c>
      <c r="AR169" s="106">
        <f t="shared" si="93"/>
        <v>0</v>
      </c>
      <c r="AS169" s="21"/>
      <c r="AT169" s="198">
        <f t="shared" si="96"/>
        <v>0</v>
      </c>
      <c r="AU169" s="198">
        <f t="shared" si="97"/>
        <v>0</v>
      </c>
      <c r="AV169" s="198">
        <f t="shared" si="98"/>
        <v>0</v>
      </c>
      <c r="AW169" s="198">
        <f t="shared" si="99"/>
        <v>0</v>
      </c>
    </row>
    <row r="170" spans="1:49" s="108" customFormat="1" ht="16.5" thickTop="1" thickBot="1" x14ac:dyDescent="0.3">
      <c r="A170" s="27">
        <v>2</v>
      </c>
      <c r="B170" s="27" t="s">
        <v>166</v>
      </c>
      <c r="C170" s="27" t="s">
        <v>173</v>
      </c>
      <c r="D170" s="28" t="s">
        <v>105</v>
      </c>
      <c r="E170" s="28" t="s">
        <v>97</v>
      </c>
      <c r="F170" s="28" t="s">
        <v>97</v>
      </c>
      <c r="G170" s="28" t="s">
        <v>223</v>
      </c>
      <c r="H170" s="50" t="s">
        <v>759</v>
      </c>
      <c r="I170" s="38">
        <v>1000000000</v>
      </c>
      <c r="J170" s="118">
        <v>0</v>
      </c>
      <c r="K170" s="118">
        <v>0</v>
      </c>
      <c r="L170" s="118">
        <v>0</v>
      </c>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106">
        <f t="shared" si="90"/>
        <v>1000000000</v>
      </c>
      <c r="AP170" s="106">
        <f t="shared" si="91"/>
        <v>0</v>
      </c>
      <c r="AQ170" s="106">
        <f t="shared" si="92"/>
        <v>0</v>
      </c>
      <c r="AR170" s="106">
        <f t="shared" si="93"/>
        <v>0</v>
      </c>
      <c r="AS170" s="21"/>
      <c r="AT170" s="198">
        <f t="shared" si="96"/>
        <v>0</v>
      </c>
      <c r="AU170" s="198">
        <f t="shared" si="97"/>
        <v>0</v>
      </c>
      <c r="AV170" s="198">
        <f t="shared" si="98"/>
        <v>0</v>
      </c>
      <c r="AW170" s="198">
        <f t="shared" si="99"/>
        <v>0</v>
      </c>
    </row>
    <row r="171" spans="1:49" s="108" customFormat="1" ht="16.5" thickTop="1" thickBot="1" x14ac:dyDescent="0.3">
      <c r="A171" s="27">
        <v>2</v>
      </c>
      <c r="B171" s="27" t="s">
        <v>166</v>
      </c>
      <c r="C171" s="27" t="s">
        <v>173</v>
      </c>
      <c r="D171" s="28" t="s">
        <v>105</v>
      </c>
      <c r="E171" s="28" t="s">
        <v>97</v>
      </c>
      <c r="F171" s="28" t="s">
        <v>97</v>
      </c>
      <c r="G171" s="28" t="s">
        <v>227</v>
      </c>
      <c r="H171" s="50" t="s">
        <v>760</v>
      </c>
      <c r="I171" s="118">
        <v>747172500</v>
      </c>
      <c r="J171" s="118">
        <v>0</v>
      </c>
      <c r="K171" s="118">
        <v>0</v>
      </c>
      <c r="L171" s="118">
        <v>0</v>
      </c>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106">
        <f t="shared" si="90"/>
        <v>747172500</v>
      </c>
      <c r="AP171" s="106">
        <f t="shared" si="91"/>
        <v>0</v>
      </c>
      <c r="AQ171" s="106">
        <f t="shared" si="92"/>
        <v>0</v>
      </c>
      <c r="AR171" s="106">
        <f t="shared" si="93"/>
        <v>0</v>
      </c>
      <c r="AS171" s="21"/>
      <c r="AT171" s="198">
        <f t="shared" si="96"/>
        <v>0</v>
      </c>
      <c r="AU171" s="198">
        <f t="shared" si="97"/>
        <v>0</v>
      </c>
      <c r="AV171" s="198">
        <f t="shared" si="98"/>
        <v>0</v>
      </c>
      <c r="AW171" s="198">
        <f t="shared" si="99"/>
        <v>0</v>
      </c>
    </row>
    <row r="172" spans="1:49" s="108" customFormat="1" ht="16.5" thickTop="1" thickBot="1" x14ac:dyDescent="0.3">
      <c r="A172" s="27">
        <v>2</v>
      </c>
      <c r="B172" s="27" t="s">
        <v>166</v>
      </c>
      <c r="C172" s="27" t="s">
        <v>173</v>
      </c>
      <c r="D172" s="28" t="s">
        <v>105</v>
      </c>
      <c r="E172" s="28" t="s">
        <v>97</v>
      </c>
      <c r="F172" s="28" t="s">
        <v>97</v>
      </c>
      <c r="G172" s="28" t="s">
        <v>348</v>
      </c>
      <c r="H172" s="50" t="s">
        <v>761</v>
      </c>
      <c r="I172" s="38">
        <v>500000000</v>
      </c>
      <c r="J172" s="118">
        <v>0</v>
      </c>
      <c r="K172" s="118">
        <v>0</v>
      </c>
      <c r="L172" s="118">
        <v>0</v>
      </c>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106">
        <f t="shared" si="90"/>
        <v>500000000</v>
      </c>
      <c r="AP172" s="106">
        <f t="shared" si="91"/>
        <v>0</v>
      </c>
      <c r="AQ172" s="106">
        <f t="shared" si="92"/>
        <v>0</v>
      </c>
      <c r="AR172" s="106">
        <f t="shared" si="93"/>
        <v>0</v>
      </c>
      <c r="AS172" s="21"/>
      <c r="AT172" s="198">
        <f t="shared" si="96"/>
        <v>0</v>
      </c>
      <c r="AU172" s="198">
        <f t="shared" si="97"/>
        <v>0</v>
      </c>
      <c r="AV172" s="198">
        <f t="shared" si="98"/>
        <v>0</v>
      </c>
      <c r="AW172" s="198">
        <f t="shared" si="99"/>
        <v>0</v>
      </c>
    </row>
    <row r="173" spans="1:49" s="108" customFormat="1" ht="16.5" thickTop="1" thickBot="1" x14ac:dyDescent="0.3">
      <c r="A173" s="22">
        <v>2</v>
      </c>
      <c r="B173" s="22" t="s">
        <v>166</v>
      </c>
      <c r="C173" s="22" t="s">
        <v>115</v>
      </c>
      <c r="D173" s="22"/>
      <c r="E173" s="46"/>
      <c r="F173" s="46"/>
      <c r="G173" s="46"/>
      <c r="H173" s="47" t="s">
        <v>762</v>
      </c>
      <c r="I173" s="48">
        <f>+I174</f>
        <v>100000000</v>
      </c>
      <c r="J173" s="48">
        <f t="shared" ref="J173:AN175" si="107">+J174</f>
        <v>44000000</v>
      </c>
      <c r="K173" s="48">
        <f t="shared" si="107"/>
        <v>0</v>
      </c>
      <c r="L173" s="48">
        <f t="shared" si="107"/>
        <v>0</v>
      </c>
      <c r="M173" s="48">
        <f t="shared" si="107"/>
        <v>0</v>
      </c>
      <c r="N173" s="48">
        <f t="shared" si="107"/>
        <v>0</v>
      </c>
      <c r="O173" s="48">
        <f t="shared" si="107"/>
        <v>0</v>
      </c>
      <c r="P173" s="48">
        <f t="shared" si="107"/>
        <v>0</v>
      </c>
      <c r="Q173" s="48">
        <f t="shared" si="107"/>
        <v>0</v>
      </c>
      <c r="R173" s="48">
        <f t="shared" si="107"/>
        <v>0</v>
      </c>
      <c r="S173" s="48">
        <f t="shared" si="107"/>
        <v>0</v>
      </c>
      <c r="T173" s="48">
        <f t="shared" si="107"/>
        <v>0</v>
      </c>
      <c r="U173" s="48">
        <f t="shared" si="107"/>
        <v>0</v>
      </c>
      <c r="V173" s="48">
        <f t="shared" si="107"/>
        <v>0</v>
      </c>
      <c r="W173" s="48">
        <f t="shared" si="107"/>
        <v>0</v>
      </c>
      <c r="X173" s="48">
        <f t="shared" si="107"/>
        <v>0</v>
      </c>
      <c r="Y173" s="48">
        <f t="shared" si="107"/>
        <v>0</v>
      </c>
      <c r="Z173" s="48">
        <f t="shared" si="107"/>
        <v>0</v>
      </c>
      <c r="AA173" s="48">
        <f t="shared" si="107"/>
        <v>0</v>
      </c>
      <c r="AB173" s="48">
        <f t="shared" si="107"/>
        <v>0</v>
      </c>
      <c r="AC173" s="48">
        <f t="shared" si="107"/>
        <v>0</v>
      </c>
      <c r="AD173" s="48">
        <f t="shared" si="107"/>
        <v>0</v>
      </c>
      <c r="AE173" s="48">
        <f t="shared" si="107"/>
        <v>0</v>
      </c>
      <c r="AF173" s="48">
        <f t="shared" si="107"/>
        <v>0</v>
      </c>
      <c r="AG173" s="48">
        <f t="shared" si="107"/>
        <v>0</v>
      </c>
      <c r="AH173" s="48">
        <f t="shared" si="107"/>
        <v>0</v>
      </c>
      <c r="AI173" s="48">
        <f t="shared" si="107"/>
        <v>0</v>
      </c>
      <c r="AJ173" s="48">
        <f t="shared" si="107"/>
        <v>0</v>
      </c>
      <c r="AK173" s="48">
        <f t="shared" si="107"/>
        <v>0</v>
      </c>
      <c r="AL173" s="48">
        <f t="shared" si="107"/>
        <v>0</v>
      </c>
      <c r="AM173" s="48">
        <f t="shared" si="107"/>
        <v>0</v>
      </c>
      <c r="AN173" s="48">
        <f t="shared" si="107"/>
        <v>0</v>
      </c>
      <c r="AO173" s="107">
        <f t="shared" ref="AO173:AQ181" si="108">+I173+M173+AG173+AK173</f>
        <v>100000000</v>
      </c>
      <c r="AP173" s="107">
        <f t="shared" si="108"/>
        <v>44000000</v>
      </c>
      <c r="AQ173" s="107">
        <f t="shared" si="108"/>
        <v>0</v>
      </c>
      <c r="AR173" s="107">
        <f>+L173+P173+AJ173+AN173</f>
        <v>0</v>
      </c>
      <c r="AS173" s="21"/>
      <c r="AT173" s="198">
        <f t="shared" si="96"/>
        <v>0</v>
      </c>
      <c r="AU173" s="198">
        <f t="shared" si="97"/>
        <v>0</v>
      </c>
      <c r="AV173" s="198">
        <f t="shared" si="98"/>
        <v>0</v>
      </c>
      <c r="AW173" s="198">
        <f t="shared" si="99"/>
        <v>0</v>
      </c>
    </row>
    <row r="174" spans="1:49" s="108" customFormat="1" ht="16.5" thickTop="1" thickBot="1" x14ac:dyDescent="0.3">
      <c r="A174" s="42">
        <v>2</v>
      </c>
      <c r="B174" s="42" t="s">
        <v>166</v>
      </c>
      <c r="C174" s="42" t="s">
        <v>115</v>
      </c>
      <c r="D174" s="42" t="s">
        <v>97</v>
      </c>
      <c r="E174" s="51"/>
      <c r="F174" s="51"/>
      <c r="G174" s="49"/>
      <c r="H174" s="49" t="s">
        <v>763</v>
      </c>
      <c r="I174" s="52">
        <f>+I175</f>
        <v>100000000</v>
      </c>
      <c r="J174" s="52">
        <f t="shared" si="107"/>
        <v>44000000</v>
      </c>
      <c r="K174" s="52">
        <f t="shared" si="107"/>
        <v>0</v>
      </c>
      <c r="L174" s="52">
        <f t="shared" si="107"/>
        <v>0</v>
      </c>
      <c r="M174" s="52">
        <f t="shared" si="107"/>
        <v>0</v>
      </c>
      <c r="N174" s="52">
        <f t="shared" si="107"/>
        <v>0</v>
      </c>
      <c r="O174" s="52">
        <f t="shared" si="107"/>
        <v>0</v>
      </c>
      <c r="P174" s="52">
        <f t="shared" si="107"/>
        <v>0</v>
      </c>
      <c r="Q174" s="52">
        <f t="shared" si="107"/>
        <v>0</v>
      </c>
      <c r="R174" s="52">
        <f t="shared" si="107"/>
        <v>0</v>
      </c>
      <c r="S174" s="52">
        <f t="shared" si="107"/>
        <v>0</v>
      </c>
      <c r="T174" s="52">
        <f t="shared" si="107"/>
        <v>0</v>
      </c>
      <c r="U174" s="52">
        <f t="shared" si="107"/>
        <v>0</v>
      </c>
      <c r="V174" s="52">
        <f t="shared" si="107"/>
        <v>0</v>
      </c>
      <c r="W174" s="52">
        <f t="shared" si="107"/>
        <v>0</v>
      </c>
      <c r="X174" s="52">
        <f t="shared" si="107"/>
        <v>0</v>
      </c>
      <c r="Y174" s="52">
        <f t="shared" si="107"/>
        <v>0</v>
      </c>
      <c r="Z174" s="52">
        <f t="shared" si="107"/>
        <v>0</v>
      </c>
      <c r="AA174" s="52">
        <f t="shared" si="107"/>
        <v>0</v>
      </c>
      <c r="AB174" s="52">
        <f t="shared" si="107"/>
        <v>0</v>
      </c>
      <c r="AC174" s="52">
        <f t="shared" si="107"/>
        <v>0</v>
      </c>
      <c r="AD174" s="52">
        <f t="shared" si="107"/>
        <v>0</v>
      </c>
      <c r="AE174" s="52">
        <f t="shared" si="107"/>
        <v>0</v>
      </c>
      <c r="AF174" s="52">
        <f t="shared" si="107"/>
        <v>0</v>
      </c>
      <c r="AG174" s="52">
        <f t="shared" si="107"/>
        <v>0</v>
      </c>
      <c r="AH174" s="52">
        <f t="shared" si="107"/>
        <v>0</v>
      </c>
      <c r="AI174" s="52">
        <f t="shared" si="107"/>
        <v>0</v>
      </c>
      <c r="AJ174" s="52">
        <f t="shared" si="107"/>
        <v>0</v>
      </c>
      <c r="AK174" s="52">
        <f t="shared" si="107"/>
        <v>0</v>
      </c>
      <c r="AL174" s="52">
        <f t="shared" si="107"/>
        <v>0</v>
      </c>
      <c r="AM174" s="52">
        <f t="shared" si="107"/>
        <v>0</v>
      </c>
      <c r="AN174" s="52">
        <f t="shared" si="107"/>
        <v>0</v>
      </c>
      <c r="AO174" s="116">
        <f t="shared" si="108"/>
        <v>100000000</v>
      </c>
      <c r="AP174" s="116">
        <f t="shared" si="108"/>
        <v>44000000</v>
      </c>
      <c r="AQ174" s="116">
        <f t="shared" si="108"/>
        <v>0</v>
      </c>
      <c r="AR174" s="116">
        <f>+L174+P174+AJ174+AN174</f>
        <v>0</v>
      </c>
      <c r="AS174" s="21"/>
      <c r="AT174" s="198">
        <f t="shared" si="96"/>
        <v>0</v>
      </c>
      <c r="AU174" s="198">
        <f t="shared" si="97"/>
        <v>0</v>
      </c>
      <c r="AV174" s="198">
        <f t="shared" si="98"/>
        <v>0</v>
      </c>
      <c r="AW174" s="198">
        <f t="shared" si="99"/>
        <v>0</v>
      </c>
    </row>
    <row r="175" spans="1:49" s="108" customFormat="1" ht="16.5" thickTop="1" thickBot="1" x14ac:dyDescent="0.3">
      <c r="A175" s="42">
        <v>2</v>
      </c>
      <c r="B175" s="42" t="s">
        <v>166</v>
      </c>
      <c r="C175" s="42" t="s">
        <v>115</v>
      </c>
      <c r="D175" s="42" t="s">
        <v>97</v>
      </c>
      <c r="E175" s="42" t="s">
        <v>97</v>
      </c>
      <c r="F175" s="42"/>
      <c r="G175" s="42"/>
      <c r="H175" s="49" t="s">
        <v>676</v>
      </c>
      <c r="I175" s="43">
        <f>+I176</f>
        <v>100000000</v>
      </c>
      <c r="J175" s="43">
        <f t="shared" si="107"/>
        <v>44000000</v>
      </c>
      <c r="K175" s="43">
        <f t="shared" si="107"/>
        <v>0</v>
      </c>
      <c r="L175" s="43">
        <f t="shared" si="107"/>
        <v>0</v>
      </c>
      <c r="M175" s="43">
        <f t="shared" si="107"/>
        <v>0</v>
      </c>
      <c r="N175" s="43">
        <f t="shared" si="107"/>
        <v>0</v>
      </c>
      <c r="O175" s="43">
        <f t="shared" si="107"/>
        <v>0</v>
      </c>
      <c r="P175" s="43">
        <f t="shared" si="107"/>
        <v>0</v>
      </c>
      <c r="Q175" s="43">
        <f t="shared" si="107"/>
        <v>0</v>
      </c>
      <c r="R175" s="43">
        <f t="shared" si="107"/>
        <v>0</v>
      </c>
      <c r="S175" s="43">
        <f t="shared" si="107"/>
        <v>0</v>
      </c>
      <c r="T175" s="43">
        <f t="shared" si="107"/>
        <v>0</v>
      </c>
      <c r="U175" s="43">
        <f t="shared" si="107"/>
        <v>0</v>
      </c>
      <c r="V175" s="43">
        <f t="shared" si="107"/>
        <v>0</v>
      </c>
      <c r="W175" s="43">
        <f t="shared" si="107"/>
        <v>0</v>
      </c>
      <c r="X175" s="43">
        <f t="shared" si="107"/>
        <v>0</v>
      </c>
      <c r="Y175" s="43">
        <f t="shared" si="107"/>
        <v>0</v>
      </c>
      <c r="Z175" s="43">
        <f t="shared" si="107"/>
        <v>0</v>
      </c>
      <c r="AA175" s="43">
        <f t="shared" si="107"/>
        <v>0</v>
      </c>
      <c r="AB175" s="43">
        <f t="shared" si="107"/>
        <v>0</v>
      </c>
      <c r="AC175" s="43">
        <f t="shared" si="107"/>
        <v>0</v>
      </c>
      <c r="AD175" s="43">
        <f t="shared" si="107"/>
        <v>0</v>
      </c>
      <c r="AE175" s="43">
        <f t="shared" si="107"/>
        <v>0</v>
      </c>
      <c r="AF175" s="43">
        <f t="shared" si="107"/>
        <v>0</v>
      </c>
      <c r="AG175" s="43">
        <f t="shared" si="107"/>
        <v>0</v>
      </c>
      <c r="AH175" s="43">
        <f t="shared" si="107"/>
        <v>0</v>
      </c>
      <c r="AI175" s="43">
        <f t="shared" si="107"/>
        <v>0</v>
      </c>
      <c r="AJ175" s="43">
        <f t="shared" si="107"/>
        <v>0</v>
      </c>
      <c r="AK175" s="43">
        <f t="shared" si="107"/>
        <v>0</v>
      </c>
      <c r="AL175" s="43">
        <f t="shared" si="107"/>
        <v>0</v>
      </c>
      <c r="AM175" s="43">
        <f t="shared" si="107"/>
        <v>0</v>
      </c>
      <c r="AN175" s="43">
        <f t="shared" si="107"/>
        <v>0</v>
      </c>
      <c r="AO175" s="116">
        <f t="shared" si="108"/>
        <v>100000000</v>
      </c>
      <c r="AP175" s="116">
        <f t="shared" si="108"/>
        <v>44000000</v>
      </c>
      <c r="AQ175" s="116">
        <f t="shared" si="108"/>
        <v>0</v>
      </c>
      <c r="AR175" s="116">
        <f>+L175+P175+AJ175+AN175</f>
        <v>0</v>
      </c>
      <c r="AS175" s="21"/>
      <c r="AT175" s="198">
        <f t="shared" si="96"/>
        <v>0</v>
      </c>
      <c r="AU175" s="198">
        <f t="shared" si="97"/>
        <v>0</v>
      </c>
      <c r="AV175" s="198">
        <f t="shared" si="98"/>
        <v>0</v>
      </c>
      <c r="AW175" s="198">
        <f t="shared" si="99"/>
        <v>0</v>
      </c>
    </row>
    <row r="176" spans="1:49" s="108" customFormat="1" ht="16.5" thickTop="1" thickBot="1" x14ac:dyDescent="0.3">
      <c r="A176" s="27">
        <v>2</v>
      </c>
      <c r="B176" s="27" t="s">
        <v>166</v>
      </c>
      <c r="C176" s="130" t="s">
        <v>115</v>
      </c>
      <c r="D176" s="27" t="s">
        <v>97</v>
      </c>
      <c r="E176" s="28" t="s">
        <v>97</v>
      </c>
      <c r="F176" s="28" t="s">
        <v>97</v>
      </c>
      <c r="G176" s="27"/>
      <c r="H176" s="50" t="s">
        <v>645</v>
      </c>
      <c r="I176" s="118">
        <f>SUM(I177:I181)</f>
        <v>100000000</v>
      </c>
      <c r="J176" s="118">
        <f t="shared" ref="J176:AN176" si="109">SUM(J177:J181)</f>
        <v>44000000</v>
      </c>
      <c r="K176" s="118">
        <f t="shared" si="109"/>
        <v>0</v>
      </c>
      <c r="L176" s="118">
        <f t="shared" si="109"/>
        <v>0</v>
      </c>
      <c r="M176" s="118">
        <f t="shared" si="109"/>
        <v>0</v>
      </c>
      <c r="N176" s="118">
        <f t="shared" si="109"/>
        <v>0</v>
      </c>
      <c r="O176" s="118">
        <f t="shared" si="109"/>
        <v>0</v>
      </c>
      <c r="P176" s="118">
        <f t="shared" si="109"/>
        <v>0</v>
      </c>
      <c r="Q176" s="118">
        <f t="shared" si="109"/>
        <v>0</v>
      </c>
      <c r="R176" s="118">
        <f t="shared" si="109"/>
        <v>0</v>
      </c>
      <c r="S176" s="118">
        <f t="shared" si="109"/>
        <v>0</v>
      </c>
      <c r="T176" s="118">
        <f t="shared" si="109"/>
        <v>0</v>
      </c>
      <c r="U176" s="118">
        <f t="shared" si="109"/>
        <v>0</v>
      </c>
      <c r="V176" s="118">
        <f t="shared" si="109"/>
        <v>0</v>
      </c>
      <c r="W176" s="118">
        <f t="shared" si="109"/>
        <v>0</v>
      </c>
      <c r="X176" s="118">
        <f t="shared" si="109"/>
        <v>0</v>
      </c>
      <c r="Y176" s="118">
        <f t="shared" si="109"/>
        <v>0</v>
      </c>
      <c r="Z176" s="118">
        <f t="shared" si="109"/>
        <v>0</v>
      </c>
      <c r="AA176" s="118">
        <f t="shared" si="109"/>
        <v>0</v>
      </c>
      <c r="AB176" s="118">
        <f t="shared" si="109"/>
        <v>0</v>
      </c>
      <c r="AC176" s="118">
        <f t="shared" si="109"/>
        <v>0</v>
      </c>
      <c r="AD176" s="118">
        <f t="shared" si="109"/>
        <v>0</v>
      </c>
      <c r="AE176" s="118">
        <f t="shared" si="109"/>
        <v>0</v>
      </c>
      <c r="AF176" s="118">
        <f t="shared" si="109"/>
        <v>0</v>
      </c>
      <c r="AG176" s="118">
        <f t="shared" si="109"/>
        <v>0</v>
      </c>
      <c r="AH176" s="118">
        <f t="shared" si="109"/>
        <v>0</v>
      </c>
      <c r="AI176" s="118">
        <f t="shared" si="109"/>
        <v>0</v>
      </c>
      <c r="AJ176" s="118">
        <f t="shared" si="109"/>
        <v>0</v>
      </c>
      <c r="AK176" s="118">
        <f t="shared" si="109"/>
        <v>0</v>
      </c>
      <c r="AL176" s="118">
        <f t="shared" si="109"/>
        <v>0</v>
      </c>
      <c r="AM176" s="118">
        <f t="shared" si="109"/>
        <v>0</v>
      </c>
      <c r="AN176" s="118">
        <f t="shared" si="109"/>
        <v>0</v>
      </c>
      <c r="AO176" s="106">
        <f t="shared" si="108"/>
        <v>100000000</v>
      </c>
      <c r="AP176" s="110">
        <f t="shared" si="108"/>
        <v>44000000</v>
      </c>
      <c r="AQ176" s="110">
        <f t="shared" si="108"/>
        <v>0</v>
      </c>
      <c r="AR176" s="110">
        <f>+L176+P176+AJ176+AN176</f>
        <v>0</v>
      </c>
      <c r="AS176" s="21"/>
      <c r="AT176" s="198">
        <f t="shared" si="96"/>
        <v>0</v>
      </c>
      <c r="AU176" s="198">
        <f t="shared" si="97"/>
        <v>0</v>
      </c>
      <c r="AV176" s="198">
        <f t="shared" si="98"/>
        <v>0</v>
      </c>
      <c r="AW176" s="198">
        <f t="shared" si="99"/>
        <v>0</v>
      </c>
    </row>
    <row r="177" spans="1:49" s="108" customFormat="1" ht="16.5" thickTop="1" thickBot="1" x14ac:dyDescent="0.3">
      <c r="A177" s="27">
        <v>2</v>
      </c>
      <c r="B177" s="27" t="s">
        <v>166</v>
      </c>
      <c r="C177" s="130" t="s">
        <v>115</v>
      </c>
      <c r="D177" s="27" t="s">
        <v>97</v>
      </c>
      <c r="E177" s="28" t="s">
        <v>97</v>
      </c>
      <c r="F177" s="28" t="s">
        <v>97</v>
      </c>
      <c r="G177" s="28" t="s">
        <v>97</v>
      </c>
      <c r="H177" s="50" t="s">
        <v>764</v>
      </c>
      <c r="I177" s="118">
        <v>100000000</v>
      </c>
      <c r="J177" s="118">
        <v>44000000</v>
      </c>
      <c r="K177" s="118">
        <v>0</v>
      </c>
      <c r="L177" s="118">
        <v>0</v>
      </c>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06">
        <f t="shared" si="108"/>
        <v>100000000</v>
      </c>
      <c r="AP177" s="106">
        <f t="shared" ref="AP177:AP181" si="110">+J177+N177+AH177+AL177</f>
        <v>44000000</v>
      </c>
      <c r="AQ177" s="106">
        <f t="shared" ref="AQ177:AQ181" si="111">+K177+O177+AI177+AM177</f>
        <v>0</v>
      </c>
      <c r="AR177" s="106">
        <f t="shared" ref="AR177:AR181" si="112">+L177+P177+AJ177+AN177</f>
        <v>0</v>
      </c>
      <c r="AS177" s="21"/>
      <c r="AT177" s="198">
        <f t="shared" si="96"/>
        <v>0</v>
      </c>
      <c r="AU177" s="198">
        <f t="shared" si="97"/>
        <v>0</v>
      </c>
      <c r="AV177" s="198">
        <f t="shared" si="98"/>
        <v>0</v>
      </c>
      <c r="AW177" s="198">
        <f t="shared" si="99"/>
        <v>0</v>
      </c>
    </row>
    <row r="178" spans="1:49" s="108" customFormat="1" ht="16.5" thickTop="1" thickBot="1" x14ac:dyDescent="0.3">
      <c r="A178" s="27">
        <v>2</v>
      </c>
      <c r="B178" s="27" t="s">
        <v>166</v>
      </c>
      <c r="C178" s="130" t="s">
        <v>115</v>
      </c>
      <c r="D178" s="27" t="s">
        <v>97</v>
      </c>
      <c r="E178" s="28" t="s">
        <v>97</v>
      </c>
      <c r="F178" s="28" t="s">
        <v>97</v>
      </c>
      <c r="G178" s="28" t="s">
        <v>105</v>
      </c>
      <c r="H178" s="50" t="s">
        <v>765</v>
      </c>
      <c r="I178" s="118">
        <v>0</v>
      </c>
      <c r="J178" s="118">
        <v>0</v>
      </c>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06">
        <f t="shared" si="108"/>
        <v>0</v>
      </c>
      <c r="AP178" s="106">
        <f t="shared" si="110"/>
        <v>0</v>
      </c>
      <c r="AQ178" s="106">
        <f t="shared" si="111"/>
        <v>0</v>
      </c>
      <c r="AR178" s="106">
        <f t="shared" si="112"/>
        <v>0</v>
      </c>
      <c r="AS178" s="21"/>
      <c r="AT178" s="198">
        <f t="shared" si="96"/>
        <v>0</v>
      </c>
      <c r="AU178" s="198">
        <f t="shared" si="97"/>
        <v>0</v>
      </c>
      <c r="AV178" s="198">
        <f t="shared" si="98"/>
        <v>0</v>
      </c>
      <c r="AW178" s="198">
        <f t="shared" si="99"/>
        <v>0</v>
      </c>
    </row>
    <row r="179" spans="1:49" s="108" customFormat="1" ht="16.5" thickTop="1" thickBot="1" x14ac:dyDescent="0.3">
      <c r="A179" s="27">
        <v>2</v>
      </c>
      <c r="B179" s="27" t="s">
        <v>166</v>
      </c>
      <c r="C179" s="130" t="s">
        <v>115</v>
      </c>
      <c r="D179" s="27" t="s">
        <v>97</v>
      </c>
      <c r="E179" s="28" t="s">
        <v>97</v>
      </c>
      <c r="F179" s="28" t="s">
        <v>97</v>
      </c>
      <c r="G179" s="28" t="s">
        <v>105</v>
      </c>
      <c r="H179" s="50" t="s">
        <v>766</v>
      </c>
      <c r="I179" s="118">
        <v>0</v>
      </c>
      <c r="J179" s="118">
        <v>0</v>
      </c>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06">
        <f t="shared" si="108"/>
        <v>0</v>
      </c>
      <c r="AP179" s="106">
        <f t="shared" si="110"/>
        <v>0</v>
      </c>
      <c r="AQ179" s="106">
        <f t="shared" si="111"/>
        <v>0</v>
      </c>
      <c r="AR179" s="106">
        <f t="shared" si="112"/>
        <v>0</v>
      </c>
      <c r="AS179" s="21"/>
      <c r="AT179" s="198">
        <f t="shared" si="96"/>
        <v>0</v>
      </c>
      <c r="AU179" s="198">
        <f t="shared" si="97"/>
        <v>0</v>
      </c>
      <c r="AV179" s="198">
        <f t="shared" si="98"/>
        <v>0</v>
      </c>
      <c r="AW179" s="198">
        <f t="shared" si="99"/>
        <v>0</v>
      </c>
    </row>
    <row r="180" spans="1:49" s="108" customFormat="1" ht="16.5" thickTop="1" thickBot="1" x14ac:dyDescent="0.3">
      <c r="A180" s="27">
        <v>2</v>
      </c>
      <c r="B180" s="27" t="s">
        <v>166</v>
      </c>
      <c r="C180" s="130" t="s">
        <v>115</v>
      </c>
      <c r="D180" s="27" t="s">
        <v>97</v>
      </c>
      <c r="E180" s="28" t="s">
        <v>97</v>
      </c>
      <c r="F180" s="28" t="s">
        <v>97</v>
      </c>
      <c r="G180" s="28" t="s">
        <v>166</v>
      </c>
      <c r="H180" s="50" t="s">
        <v>767</v>
      </c>
      <c r="I180" s="118">
        <v>0</v>
      </c>
      <c r="J180" s="118">
        <v>0</v>
      </c>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06">
        <f t="shared" si="108"/>
        <v>0</v>
      </c>
      <c r="AP180" s="106">
        <f t="shared" si="110"/>
        <v>0</v>
      </c>
      <c r="AQ180" s="106">
        <f t="shared" si="111"/>
        <v>0</v>
      </c>
      <c r="AR180" s="106">
        <f t="shared" si="112"/>
        <v>0</v>
      </c>
      <c r="AS180" s="21"/>
      <c r="AT180" s="198">
        <f t="shared" si="96"/>
        <v>0</v>
      </c>
      <c r="AU180" s="198">
        <f t="shared" si="97"/>
        <v>0</v>
      </c>
      <c r="AV180" s="198">
        <f t="shared" si="98"/>
        <v>0</v>
      </c>
      <c r="AW180" s="198">
        <f t="shared" si="99"/>
        <v>0</v>
      </c>
    </row>
    <row r="181" spans="1:49" s="108" customFormat="1" ht="16.5" thickTop="1" thickBot="1" x14ac:dyDescent="0.3">
      <c r="A181" s="27">
        <v>2</v>
      </c>
      <c r="B181" s="27" t="s">
        <v>166</v>
      </c>
      <c r="C181" s="130" t="s">
        <v>115</v>
      </c>
      <c r="D181" s="27" t="s">
        <v>97</v>
      </c>
      <c r="E181" s="28" t="s">
        <v>97</v>
      </c>
      <c r="F181" s="28" t="s">
        <v>97</v>
      </c>
      <c r="G181" s="28" t="s">
        <v>173</v>
      </c>
      <c r="H181" s="50" t="s">
        <v>768</v>
      </c>
      <c r="I181" s="38">
        <v>0</v>
      </c>
      <c r="J181" s="38">
        <v>0</v>
      </c>
      <c r="K181" s="38"/>
      <c r="L181" s="38"/>
      <c r="M181" s="38"/>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106">
        <f t="shared" si="108"/>
        <v>0</v>
      </c>
      <c r="AP181" s="106">
        <f t="shared" si="110"/>
        <v>0</v>
      </c>
      <c r="AQ181" s="106">
        <f t="shared" si="111"/>
        <v>0</v>
      </c>
      <c r="AR181" s="106">
        <f t="shared" si="112"/>
        <v>0</v>
      </c>
      <c r="AS181" s="21"/>
      <c r="AT181" s="198">
        <f t="shared" si="96"/>
        <v>0</v>
      </c>
      <c r="AU181" s="198">
        <f t="shared" si="97"/>
        <v>0</v>
      </c>
      <c r="AV181" s="198">
        <f t="shared" si="98"/>
        <v>0</v>
      </c>
      <c r="AW181" s="198">
        <f t="shared" si="99"/>
        <v>0</v>
      </c>
    </row>
    <row r="182" spans="1:49" s="108" customFormat="1" ht="16.5" thickTop="1" thickBot="1" x14ac:dyDescent="0.3">
      <c r="A182" s="22">
        <v>2</v>
      </c>
      <c r="B182" s="22" t="s">
        <v>166</v>
      </c>
      <c r="C182" s="22" t="s">
        <v>211</v>
      </c>
      <c r="D182" s="22"/>
      <c r="E182" s="46"/>
      <c r="F182" s="46"/>
      <c r="G182" s="46"/>
      <c r="H182" s="47" t="s">
        <v>769</v>
      </c>
      <c r="I182" s="48">
        <f t="shared" ref="I182:AN182" si="113">+I183+I188+I194+I199</f>
        <v>15069036000</v>
      </c>
      <c r="J182" s="48">
        <f t="shared" si="113"/>
        <v>12168322076</v>
      </c>
      <c r="K182" s="48">
        <f t="shared" si="113"/>
        <v>12717222</v>
      </c>
      <c r="L182" s="48">
        <f t="shared" si="113"/>
        <v>12717222</v>
      </c>
      <c r="M182" s="48">
        <f t="shared" si="113"/>
        <v>0</v>
      </c>
      <c r="N182" s="48">
        <f t="shared" si="113"/>
        <v>0</v>
      </c>
      <c r="O182" s="48">
        <f t="shared" si="113"/>
        <v>0</v>
      </c>
      <c r="P182" s="48">
        <f t="shared" si="113"/>
        <v>0</v>
      </c>
      <c r="Q182" s="48">
        <f t="shared" si="113"/>
        <v>0</v>
      </c>
      <c r="R182" s="48">
        <f t="shared" si="113"/>
        <v>0</v>
      </c>
      <c r="S182" s="48">
        <f t="shared" si="113"/>
        <v>0</v>
      </c>
      <c r="T182" s="48">
        <f t="shared" si="113"/>
        <v>0</v>
      </c>
      <c r="U182" s="48">
        <f t="shared" si="113"/>
        <v>0</v>
      </c>
      <c r="V182" s="48">
        <f t="shared" si="113"/>
        <v>0</v>
      </c>
      <c r="W182" s="48">
        <f t="shared" si="113"/>
        <v>0</v>
      </c>
      <c r="X182" s="48">
        <f t="shared" si="113"/>
        <v>0</v>
      </c>
      <c r="Y182" s="48">
        <f t="shared" si="113"/>
        <v>0</v>
      </c>
      <c r="Z182" s="48">
        <f t="shared" si="113"/>
        <v>0</v>
      </c>
      <c r="AA182" s="48">
        <f t="shared" si="113"/>
        <v>0</v>
      </c>
      <c r="AB182" s="48">
        <f t="shared" si="113"/>
        <v>0</v>
      </c>
      <c r="AC182" s="48">
        <f t="shared" si="113"/>
        <v>0</v>
      </c>
      <c r="AD182" s="48">
        <f t="shared" si="113"/>
        <v>0</v>
      </c>
      <c r="AE182" s="48">
        <f t="shared" si="113"/>
        <v>0</v>
      </c>
      <c r="AF182" s="48">
        <f t="shared" si="113"/>
        <v>0</v>
      </c>
      <c r="AG182" s="48">
        <f t="shared" si="113"/>
        <v>0</v>
      </c>
      <c r="AH182" s="48">
        <f t="shared" si="113"/>
        <v>0</v>
      </c>
      <c r="AI182" s="48">
        <f t="shared" si="113"/>
        <v>0</v>
      </c>
      <c r="AJ182" s="48">
        <f t="shared" si="113"/>
        <v>0</v>
      </c>
      <c r="AK182" s="48">
        <f t="shared" si="113"/>
        <v>0</v>
      </c>
      <c r="AL182" s="48">
        <f t="shared" si="113"/>
        <v>0</v>
      </c>
      <c r="AM182" s="48">
        <f t="shared" si="113"/>
        <v>0</v>
      </c>
      <c r="AN182" s="48">
        <f t="shared" si="113"/>
        <v>0</v>
      </c>
      <c r="AO182" s="107">
        <f t="shared" ref="AO182:AR185" si="114">+I182+M182+AG182+AK182</f>
        <v>15069036000</v>
      </c>
      <c r="AP182" s="107">
        <f t="shared" si="114"/>
        <v>12168322076</v>
      </c>
      <c r="AQ182" s="107">
        <f t="shared" si="114"/>
        <v>12717222</v>
      </c>
      <c r="AR182" s="107">
        <f t="shared" si="114"/>
        <v>12717222</v>
      </c>
      <c r="AS182" s="21"/>
      <c r="AT182" s="198">
        <f t="shared" si="96"/>
        <v>0</v>
      </c>
      <c r="AU182" s="198">
        <f t="shared" si="97"/>
        <v>0</v>
      </c>
      <c r="AV182" s="198">
        <f t="shared" si="98"/>
        <v>0</v>
      </c>
      <c r="AW182" s="198">
        <f t="shared" si="99"/>
        <v>0</v>
      </c>
    </row>
    <row r="183" spans="1:49" s="108" customFormat="1" ht="16.5" thickTop="1" thickBot="1" x14ac:dyDescent="0.3">
      <c r="A183" s="42">
        <v>2</v>
      </c>
      <c r="B183" s="42" t="s">
        <v>166</v>
      </c>
      <c r="C183" s="42" t="s">
        <v>211</v>
      </c>
      <c r="D183" s="120" t="s">
        <v>97</v>
      </c>
      <c r="E183" s="51"/>
      <c r="F183" s="51"/>
      <c r="G183" s="49"/>
      <c r="H183" s="49" t="s">
        <v>770</v>
      </c>
      <c r="I183" s="52">
        <f t="shared" ref="I183:AN184" si="115">+I184</f>
        <v>0</v>
      </c>
      <c r="J183" s="52">
        <f t="shared" si="115"/>
        <v>0</v>
      </c>
      <c r="K183" s="52">
        <f t="shared" si="115"/>
        <v>0</v>
      </c>
      <c r="L183" s="52">
        <f t="shared" si="115"/>
        <v>0</v>
      </c>
      <c r="M183" s="52">
        <f t="shared" si="115"/>
        <v>0</v>
      </c>
      <c r="N183" s="52">
        <f t="shared" si="115"/>
        <v>0</v>
      </c>
      <c r="O183" s="52">
        <f t="shared" si="115"/>
        <v>0</v>
      </c>
      <c r="P183" s="52">
        <f t="shared" si="115"/>
        <v>0</v>
      </c>
      <c r="Q183" s="52">
        <f t="shared" si="115"/>
        <v>0</v>
      </c>
      <c r="R183" s="52">
        <f t="shared" si="115"/>
        <v>0</v>
      </c>
      <c r="S183" s="52">
        <f t="shared" si="115"/>
        <v>0</v>
      </c>
      <c r="T183" s="52">
        <f t="shared" si="115"/>
        <v>0</v>
      </c>
      <c r="U183" s="52">
        <f t="shared" si="115"/>
        <v>0</v>
      </c>
      <c r="V183" s="52">
        <f t="shared" si="115"/>
        <v>0</v>
      </c>
      <c r="W183" s="52">
        <f t="shared" si="115"/>
        <v>0</v>
      </c>
      <c r="X183" s="52">
        <f t="shared" si="115"/>
        <v>0</v>
      </c>
      <c r="Y183" s="52">
        <f t="shared" si="115"/>
        <v>0</v>
      </c>
      <c r="Z183" s="52">
        <f t="shared" si="115"/>
        <v>0</v>
      </c>
      <c r="AA183" s="52">
        <f t="shared" si="115"/>
        <v>0</v>
      </c>
      <c r="AB183" s="52">
        <f t="shared" si="115"/>
        <v>0</v>
      </c>
      <c r="AC183" s="52">
        <f t="shared" si="115"/>
        <v>0</v>
      </c>
      <c r="AD183" s="52">
        <f t="shared" si="115"/>
        <v>0</v>
      </c>
      <c r="AE183" s="52">
        <f t="shared" si="115"/>
        <v>0</v>
      </c>
      <c r="AF183" s="52">
        <f t="shared" si="115"/>
        <v>0</v>
      </c>
      <c r="AG183" s="52">
        <f t="shared" si="115"/>
        <v>0</v>
      </c>
      <c r="AH183" s="52">
        <f t="shared" si="115"/>
        <v>0</v>
      </c>
      <c r="AI183" s="52">
        <f t="shared" si="115"/>
        <v>0</v>
      </c>
      <c r="AJ183" s="52">
        <f t="shared" si="115"/>
        <v>0</v>
      </c>
      <c r="AK183" s="52">
        <f t="shared" si="115"/>
        <v>0</v>
      </c>
      <c r="AL183" s="52">
        <f t="shared" si="115"/>
        <v>0</v>
      </c>
      <c r="AM183" s="52">
        <f t="shared" si="115"/>
        <v>0</v>
      </c>
      <c r="AN183" s="52">
        <f t="shared" si="115"/>
        <v>0</v>
      </c>
      <c r="AO183" s="116">
        <f t="shared" si="114"/>
        <v>0</v>
      </c>
      <c r="AP183" s="116">
        <f t="shared" si="114"/>
        <v>0</v>
      </c>
      <c r="AQ183" s="116">
        <f t="shared" si="114"/>
        <v>0</v>
      </c>
      <c r="AR183" s="116">
        <f t="shared" si="114"/>
        <v>0</v>
      </c>
      <c r="AS183" s="21"/>
      <c r="AT183" s="198">
        <f t="shared" si="96"/>
        <v>0</v>
      </c>
      <c r="AU183" s="198">
        <f t="shared" si="97"/>
        <v>0</v>
      </c>
      <c r="AV183" s="198">
        <f t="shared" si="98"/>
        <v>0</v>
      </c>
      <c r="AW183" s="198">
        <f t="shared" si="99"/>
        <v>0</v>
      </c>
    </row>
    <row r="184" spans="1:49" s="108" customFormat="1" ht="16.5" thickTop="1" thickBot="1" x14ac:dyDescent="0.3">
      <c r="A184" s="42">
        <v>2</v>
      </c>
      <c r="B184" s="42" t="s">
        <v>166</v>
      </c>
      <c r="C184" s="42" t="s">
        <v>211</v>
      </c>
      <c r="D184" s="120" t="s">
        <v>97</v>
      </c>
      <c r="E184" s="42" t="s">
        <v>97</v>
      </c>
      <c r="F184" s="42"/>
      <c r="G184" s="42"/>
      <c r="H184" s="49" t="s">
        <v>676</v>
      </c>
      <c r="I184" s="43">
        <f t="shared" si="115"/>
        <v>0</v>
      </c>
      <c r="J184" s="43">
        <f t="shared" si="115"/>
        <v>0</v>
      </c>
      <c r="K184" s="43">
        <f t="shared" si="115"/>
        <v>0</v>
      </c>
      <c r="L184" s="43">
        <f t="shared" si="115"/>
        <v>0</v>
      </c>
      <c r="M184" s="43">
        <f t="shared" si="115"/>
        <v>0</v>
      </c>
      <c r="N184" s="43">
        <f t="shared" si="115"/>
        <v>0</v>
      </c>
      <c r="O184" s="43">
        <f t="shared" si="115"/>
        <v>0</v>
      </c>
      <c r="P184" s="43">
        <f t="shared" si="115"/>
        <v>0</v>
      </c>
      <c r="Q184" s="43">
        <f t="shared" si="115"/>
        <v>0</v>
      </c>
      <c r="R184" s="43">
        <f t="shared" si="115"/>
        <v>0</v>
      </c>
      <c r="S184" s="43">
        <f t="shared" si="115"/>
        <v>0</v>
      </c>
      <c r="T184" s="43">
        <f t="shared" si="115"/>
        <v>0</v>
      </c>
      <c r="U184" s="43">
        <f t="shared" si="115"/>
        <v>0</v>
      </c>
      <c r="V184" s="43">
        <f t="shared" si="115"/>
        <v>0</v>
      </c>
      <c r="W184" s="43">
        <f t="shared" si="115"/>
        <v>0</v>
      </c>
      <c r="X184" s="43">
        <f t="shared" si="115"/>
        <v>0</v>
      </c>
      <c r="Y184" s="43">
        <f t="shared" si="115"/>
        <v>0</v>
      </c>
      <c r="Z184" s="43">
        <f t="shared" si="115"/>
        <v>0</v>
      </c>
      <c r="AA184" s="43">
        <f t="shared" si="115"/>
        <v>0</v>
      </c>
      <c r="AB184" s="43">
        <f t="shared" si="115"/>
        <v>0</v>
      </c>
      <c r="AC184" s="43">
        <f t="shared" si="115"/>
        <v>0</v>
      </c>
      <c r="AD184" s="43">
        <f t="shared" si="115"/>
        <v>0</v>
      </c>
      <c r="AE184" s="43">
        <f t="shared" si="115"/>
        <v>0</v>
      </c>
      <c r="AF184" s="43">
        <f t="shared" si="115"/>
        <v>0</v>
      </c>
      <c r="AG184" s="43">
        <f t="shared" si="115"/>
        <v>0</v>
      </c>
      <c r="AH184" s="43">
        <f t="shared" si="115"/>
        <v>0</v>
      </c>
      <c r="AI184" s="43">
        <f t="shared" si="115"/>
        <v>0</v>
      </c>
      <c r="AJ184" s="43">
        <f t="shared" si="115"/>
        <v>0</v>
      </c>
      <c r="AK184" s="43">
        <f t="shared" si="115"/>
        <v>0</v>
      </c>
      <c r="AL184" s="43">
        <f t="shared" si="115"/>
        <v>0</v>
      </c>
      <c r="AM184" s="43">
        <f t="shared" si="115"/>
        <v>0</v>
      </c>
      <c r="AN184" s="43">
        <f t="shared" si="115"/>
        <v>0</v>
      </c>
      <c r="AO184" s="116">
        <f t="shared" si="114"/>
        <v>0</v>
      </c>
      <c r="AP184" s="116">
        <f t="shared" si="114"/>
        <v>0</v>
      </c>
      <c r="AQ184" s="116">
        <f t="shared" si="114"/>
        <v>0</v>
      </c>
      <c r="AR184" s="116">
        <f t="shared" si="114"/>
        <v>0</v>
      </c>
      <c r="AS184" s="21"/>
      <c r="AT184" s="198">
        <f t="shared" si="96"/>
        <v>0</v>
      </c>
      <c r="AU184" s="198">
        <f t="shared" si="97"/>
        <v>0</v>
      </c>
      <c r="AV184" s="198">
        <f t="shared" si="98"/>
        <v>0</v>
      </c>
      <c r="AW184" s="198">
        <f t="shared" si="99"/>
        <v>0</v>
      </c>
    </row>
    <row r="185" spans="1:49" s="108" customFormat="1" ht="16.5" thickTop="1" thickBot="1" x14ac:dyDescent="0.3">
      <c r="A185" s="27">
        <v>2</v>
      </c>
      <c r="B185" s="27" t="s">
        <v>166</v>
      </c>
      <c r="C185" s="27" t="s">
        <v>211</v>
      </c>
      <c r="D185" s="121" t="s">
        <v>97</v>
      </c>
      <c r="E185" s="28" t="s">
        <v>97</v>
      </c>
      <c r="F185" s="28" t="s">
        <v>97</v>
      </c>
      <c r="G185" s="27"/>
      <c r="H185" s="50" t="s">
        <v>645</v>
      </c>
      <c r="I185" s="118">
        <f t="shared" ref="I185:AN185" si="116">SUM(I186:I187)</f>
        <v>0</v>
      </c>
      <c r="J185" s="118">
        <f t="shared" si="116"/>
        <v>0</v>
      </c>
      <c r="K185" s="118">
        <f t="shared" si="116"/>
        <v>0</v>
      </c>
      <c r="L185" s="118">
        <f t="shared" si="116"/>
        <v>0</v>
      </c>
      <c r="M185" s="118">
        <f t="shared" si="116"/>
        <v>0</v>
      </c>
      <c r="N185" s="118">
        <f t="shared" si="116"/>
        <v>0</v>
      </c>
      <c r="O185" s="118">
        <f t="shared" si="116"/>
        <v>0</v>
      </c>
      <c r="P185" s="118">
        <f t="shared" si="116"/>
        <v>0</v>
      </c>
      <c r="Q185" s="118">
        <f t="shared" si="116"/>
        <v>0</v>
      </c>
      <c r="R185" s="118">
        <f t="shared" si="116"/>
        <v>0</v>
      </c>
      <c r="S185" s="118">
        <f t="shared" si="116"/>
        <v>0</v>
      </c>
      <c r="T185" s="118">
        <f t="shared" si="116"/>
        <v>0</v>
      </c>
      <c r="U185" s="118">
        <f t="shared" si="116"/>
        <v>0</v>
      </c>
      <c r="V185" s="118">
        <f t="shared" si="116"/>
        <v>0</v>
      </c>
      <c r="W185" s="118">
        <f t="shared" si="116"/>
        <v>0</v>
      </c>
      <c r="X185" s="118">
        <f t="shared" si="116"/>
        <v>0</v>
      </c>
      <c r="Y185" s="118">
        <f t="shared" si="116"/>
        <v>0</v>
      </c>
      <c r="Z185" s="118">
        <f t="shared" si="116"/>
        <v>0</v>
      </c>
      <c r="AA185" s="118">
        <f t="shared" si="116"/>
        <v>0</v>
      </c>
      <c r="AB185" s="118">
        <f t="shared" si="116"/>
        <v>0</v>
      </c>
      <c r="AC185" s="118">
        <f t="shared" si="116"/>
        <v>0</v>
      </c>
      <c r="AD185" s="118">
        <f t="shared" si="116"/>
        <v>0</v>
      </c>
      <c r="AE185" s="118">
        <f t="shared" si="116"/>
        <v>0</v>
      </c>
      <c r="AF185" s="118">
        <f t="shared" si="116"/>
        <v>0</v>
      </c>
      <c r="AG185" s="118">
        <f t="shared" si="116"/>
        <v>0</v>
      </c>
      <c r="AH185" s="118">
        <f t="shared" si="116"/>
        <v>0</v>
      </c>
      <c r="AI185" s="118">
        <f t="shared" si="116"/>
        <v>0</v>
      </c>
      <c r="AJ185" s="118">
        <f t="shared" si="116"/>
        <v>0</v>
      </c>
      <c r="AK185" s="118">
        <f t="shared" si="116"/>
        <v>0</v>
      </c>
      <c r="AL185" s="118">
        <f t="shared" si="116"/>
        <v>0</v>
      </c>
      <c r="AM185" s="118">
        <f t="shared" si="116"/>
        <v>0</v>
      </c>
      <c r="AN185" s="118">
        <f t="shared" si="116"/>
        <v>0</v>
      </c>
      <c r="AO185" s="106">
        <f t="shared" si="114"/>
        <v>0</v>
      </c>
      <c r="AP185" s="110">
        <f t="shared" si="114"/>
        <v>0</v>
      </c>
      <c r="AQ185" s="110">
        <f t="shared" si="114"/>
        <v>0</v>
      </c>
      <c r="AR185" s="110">
        <f t="shared" si="114"/>
        <v>0</v>
      </c>
      <c r="AS185" s="21"/>
      <c r="AT185" s="198">
        <f t="shared" si="96"/>
        <v>0</v>
      </c>
      <c r="AU185" s="198">
        <f t="shared" si="97"/>
        <v>0</v>
      </c>
      <c r="AV185" s="198">
        <f t="shared" si="98"/>
        <v>0</v>
      </c>
      <c r="AW185" s="198">
        <f t="shared" si="99"/>
        <v>0</v>
      </c>
    </row>
    <row r="186" spans="1:49" s="108" customFormat="1" ht="16.5" thickTop="1" thickBot="1" x14ac:dyDescent="0.3">
      <c r="A186" s="27">
        <v>2</v>
      </c>
      <c r="B186" s="27" t="s">
        <v>166</v>
      </c>
      <c r="C186" s="27" t="s">
        <v>211</v>
      </c>
      <c r="D186" s="121" t="s">
        <v>97</v>
      </c>
      <c r="E186" s="28" t="s">
        <v>97</v>
      </c>
      <c r="F186" s="28" t="s">
        <v>97</v>
      </c>
      <c r="G186" s="28" t="s">
        <v>97</v>
      </c>
      <c r="H186" s="50" t="s">
        <v>771</v>
      </c>
      <c r="I186" s="118">
        <v>0</v>
      </c>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06"/>
      <c r="AP186" s="110"/>
      <c r="AQ186" s="110"/>
      <c r="AR186" s="110"/>
      <c r="AS186" s="21"/>
      <c r="AT186" s="198">
        <f t="shared" si="96"/>
        <v>0</v>
      </c>
      <c r="AU186" s="198">
        <f t="shared" si="97"/>
        <v>0</v>
      </c>
      <c r="AV186" s="198">
        <f t="shared" si="98"/>
        <v>0</v>
      </c>
      <c r="AW186" s="198">
        <f t="shared" si="99"/>
        <v>0</v>
      </c>
    </row>
    <row r="187" spans="1:49" s="108" customFormat="1" ht="16.5" thickTop="1" thickBot="1" x14ac:dyDescent="0.3">
      <c r="A187" s="27">
        <v>2</v>
      </c>
      <c r="B187" s="27" t="s">
        <v>166</v>
      </c>
      <c r="C187" s="27" t="s">
        <v>211</v>
      </c>
      <c r="D187" s="121" t="s">
        <v>97</v>
      </c>
      <c r="E187" s="28" t="s">
        <v>97</v>
      </c>
      <c r="F187" s="28" t="s">
        <v>97</v>
      </c>
      <c r="G187" s="28" t="s">
        <v>166</v>
      </c>
      <c r="H187" s="50" t="s">
        <v>772</v>
      </c>
      <c r="I187" s="38">
        <v>0</v>
      </c>
      <c r="J187" s="38"/>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106">
        <f t="shared" ref="AO187:AR190" si="117">+I187+M187+AG187+AK187</f>
        <v>0</v>
      </c>
      <c r="AP187" s="110">
        <f t="shared" si="117"/>
        <v>0</v>
      </c>
      <c r="AQ187" s="110">
        <f t="shared" si="117"/>
        <v>0</v>
      </c>
      <c r="AR187" s="110">
        <f t="shared" si="117"/>
        <v>0</v>
      </c>
      <c r="AS187" s="21"/>
      <c r="AT187" s="198">
        <f t="shared" si="96"/>
        <v>0</v>
      </c>
      <c r="AU187" s="198">
        <f t="shared" si="97"/>
        <v>0</v>
      </c>
      <c r="AV187" s="198">
        <f t="shared" si="98"/>
        <v>0</v>
      </c>
      <c r="AW187" s="198">
        <f t="shared" si="99"/>
        <v>0</v>
      </c>
    </row>
    <row r="188" spans="1:49" s="108" customFormat="1" ht="16.5" thickTop="1" thickBot="1" x14ac:dyDescent="0.3">
      <c r="A188" s="42">
        <v>2</v>
      </c>
      <c r="B188" s="42" t="s">
        <v>166</v>
      </c>
      <c r="C188" s="42" t="s">
        <v>211</v>
      </c>
      <c r="D188" s="42" t="s">
        <v>105</v>
      </c>
      <c r="E188" s="51"/>
      <c r="F188" s="51"/>
      <c r="G188" s="49"/>
      <c r="H188" s="49" t="s">
        <v>773</v>
      </c>
      <c r="I188" s="52">
        <f t="shared" ref="I188:AN189" si="118">+I189</f>
        <v>1200000000</v>
      </c>
      <c r="J188" s="52">
        <f t="shared" si="118"/>
        <v>0</v>
      </c>
      <c r="K188" s="52">
        <f t="shared" si="118"/>
        <v>0</v>
      </c>
      <c r="L188" s="52">
        <f t="shared" si="118"/>
        <v>0</v>
      </c>
      <c r="M188" s="52">
        <f t="shared" si="118"/>
        <v>0</v>
      </c>
      <c r="N188" s="52">
        <f t="shared" si="118"/>
        <v>0</v>
      </c>
      <c r="O188" s="52">
        <f t="shared" si="118"/>
        <v>0</v>
      </c>
      <c r="P188" s="52">
        <f t="shared" si="118"/>
        <v>0</v>
      </c>
      <c r="Q188" s="52">
        <f t="shared" si="118"/>
        <v>0</v>
      </c>
      <c r="R188" s="52">
        <f t="shared" si="118"/>
        <v>0</v>
      </c>
      <c r="S188" s="52">
        <f t="shared" si="118"/>
        <v>0</v>
      </c>
      <c r="T188" s="52">
        <f t="shared" si="118"/>
        <v>0</v>
      </c>
      <c r="U188" s="52">
        <f t="shared" si="118"/>
        <v>0</v>
      </c>
      <c r="V188" s="52">
        <f t="shared" si="118"/>
        <v>0</v>
      </c>
      <c r="W188" s="52">
        <f t="shared" si="118"/>
        <v>0</v>
      </c>
      <c r="X188" s="52">
        <f t="shared" si="118"/>
        <v>0</v>
      </c>
      <c r="Y188" s="52">
        <f t="shared" si="118"/>
        <v>0</v>
      </c>
      <c r="Z188" s="52">
        <f t="shared" si="118"/>
        <v>0</v>
      </c>
      <c r="AA188" s="52">
        <f t="shared" si="118"/>
        <v>0</v>
      </c>
      <c r="AB188" s="52">
        <f t="shared" si="118"/>
        <v>0</v>
      </c>
      <c r="AC188" s="52">
        <f t="shared" si="118"/>
        <v>0</v>
      </c>
      <c r="AD188" s="52">
        <f t="shared" si="118"/>
        <v>0</v>
      </c>
      <c r="AE188" s="52">
        <f t="shared" si="118"/>
        <v>0</v>
      </c>
      <c r="AF188" s="52">
        <f t="shared" si="118"/>
        <v>0</v>
      </c>
      <c r="AG188" s="52">
        <f t="shared" si="118"/>
        <v>0</v>
      </c>
      <c r="AH188" s="52">
        <f t="shared" si="118"/>
        <v>0</v>
      </c>
      <c r="AI188" s="52">
        <f t="shared" si="118"/>
        <v>0</v>
      </c>
      <c r="AJ188" s="52">
        <f t="shared" si="118"/>
        <v>0</v>
      </c>
      <c r="AK188" s="52">
        <f t="shared" si="118"/>
        <v>0</v>
      </c>
      <c r="AL188" s="52">
        <f t="shared" si="118"/>
        <v>0</v>
      </c>
      <c r="AM188" s="52">
        <f t="shared" si="118"/>
        <v>0</v>
      </c>
      <c r="AN188" s="52">
        <f t="shared" si="118"/>
        <v>0</v>
      </c>
      <c r="AO188" s="116">
        <f t="shared" si="117"/>
        <v>1200000000</v>
      </c>
      <c r="AP188" s="116">
        <f t="shared" si="117"/>
        <v>0</v>
      </c>
      <c r="AQ188" s="116">
        <f t="shared" si="117"/>
        <v>0</v>
      </c>
      <c r="AR188" s="116">
        <f t="shared" si="117"/>
        <v>0</v>
      </c>
      <c r="AS188" s="21"/>
      <c r="AT188" s="198">
        <f t="shared" si="96"/>
        <v>0</v>
      </c>
      <c r="AU188" s="198">
        <f t="shared" si="97"/>
        <v>0</v>
      </c>
      <c r="AV188" s="198">
        <f t="shared" si="98"/>
        <v>0</v>
      </c>
      <c r="AW188" s="198">
        <f t="shared" si="99"/>
        <v>0</v>
      </c>
    </row>
    <row r="189" spans="1:49" s="108" customFormat="1" ht="16.5" thickTop="1" thickBot="1" x14ac:dyDescent="0.3">
      <c r="A189" s="42">
        <v>2</v>
      </c>
      <c r="B189" s="42" t="s">
        <v>166</v>
      </c>
      <c r="C189" s="42" t="s">
        <v>211</v>
      </c>
      <c r="D189" s="42" t="s">
        <v>105</v>
      </c>
      <c r="E189" s="42" t="s">
        <v>97</v>
      </c>
      <c r="F189" s="42"/>
      <c r="G189" s="42"/>
      <c r="H189" s="49" t="s">
        <v>676</v>
      </c>
      <c r="I189" s="43">
        <f t="shared" si="118"/>
        <v>1200000000</v>
      </c>
      <c r="J189" s="43">
        <f t="shared" si="118"/>
        <v>0</v>
      </c>
      <c r="K189" s="43">
        <f t="shared" si="118"/>
        <v>0</v>
      </c>
      <c r="L189" s="43">
        <f t="shared" si="118"/>
        <v>0</v>
      </c>
      <c r="M189" s="43">
        <f t="shared" si="118"/>
        <v>0</v>
      </c>
      <c r="N189" s="43">
        <f t="shared" si="118"/>
        <v>0</v>
      </c>
      <c r="O189" s="43">
        <f t="shared" si="118"/>
        <v>0</v>
      </c>
      <c r="P189" s="43">
        <f t="shared" si="118"/>
        <v>0</v>
      </c>
      <c r="Q189" s="43">
        <f t="shared" si="118"/>
        <v>0</v>
      </c>
      <c r="R189" s="43">
        <f t="shared" si="118"/>
        <v>0</v>
      </c>
      <c r="S189" s="43">
        <f t="shared" si="118"/>
        <v>0</v>
      </c>
      <c r="T189" s="43">
        <f t="shared" si="118"/>
        <v>0</v>
      </c>
      <c r="U189" s="43">
        <f t="shared" si="118"/>
        <v>0</v>
      </c>
      <c r="V189" s="43">
        <f t="shared" si="118"/>
        <v>0</v>
      </c>
      <c r="W189" s="43">
        <f t="shared" si="118"/>
        <v>0</v>
      </c>
      <c r="X189" s="43">
        <f t="shared" si="118"/>
        <v>0</v>
      </c>
      <c r="Y189" s="43">
        <f t="shared" si="118"/>
        <v>0</v>
      </c>
      <c r="Z189" s="43">
        <f t="shared" si="118"/>
        <v>0</v>
      </c>
      <c r="AA189" s="43">
        <f t="shared" si="118"/>
        <v>0</v>
      </c>
      <c r="AB189" s="43">
        <f t="shared" si="118"/>
        <v>0</v>
      </c>
      <c r="AC189" s="43">
        <f t="shared" si="118"/>
        <v>0</v>
      </c>
      <c r="AD189" s="43">
        <f t="shared" si="118"/>
        <v>0</v>
      </c>
      <c r="AE189" s="43">
        <f t="shared" si="118"/>
        <v>0</v>
      </c>
      <c r="AF189" s="43">
        <f t="shared" si="118"/>
        <v>0</v>
      </c>
      <c r="AG189" s="43">
        <f t="shared" si="118"/>
        <v>0</v>
      </c>
      <c r="AH189" s="43">
        <f t="shared" si="118"/>
        <v>0</v>
      </c>
      <c r="AI189" s="43">
        <f t="shared" si="118"/>
        <v>0</v>
      </c>
      <c r="AJ189" s="43">
        <f t="shared" si="118"/>
        <v>0</v>
      </c>
      <c r="AK189" s="43">
        <f t="shared" si="118"/>
        <v>0</v>
      </c>
      <c r="AL189" s="43">
        <f t="shared" si="118"/>
        <v>0</v>
      </c>
      <c r="AM189" s="43">
        <f t="shared" si="118"/>
        <v>0</v>
      </c>
      <c r="AN189" s="43">
        <f t="shared" si="118"/>
        <v>0</v>
      </c>
      <c r="AO189" s="116">
        <f t="shared" si="117"/>
        <v>1200000000</v>
      </c>
      <c r="AP189" s="116">
        <f t="shared" si="117"/>
        <v>0</v>
      </c>
      <c r="AQ189" s="116">
        <f t="shared" si="117"/>
        <v>0</v>
      </c>
      <c r="AR189" s="116">
        <f t="shared" si="117"/>
        <v>0</v>
      </c>
      <c r="AS189" s="21"/>
      <c r="AT189" s="198">
        <f t="shared" si="96"/>
        <v>0</v>
      </c>
      <c r="AU189" s="198">
        <f t="shared" si="97"/>
        <v>0</v>
      </c>
      <c r="AV189" s="198">
        <f t="shared" si="98"/>
        <v>0</v>
      </c>
      <c r="AW189" s="198">
        <f t="shared" si="99"/>
        <v>0</v>
      </c>
    </row>
    <row r="190" spans="1:49" s="108" customFormat="1" ht="16.5" thickTop="1" thickBot="1" x14ac:dyDescent="0.3">
      <c r="A190" s="27">
        <v>2</v>
      </c>
      <c r="B190" s="27" t="s">
        <v>166</v>
      </c>
      <c r="C190" s="27" t="s">
        <v>211</v>
      </c>
      <c r="D190" s="28" t="s">
        <v>105</v>
      </c>
      <c r="E190" s="28" t="s">
        <v>97</v>
      </c>
      <c r="F190" s="28" t="s">
        <v>97</v>
      </c>
      <c r="G190" s="27"/>
      <c r="H190" s="50" t="s">
        <v>645</v>
      </c>
      <c r="I190" s="118">
        <f t="shared" ref="I190:AN190" si="119">SUM(I191:I193)</f>
        <v>1200000000</v>
      </c>
      <c r="J190" s="38">
        <f t="shared" si="119"/>
        <v>0</v>
      </c>
      <c r="K190" s="118">
        <f t="shared" si="119"/>
        <v>0</v>
      </c>
      <c r="L190" s="118">
        <f t="shared" si="119"/>
        <v>0</v>
      </c>
      <c r="M190" s="118">
        <f t="shared" si="119"/>
        <v>0</v>
      </c>
      <c r="N190" s="118">
        <f t="shared" si="119"/>
        <v>0</v>
      </c>
      <c r="O190" s="118">
        <f t="shared" si="119"/>
        <v>0</v>
      </c>
      <c r="P190" s="118">
        <f t="shared" si="119"/>
        <v>0</v>
      </c>
      <c r="Q190" s="118">
        <f t="shared" si="119"/>
        <v>0</v>
      </c>
      <c r="R190" s="118">
        <f t="shared" si="119"/>
        <v>0</v>
      </c>
      <c r="S190" s="118">
        <f t="shared" si="119"/>
        <v>0</v>
      </c>
      <c r="T190" s="118">
        <f t="shared" si="119"/>
        <v>0</v>
      </c>
      <c r="U190" s="118">
        <f t="shared" si="119"/>
        <v>0</v>
      </c>
      <c r="V190" s="118">
        <f t="shared" si="119"/>
        <v>0</v>
      </c>
      <c r="W190" s="118">
        <f t="shared" si="119"/>
        <v>0</v>
      </c>
      <c r="X190" s="118">
        <f t="shared" si="119"/>
        <v>0</v>
      </c>
      <c r="Y190" s="118">
        <f t="shared" si="119"/>
        <v>0</v>
      </c>
      <c r="Z190" s="118">
        <f t="shared" si="119"/>
        <v>0</v>
      </c>
      <c r="AA190" s="118">
        <f t="shared" si="119"/>
        <v>0</v>
      </c>
      <c r="AB190" s="118">
        <f t="shared" si="119"/>
        <v>0</v>
      </c>
      <c r="AC190" s="118">
        <f t="shared" si="119"/>
        <v>0</v>
      </c>
      <c r="AD190" s="118">
        <f t="shared" si="119"/>
        <v>0</v>
      </c>
      <c r="AE190" s="118">
        <f t="shared" si="119"/>
        <v>0</v>
      </c>
      <c r="AF190" s="118">
        <f t="shared" si="119"/>
        <v>0</v>
      </c>
      <c r="AG190" s="118">
        <f t="shared" si="119"/>
        <v>0</v>
      </c>
      <c r="AH190" s="118">
        <f t="shared" si="119"/>
        <v>0</v>
      </c>
      <c r="AI190" s="118">
        <f t="shared" si="119"/>
        <v>0</v>
      </c>
      <c r="AJ190" s="118">
        <f t="shared" si="119"/>
        <v>0</v>
      </c>
      <c r="AK190" s="118">
        <f t="shared" si="119"/>
        <v>0</v>
      </c>
      <c r="AL190" s="118">
        <f t="shared" si="119"/>
        <v>0</v>
      </c>
      <c r="AM190" s="118">
        <f t="shared" si="119"/>
        <v>0</v>
      </c>
      <c r="AN190" s="118">
        <f t="shared" si="119"/>
        <v>0</v>
      </c>
      <c r="AO190" s="106">
        <f t="shared" si="117"/>
        <v>1200000000</v>
      </c>
      <c r="AP190" s="110">
        <f t="shared" si="117"/>
        <v>0</v>
      </c>
      <c r="AQ190" s="110">
        <f t="shared" si="117"/>
        <v>0</v>
      </c>
      <c r="AR190" s="110">
        <f t="shared" si="117"/>
        <v>0</v>
      </c>
      <c r="AS190" s="21"/>
      <c r="AT190" s="198">
        <f t="shared" si="96"/>
        <v>0</v>
      </c>
      <c r="AU190" s="198">
        <f t="shared" si="97"/>
        <v>0</v>
      </c>
      <c r="AV190" s="198">
        <f t="shared" si="98"/>
        <v>0</v>
      </c>
      <c r="AW190" s="198">
        <f t="shared" si="99"/>
        <v>0</v>
      </c>
    </row>
    <row r="191" spans="1:49" s="108" customFormat="1" ht="16.5" thickTop="1" thickBot="1" x14ac:dyDescent="0.3">
      <c r="A191" s="27">
        <v>2</v>
      </c>
      <c r="B191" s="27" t="s">
        <v>166</v>
      </c>
      <c r="C191" s="27" t="s">
        <v>211</v>
      </c>
      <c r="D191" s="28" t="s">
        <v>105</v>
      </c>
      <c r="E191" s="28" t="s">
        <v>97</v>
      </c>
      <c r="F191" s="28" t="s">
        <v>97</v>
      </c>
      <c r="G191" s="28" t="s">
        <v>97</v>
      </c>
      <c r="H191" s="50" t="s">
        <v>774</v>
      </c>
      <c r="I191" s="118">
        <v>0</v>
      </c>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06"/>
      <c r="AP191" s="110"/>
      <c r="AQ191" s="110"/>
      <c r="AR191" s="110"/>
      <c r="AS191" s="21"/>
      <c r="AT191" s="198">
        <f t="shared" si="96"/>
        <v>0</v>
      </c>
      <c r="AU191" s="198">
        <f t="shared" si="97"/>
        <v>0</v>
      </c>
      <c r="AV191" s="198">
        <f t="shared" si="98"/>
        <v>0</v>
      </c>
      <c r="AW191" s="198">
        <f t="shared" si="99"/>
        <v>0</v>
      </c>
    </row>
    <row r="192" spans="1:49" s="108" customFormat="1" ht="16.5" thickTop="1" thickBot="1" x14ac:dyDescent="0.3">
      <c r="A192" s="27">
        <v>2</v>
      </c>
      <c r="B192" s="27" t="s">
        <v>166</v>
      </c>
      <c r="C192" s="27" t="s">
        <v>211</v>
      </c>
      <c r="D192" s="28" t="s">
        <v>105</v>
      </c>
      <c r="E192" s="28" t="s">
        <v>97</v>
      </c>
      <c r="F192" s="28" t="s">
        <v>97</v>
      </c>
      <c r="G192" s="28" t="s">
        <v>173</v>
      </c>
      <c r="H192" s="50" t="s">
        <v>775</v>
      </c>
      <c r="I192" s="38">
        <v>0</v>
      </c>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106">
        <f t="shared" ref="AO192:AR195" si="120">+I192+M192+AG192+AK192</f>
        <v>0</v>
      </c>
      <c r="AP192" s="110">
        <f t="shared" si="120"/>
        <v>0</v>
      </c>
      <c r="AQ192" s="110">
        <f t="shared" si="120"/>
        <v>0</v>
      </c>
      <c r="AR192" s="110">
        <f t="shared" si="120"/>
        <v>0</v>
      </c>
      <c r="AS192" s="21"/>
      <c r="AT192" s="198">
        <f t="shared" si="96"/>
        <v>0</v>
      </c>
      <c r="AU192" s="198">
        <f t="shared" si="97"/>
        <v>0</v>
      </c>
      <c r="AV192" s="198">
        <f t="shared" si="98"/>
        <v>0</v>
      </c>
      <c r="AW192" s="198">
        <f t="shared" si="99"/>
        <v>0</v>
      </c>
    </row>
    <row r="193" spans="1:49" s="108" customFormat="1" ht="16.5" thickTop="1" thickBot="1" x14ac:dyDescent="0.3">
      <c r="A193" s="27">
        <v>2</v>
      </c>
      <c r="B193" s="27" t="s">
        <v>166</v>
      </c>
      <c r="C193" s="27" t="s">
        <v>211</v>
      </c>
      <c r="D193" s="28" t="s">
        <v>105</v>
      </c>
      <c r="E193" s="28" t="s">
        <v>97</v>
      </c>
      <c r="F193" s="28" t="s">
        <v>97</v>
      </c>
      <c r="G193" s="28" t="s">
        <v>115</v>
      </c>
      <c r="H193" s="50" t="s">
        <v>776</v>
      </c>
      <c r="I193" s="38">
        <v>1200000000</v>
      </c>
      <c r="J193" s="38"/>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106">
        <f t="shared" si="120"/>
        <v>1200000000</v>
      </c>
      <c r="AP193" s="110">
        <f t="shared" si="120"/>
        <v>0</v>
      </c>
      <c r="AQ193" s="110">
        <f t="shared" si="120"/>
        <v>0</v>
      </c>
      <c r="AR193" s="110">
        <f t="shared" si="120"/>
        <v>0</v>
      </c>
      <c r="AS193" s="21"/>
      <c r="AT193" s="198">
        <f t="shared" si="96"/>
        <v>0</v>
      </c>
      <c r="AU193" s="198">
        <f t="shared" si="97"/>
        <v>0</v>
      </c>
      <c r="AV193" s="198">
        <f t="shared" si="98"/>
        <v>0</v>
      </c>
      <c r="AW193" s="198">
        <f t="shared" si="99"/>
        <v>0</v>
      </c>
    </row>
    <row r="194" spans="1:49" s="108" customFormat="1" ht="16.5" thickTop="1" thickBot="1" x14ac:dyDescent="0.3">
      <c r="A194" s="42">
        <v>2</v>
      </c>
      <c r="B194" s="42" t="s">
        <v>166</v>
      </c>
      <c r="C194" s="42" t="s">
        <v>211</v>
      </c>
      <c r="D194" s="42" t="s">
        <v>166</v>
      </c>
      <c r="E194" s="51"/>
      <c r="F194" s="51"/>
      <c r="G194" s="49"/>
      <c r="H194" s="49" t="s">
        <v>777</v>
      </c>
      <c r="I194" s="52">
        <f>+I195</f>
        <v>100000000</v>
      </c>
      <c r="J194" s="52">
        <f t="shared" ref="J194:AN195" si="121">+J195</f>
        <v>0</v>
      </c>
      <c r="K194" s="52">
        <f t="shared" si="121"/>
        <v>0</v>
      </c>
      <c r="L194" s="52">
        <f t="shared" si="121"/>
        <v>0</v>
      </c>
      <c r="M194" s="52">
        <f t="shared" si="121"/>
        <v>0</v>
      </c>
      <c r="N194" s="52">
        <f t="shared" si="121"/>
        <v>0</v>
      </c>
      <c r="O194" s="52">
        <f t="shared" si="121"/>
        <v>0</v>
      </c>
      <c r="P194" s="52">
        <f t="shared" si="121"/>
        <v>0</v>
      </c>
      <c r="Q194" s="52">
        <f t="shared" si="121"/>
        <v>0</v>
      </c>
      <c r="R194" s="52">
        <f t="shared" si="121"/>
        <v>0</v>
      </c>
      <c r="S194" s="52">
        <f t="shared" si="121"/>
        <v>0</v>
      </c>
      <c r="T194" s="52">
        <f t="shared" si="121"/>
        <v>0</v>
      </c>
      <c r="U194" s="52">
        <f t="shared" si="121"/>
        <v>0</v>
      </c>
      <c r="V194" s="52">
        <f t="shared" si="121"/>
        <v>0</v>
      </c>
      <c r="W194" s="52">
        <f t="shared" si="121"/>
        <v>0</v>
      </c>
      <c r="X194" s="52">
        <f t="shared" si="121"/>
        <v>0</v>
      </c>
      <c r="Y194" s="52">
        <f t="shared" si="121"/>
        <v>0</v>
      </c>
      <c r="Z194" s="52">
        <f t="shared" si="121"/>
        <v>0</v>
      </c>
      <c r="AA194" s="52">
        <f t="shared" si="121"/>
        <v>0</v>
      </c>
      <c r="AB194" s="52">
        <f t="shared" si="121"/>
        <v>0</v>
      </c>
      <c r="AC194" s="52">
        <f t="shared" si="121"/>
        <v>0</v>
      </c>
      <c r="AD194" s="52">
        <f t="shared" si="121"/>
        <v>0</v>
      </c>
      <c r="AE194" s="52">
        <f t="shared" si="121"/>
        <v>0</v>
      </c>
      <c r="AF194" s="52">
        <f t="shared" si="121"/>
        <v>0</v>
      </c>
      <c r="AG194" s="52">
        <f t="shared" si="121"/>
        <v>0</v>
      </c>
      <c r="AH194" s="52">
        <f t="shared" si="121"/>
        <v>0</v>
      </c>
      <c r="AI194" s="52">
        <f t="shared" si="121"/>
        <v>0</v>
      </c>
      <c r="AJ194" s="52">
        <f t="shared" si="121"/>
        <v>0</v>
      </c>
      <c r="AK194" s="52">
        <f t="shared" si="121"/>
        <v>0</v>
      </c>
      <c r="AL194" s="52">
        <f t="shared" si="121"/>
        <v>0</v>
      </c>
      <c r="AM194" s="52">
        <f t="shared" si="121"/>
        <v>0</v>
      </c>
      <c r="AN194" s="52">
        <f t="shared" si="121"/>
        <v>0</v>
      </c>
      <c r="AO194" s="116">
        <f t="shared" si="120"/>
        <v>100000000</v>
      </c>
      <c r="AP194" s="116">
        <f t="shared" si="120"/>
        <v>0</v>
      </c>
      <c r="AQ194" s="116">
        <f t="shared" si="120"/>
        <v>0</v>
      </c>
      <c r="AR194" s="116">
        <f t="shared" si="120"/>
        <v>0</v>
      </c>
      <c r="AS194" s="21"/>
      <c r="AT194" s="198">
        <f t="shared" si="96"/>
        <v>0</v>
      </c>
      <c r="AU194" s="198">
        <f t="shared" si="97"/>
        <v>0</v>
      </c>
      <c r="AV194" s="198">
        <f t="shared" si="98"/>
        <v>0</v>
      </c>
      <c r="AW194" s="198">
        <f t="shared" si="99"/>
        <v>0</v>
      </c>
    </row>
    <row r="195" spans="1:49" s="108" customFormat="1" ht="16.5" thickTop="1" thickBot="1" x14ac:dyDescent="0.3">
      <c r="A195" s="42">
        <v>2</v>
      </c>
      <c r="B195" s="42" t="s">
        <v>166</v>
      </c>
      <c r="C195" s="42" t="s">
        <v>211</v>
      </c>
      <c r="D195" s="42" t="s">
        <v>166</v>
      </c>
      <c r="E195" s="42" t="s">
        <v>97</v>
      </c>
      <c r="F195" s="42"/>
      <c r="G195" s="42"/>
      <c r="H195" s="49" t="s">
        <v>676</v>
      </c>
      <c r="I195" s="43">
        <f>+I196</f>
        <v>100000000</v>
      </c>
      <c r="J195" s="43">
        <f t="shared" si="121"/>
        <v>0</v>
      </c>
      <c r="K195" s="43">
        <f t="shared" si="121"/>
        <v>0</v>
      </c>
      <c r="L195" s="43">
        <f t="shared" si="121"/>
        <v>0</v>
      </c>
      <c r="M195" s="43">
        <f t="shared" si="121"/>
        <v>0</v>
      </c>
      <c r="N195" s="43">
        <f t="shared" si="121"/>
        <v>0</v>
      </c>
      <c r="O195" s="43">
        <f t="shared" si="121"/>
        <v>0</v>
      </c>
      <c r="P195" s="43">
        <f t="shared" si="121"/>
        <v>0</v>
      </c>
      <c r="Q195" s="43">
        <f t="shared" si="121"/>
        <v>0</v>
      </c>
      <c r="R195" s="43">
        <f t="shared" si="121"/>
        <v>0</v>
      </c>
      <c r="S195" s="43">
        <f t="shared" si="121"/>
        <v>0</v>
      </c>
      <c r="T195" s="43">
        <f t="shared" si="121"/>
        <v>0</v>
      </c>
      <c r="U195" s="43">
        <f t="shared" si="121"/>
        <v>0</v>
      </c>
      <c r="V195" s="43">
        <f t="shared" si="121"/>
        <v>0</v>
      </c>
      <c r="W195" s="43">
        <f t="shared" si="121"/>
        <v>0</v>
      </c>
      <c r="X195" s="43">
        <f t="shared" si="121"/>
        <v>0</v>
      </c>
      <c r="Y195" s="43">
        <f t="shared" si="121"/>
        <v>0</v>
      </c>
      <c r="Z195" s="43">
        <f t="shared" si="121"/>
        <v>0</v>
      </c>
      <c r="AA195" s="43">
        <f t="shared" si="121"/>
        <v>0</v>
      </c>
      <c r="AB195" s="43">
        <f t="shared" si="121"/>
        <v>0</v>
      </c>
      <c r="AC195" s="43">
        <f t="shared" si="121"/>
        <v>0</v>
      </c>
      <c r="AD195" s="43">
        <f t="shared" si="121"/>
        <v>0</v>
      </c>
      <c r="AE195" s="43">
        <f t="shared" si="121"/>
        <v>0</v>
      </c>
      <c r="AF195" s="43">
        <f t="shared" si="121"/>
        <v>0</v>
      </c>
      <c r="AG195" s="43">
        <f t="shared" si="121"/>
        <v>0</v>
      </c>
      <c r="AH195" s="43">
        <f t="shared" si="121"/>
        <v>0</v>
      </c>
      <c r="AI195" s="43">
        <f t="shared" si="121"/>
        <v>0</v>
      </c>
      <c r="AJ195" s="43">
        <f t="shared" si="121"/>
        <v>0</v>
      </c>
      <c r="AK195" s="43">
        <f t="shared" si="121"/>
        <v>0</v>
      </c>
      <c r="AL195" s="43">
        <f t="shared" si="121"/>
        <v>0</v>
      </c>
      <c r="AM195" s="43">
        <f t="shared" si="121"/>
        <v>0</v>
      </c>
      <c r="AN195" s="43">
        <f t="shared" si="121"/>
        <v>0</v>
      </c>
      <c r="AO195" s="116">
        <f t="shared" si="120"/>
        <v>100000000</v>
      </c>
      <c r="AP195" s="116">
        <f t="shared" si="120"/>
        <v>0</v>
      </c>
      <c r="AQ195" s="116">
        <f t="shared" si="120"/>
        <v>0</v>
      </c>
      <c r="AR195" s="116">
        <f t="shared" si="120"/>
        <v>0</v>
      </c>
      <c r="AS195" s="21"/>
      <c r="AT195" s="198">
        <f t="shared" si="96"/>
        <v>0</v>
      </c>
      <c r="AU195" s="198">
        <f t="shared" si="97"/>
        <v>0</v>
      </c>
      <c r="AV195" s="198">
        <f t="shared" si="98"/>
        <v>0</v>
      </c>
      <c r="AW195" s="198">
        <f t="shared" si="99"/>
        <v>0</v>
      </c>
    </row>
    <row r="196" spans="1:49" s="108" customFormat="1" ht="16.5" thickTop="1" thickBot="1" x14ac:dyDescent="0.3">
      <c r="A196" s="27">
        <v>2</v>
      </c>
      <c r="B196" s="27" t="s">
        <v>166</v>
      </c>
      <c r="C196" s="27" t="s">
        <v>211</v>
      </c>
      <c r="D196" s="28" t="s">
        <v>166</v>
      </c>
      <c r="E196" s="28" t="s">
        <v>97</v>
      </c>
      <c r="F196" s="28" t="s">
        <v>97</v>
      </c>
      <c r="G196" s="27"/>
      <c r="H196" s="50" t="s">
        <v>645</v>
      </c>
      <c r="I196" s="118">
        <f t="shared" ref="I196:AN196" si="122">SUM(I197:I198)</f>
        <v>100000000</v>
      </c>
      <c r="J196" s="118">
        <f t="shared" si="122"/>
        <v>0</v>
      </c>
      <c r="K196" s="118">
        <f t="shared" si="122"/>
        <v>0</v>
      </c>
      <c r="L196" s="118">
        <f t="shared" si="122"/>
        <v>0</v>
      </c>
      <c r="M196" s="118">
        <f t="shared" si="122"/>
        <v>0</v>
      </c>
      <c r="N196" s="118">
        <f t="shared" si="122"/>
        <v>0</v>
      </c>
      <c r="O196" s="118">
        <f t="shared" si="122"/>
        <v>0</v>
      </c>
      <c r="P196" s="118">
        <f t="shared" si="122"/>
        <v>0</v>
      </c>
      <c r="Q196" s="118">
        <f t="shared" si="122"/>
        <v>0</v>
      </c>
      <c r="R196" s="118">
        <f t="shared" si="122"/>
        <v>0</v>
      </c>
      <c r="S196" s="118">
        <f t="shared" si="122"/>
        <v>0</v>
      </c>
      <c r="T196" s="118">
        <f t="shared" si="122"/>
        <v>0</v>
      </c>
      <c r="U196" s="118">
        <f t="shared" si="122"/>
        <v>0</v>
      </c>
      <c r="V196" s="118">
        <f t="shared" si="122"/>
        <v>0</v>
      </c>
      <c r="W196" s="118">
        <f t="shared" si="122"/>
        <v>0</v>
      </c>
      <c r="X196" s="118">
        <f t="shared" si="122"/>
        <v>0</v>
      </c>
      <c r="Y196" s="118">
        <f t="shared" si="122"/>
        <v>0</v>
      </c>
      <c r="Z196" s="118">
        <f t="shared" si="122"/>
        <v>0</v>
      </c>
      <c r="AA196" s="118">
        <f t="shared" si="122"/>
        <v>0</v>
      </c>
      <c r="AB196" s="118">
        <f t="shared" si="122"/>
        <v>0</v>
      </c>
      <c r="AC196" s="118">
        <f t="shared" si="122"/>
        <v>0</v>
      </c>
      <c r="AD196" s="118">
        <f t="shared" si="122"/>
        <v>0</v>
      </c>
      <c r="AE196" s="118">
        <f t="shared" si="122"/>
        <v>0</v>
      </c>
      <c r="AF196" s="118">
        <f t="shared" si="122"/>
        <v>0</v>
      </c>
      <c r="AG196" s="118">
        <f t="shared" si="122"/>
        <v>0</v>
      </c>
      <c r="AH196" s="118">
        <f t="shared" si="122"/>
        <v>0</v>
      </c>
      <c r="AI196" s="118">
        <f t="shared" si="122"/>
        <v>0</v>
      </c>
      <c r="AJ196" s="118">
        <f t="shared" si="122"/>
        <v>0</v>
      </c>
      <c r="AK196" s="118">
        <f t="shared" si="122"/>
        <v>0</v>
      </c>
      <c r="AL196" s="118">
        <f t="shared" si="122"/>
        <v>0</v>
      </c>
      <c r="AM196" s="118">
        <f t="shared" si="122"/>
        <v>0</v>
      </c>
      <c r="AN196" s="118">
        <f t="shared" si="122"/>
        <v>0</v>
      </c>
      <c r="AO196" s="106">
        <f>+I196+M196+AG196+AK196</f>
        <v>100000000</v>
      </c>
      <c r="AP196" s="110">
        <f>+J196+N196+AH196+AL196</f>
        <v>0</v>
      </c>
      <c r="AQ196" s="110">
        <f>+L196+O196+AI196+AM196</f>
        <v>0</v>
      </c>
      <c r="AR196" s="110">
        <f>+M196+P196+AJ196+AN196</f>
        <v>0</v>
      </c>
      <c r="AS196" s="21"/>
      <c r="AT196" s="198">
        <f t="shared" si="96"/>
        <v>0</v>
      </c>
      <c r="AU196" s="198">
        <f t="shared" si="97"/>
        <v>0</v>
      </c>
      <c r="AV196" s="198">
        <f t="shared" si="98"/>
        <v>0</v>
      </c>
      <c r="AW196" s="198">
        <f t="shared" si="99"/>
        <v>0</v>
      </c>
    </row>
    <row r="197" spans="1:49" s="108" customFormat="1" ht="16.5" thickTop="1" thickBot="1" x14ac:dyDescent="0.3">
      <c r="A197" s="27">
        <v>2</v>
      </c>
      <c r="B197" s="27" t="s">
        <v>166</v>
      </c>
      <c r="C197" s="27" t="s">
        <v>211</v>
      </c>
      <c r="D197" s="28" t="s">
        <v>166</v>
      </c>
      <c r="E197" s="28" t="s">
        <v>97</v>
      </c>
      <c r="F197" s="28" t="s">
        <v>97</v>
      </c>
      <c r="G197" s="28" t="s">
        <v>105</v>
      </c>
      <c r="H197" s="50" t="s">
        <v>778</v>
      </c>
      <c r="I197" s="117">
        <v>0</v>
      </c>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06">
        <v>0</v>
      </c>
      <c r="AP197" s="110"/>
      <c r="AQ197" s="110"/>
      <c r="AR197" s="110"/>
      <c r="AS197" s="21"/>
      <c r="AT197" s="198">
        <f t="shared" si="96"/>
        <v>0</v>
      </c>
      <c r="AU197" s="198">
        <f t="shared" si="97"/>
        <v>0</v>
      </c>
      <c r="AV197" s="198">
        <f t="shared" si="98"/>
        <v>0</v>
      </c>
      <c r="AW197" s="198">
        <f t="shared" si="99"/>
        <v>0</v>
      </c>
    </row>
    <row r="198" spans="1:49" s="108" customFormat="1" ht="16.5" thickTop="1" thickBot="1" x14ac:dyDescent="0.3">
      <c r="A198" s="27">
        <v>2</v>
      </c>
      <c r="B198" s="27" t="s">
        <v>166</v>
      </c>
      <c r="C198" s="27" t="s">
        <v>211</v>
      </c>
      <c r="D198" s="28" t="s">
        <v>166</v>
      </c>
      <c r="E198" s="28" t="s">
        <v>97</v>
      </c>
      <c r="F198" s="28" t="s">
        <v>97</v>
      </c>
      <c r="G198" s="28" t="s">
        <v>166</v>
      </c>
      <c r="H198" s="50" t="s">
        <v>779</v>
      </c>
      <c r="I198" s="118">
        <v>100000000</v>
      </c>
      <c r="J198" s="118">
        <v>0</v>
      </c>
      <c r="K198" s="118">
        <v>0</v>
      </c>
      <c r="L198" s="118">
        <v>0</v>
      </c>
      <c r="M198" s="38"/>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106">
        <f t="shared" ref="AO198:AR205" si="123">+I198+M198+AG198+AK198</f>
        <v>100000000</v>
      </c>
      <c r="AP198" s="110">
        <f t="shared" si="123"/>
        <v>0</v>
      </c>
      <c r="AQ198" s="110">
        <f t="shared" si="123"/>
        <v>0</v>
      </c>
      <c r="AR198" s="110">
        <f t="shared" si="123"/>
        <v>0</v>
      </c>
      <c r="AS198" s="21"/>
      <c r="AT198" s="198">
        <f t="shared" ref="AT198:AT261" si="124">+I198+M198+Q198+AC198+AK198-AO198</f>
        <v>0</v>
      </c>
      <c r="AU198" s="198">
        <f t="shared" ref="AU198:AU261" si="125">+J198+N198+R198+AD198+AL198-AP198</f>
        <v>0</v>
      </c>
      <c r="AV198" s="198">
        <f t="shared" ref="AV198:AV261" si="126">+K198+O198+S198+AE198+AM198-AQ198</f>
        <v>0</v>
      </c>
      <c r="AW198" s="198">
        <f t="shared" ref="AW198:AW261" si="127">+L198+P198+T198+AF198+AN198-AR198</f>
        <v>0</v>
      </c>
    </row>
    <row r="199" spans="1:49" s="108" customFormat="1" ht="16.5" thickTop="1" thickBot="1" x14ac:dyDescent="0.3">
      <c r="A199" s="42">
        <v>2</v>
      </c>
      <c r="B199" s="42" t="s">
        <v>166</v>
      </c>
      <c r="C199" s="42" t="s">
        <v>211</v>
      </c>
      <c r="D199" s="42" t="s">
        <v>173</v>
      </c>
      <c r="E199" s="51"/>
      <c r="F199" s="51"/>
      <c r="G199" s="49"/>
      <c r="H199" s="49" t="s">
        <v>780</v>
      </c>
      <c r="I199" s="52">
        <f>+I200</f>
        <v>13769036000</v>
      </c>
      <c r="J199" s="52">
        <f t="shared" ref="J199:AN201" si="128">+J200</f>
        <v>12168322076</v>
      </c>
      <c r="K199" s="52">
        <f t="shared" si="128"/>
        <v>12717222</v>
      </c>
      <c r="L199" s="52">
        <f t="shared" si="128"/>
        <v>12717222</v>
      </c>
      <c r="M199" s="52">
        <f>+M200</f>
        <v>0</v>
      </c>
      <c r="N199" s="52">
        <f t="shared" si="128"/>
        <v>0</v>
      </c>
      <c r="O199" s="52">
        <f t="shared" si="128"/>
        <v>0</v>
      </c>
      <c r="P199" s="52">
        <f t="shared" si="128"/>
        <v>0</v>
      </c>
      <c r="Q199" s="52">
        <f t="shared" si="128"/>
        <v>0</v>
      </c>
      <c r="R199" s="52">
        <f t="shared" si="128"/>
        <v>0</v>
      </c>
      <c r="S199" s="52">
        <f t="shared" si="128"/>
        <v>0</v>
      </c>
      <c r="T199" s="52">
        <f t="shared" si="128"/>
        <v>0</v>
      </c>
      <c r="U199" s="52">
        <f t="shared" si="128"/>
        <v>0</v>
      </c>
      <c r="V199" s="52">
        <f t="shared" si="128"/>
        <v>0</v>
      </c>
      <c r="W199" s="52">
        <f t="shared" si="128"/>
        <v>0</v>
      </c>
      <c r="X199" s="52">
        <f t="shared" si="128"/>
        <v>0</v>
      </c>
      <c r="Y199" s="52">
        <f t="shared" si="128"/>
        <v>0</v>
      </c>
      <c r="Z199" s="52">
        <f t="shared" si="128"/>
        <v>0</v>
      </c>
      <c r="AA199" s="52">
        <f t="shared" si="128"/>
        <v>0</v>
      </c>
      <c r="AB199" s="52">
        <f t="shared" si="128"/>
        <v>0</v>
      </c>
      <c r="AC199" s="52">
        <f t="shared" si="128"/>
        <v>0</v>
      </c>
      <c r="AD199" s="52">
        <f t="shared" si="128"/>
        <v>0</v>
      </c>
      <c r="AE199" s="52">
        <f t="shared" si="128"/>
        <v>0</v>
      </c>
      <c r="AF199" s="52">
        <f t="shared" si="128"/>
        <v>0</v>
      </c>
      <c r="AG199" s="52">
        <f t="shared" si="128"/>
        <v>0</v>
      </c>
      <c r="AH199" s="52">
        <f t="shared" si="128"/>
        <v>0</v>
      </c>
      <c r="AI199" s="52">
        <f t="shared" si="128"/>
        <v>0</v>
      </c>
      <c r="AJ199" s="52">
        <f t="shared" si="128"/>
        <v>0</v>
      </c>
      <c r="AK199" s="52">
        <f t="shared" si="128"/>
        <v>0</v>
      </c>
      <c r="AL199" s="52">
        <f t="shared" si="128"/>
        <v>0</v>
      </c>
      <c r="AM199" s="52">
        <f t="shared" si="128"/>
        <v>0</v>
      </c>
      <c r="AN199" s="52">
        <f t="shared" si="128"/>
        <v>0</v>
      </c>
      <c r="AO199" s="116">
        <f t="shared" si="123"/>
        <v>13769036000</v>
      </c>
      <c r="AP199" s="116">
        <f t="shared" si="123"/>
        <v>12168322076</v>
      </c>
      <c r="AQ199" s="116">
        <f t="shared" si="123"/>
        <v>12717222</v>
      </c>
      <c r="AR199" s="116">
        <f t="shared" si="123"/>
        <v>12717222</v>
      </c>
      <c r="AS199" s="21"/>
      <c r="AT199" s="198">
        <f t="shared" si="124"/>
        <v>0</v>
      </c>
      <c r="AU199" s="198">
        <f t="shared" si="125"/>
        <v>0</v>
      </c>
      <c r="AV199" s="198">
        <f t="shared" si="126"/>
        <v>0</v>
      </c>
      <c r="AW199" s="198">
        <f t="shared" si="127"/>
        <v>0</v>
      </c>
    </row>
    <row r="200" spans="1:49" s="108" customFormat="1" ht="16.5" thickTop="1" thickBot="1" x14ac:dyDescent="0.3">
      <c r="A200" s="42">
        <v>2</v>
      </c>
      <c r="B200" s="42" t="s">
        <v>166</v>
      </c>
      <c r="C200" s="42" t="s">
        <v>211</v>
      </c>
      <c r="D200" s="42" t="s">
        <v>173</v>
      </c>
      <c r="E200" s="42" t="s">
        <v>97</v>
      </c>
      <c r="F200" s="42"/>
      <c r="G200" s="42"/>
      <c r="H200" s="49" t="s">
        <v>676</v>
      </c>
      <c r="I200" s="43">
        <f>+I201</f>
        <v>13769036000</v>
      </c>
      <c r="J200" s="43">
        <f>+J201</f>
        <v>12168322076</v>
      </c>
      <c r="K200" s="43">
        <f t="shared" si="128"/>
        <v>12717222</v>
      </c>
      <c r="L200" s="43">
        <f t="shared" si="128"/>
        <v>12717222</v>
      </c>
      <c r="M200" s="43">
        <f t="shared" si="128"/>
        <v>0</v>
      </c>
      <c r="N200" s="43">
        <f t="shared" si="128"/>
        <v>0</v>
      </c>
      <c r="O200" s="43">
        <f t="shared" si="128"/>
        <v>0</v>
      </c>
      <c r="P200" s="43">
        <f t="shared" si="128"/>
        <v>0</v>
      </c>
      <c r="Q200" s="43">
        <f t="shared" si="128"/>
        <v>0</v>
      </c>
      <c r="R200" s="43">
        <f t="shared" si="128"/>
        <v>0</v>
      </c>
      <c r="S200" s="43">
        <f t="shared" si="128"/>
        <v>0</v>
      </c>
      <c r="T200" s="43">
        <f t="shared" si="128"/>
        <v>0</v>
      </c>
      <c r="U200" s="43">
        <f t="shared" si="128"/>
        <v>0</v>
      </c>
      <c r="V200" s="43">
        <f t="shared" si="128"/>
        <v>0</v>
      </c>
      <c r="W200" s="43">
        <f t="shared" si="128"/>
        <v>0</v>
      </c>
      <c r="X200" s="43">
        <f t="shared" si="128"/>
        <v>0</v>
      </c>
      <c r="Y200" s="43">
        <f t="shared" si="128"/>
        <v>0</v>
      </c>
      <c r="Z200" s="43">
        <f t="shared" si="128"/>
        <v>0</v>
      </c>
      <c r="AA200" s="43">
        <f t="shared" si="128"/>
        <v>0</v>
      </c>
      <c r="AB200" s="43">
        <f t="shared" si="128"/>
        <v>0</v>
      </c>
      <c r="AC200" s="43">
        <f t="shared" si="128"/>
        <v>0</v>
      </c>
      <c r="AD200" s="43">
        <f t="shared" si="128"/>
        <v>0</v>
      </c>
      <c r="AE200" s="43">
        <f t="shared" si="128"/>
        <v>0</v>
      </c>
      <c r="AF200" s="43">
        <f t="shared" si="128"/>
        <v>0</v>
      </c>
      <c r="AG200" s="43">
        <f t="shared" si="128"/>
        <v>0</v>
      </c>
      <c r="AH200" s="43">
        <f t="shared" si="128"/>
        <v>0</v>
      </c>
      <c r="AI200" s="43">
        <f t="shared" si="128"/>
        <v>0</v>
      </c>
      <c r="AJ200" s="43">
        <f t="shared" si="128"/>
        <v>0</v>
      </c>
      <c r="AK200" s="43">
        <f t="shared" si="128"/>
        <v>0</v>
      </c>
      <c r="AL200" s="43">
        <f t="shared" si="128"/>
        <v>0</v>
      </c>
      <c r="AM200" s="43">
        <f t="shared" si="128"/>
        <v>0</v>
      </c>
      <c r="AN200" s="43">
        <f t="shared" si="128"/>
        <v>0</v>
      </c>
      <c r="AO200" s="116">
        <f t="shared" si="123"/>
        <v>13769036000</v>
      </c>
      <c r="AP200" s="116">
        <f t="shared" si="123"/>
        <v>12168322076</v>
      </c>
      <c r="AQ200" s="116">
        <f t="shared" si="123"/>
        <v>12717222</v>
      </c>
      <c r="AR200" s="116">
        <f t="shared" si="123"/>
        <v>12717222</v>
      </c>
      <c r="AS200" s="21"/>
      <c r="AT200" s="198">
        <f t="shared" si="124"/>
        <v>0</v>
      </c>
      <c r="AU200" s="198">
        <f t="shared" si="125"/>
        <v>0</v>
      </c>
      <c r="AV200" s="198">
        <f t="shared" si="126"/>
        <v>0</v>
      </c>
      <c r="AW200" s="198">
        <f t="shared" si="127"/>
        <v>0</v>
      </c>
    </row>
    <row r="201" spans="1:49" s="108" customFormat="1" ht="16.5" thickTop="1" thickBot="1" x14ac:dyDescent="0.3">
      <c r="A201" s="27">
        <v>2</v>
      </c>
      <c r="B201" s="27" t="s">
        <v>166</v>
      </c>
      <c r="C201" s="27" t="s">
        <v>211</v>
      </c>
      <c r="D201" s="28" t="s">
        <v>173</v>
      </c>
      <c r="E201" s="28" t="s">
        <v>97</v>
      </c>
      <c r="F201" s="28" t="s">
        <v>97</v>
      </c>
      <c r="G201" s="27"/>
      <c r="H201" s="50" t="s">
        <v>645</v>
      </c>
      <c r="I201" s="118">
        <f>SUM(I202:I203)</f>
        <v>13769036000</v>
      </c>
      <c r="J201" s="118">
        <f>SUM(J202:J203)</f>
        <v>12168322076</v>
      </c>
      <c r="K201" s="118">
        <f>SUM(K202:K203)</f>
        <v>12717222</v>
      </c>
      <c r="L201" s="118">
        <f>SUM(L202:L203)</f>
        <v>12717222</v>
      </c>
      <c r="M201" s="118">
        <v>0</v>
      </c>
      <c r="N201" s="118">
        <v>0</v>
      </c>
      <c r="O201" s="118">
        <f t="shared" si="128"/>
        <v>0</v>
      </c>
      <c r="P201" s="118">
        <f t="shared" si="128"/>
        <v>0</v>
      </c>
      <c r="Q201" s="118">
        <f t="shared" si="128"/>
        <v>0</v>
      </c>
      <c r="R201" s="118">
        <f t="shared" si="128"/>
        <v>0</v>
      </c>
      <c r="S201" s="118">
        <f t="shared" si="128"/>
        <v>0</v>
      </c>
      <c r="T201" s="118">
        <f t="shared" si="128"/>
        <v>0</v>
      </c>
      <c r="U201" s="118">
        <f t="shared" si="128"/>
        <v>0</v>
      </c>
      <c r="V201" s="118">
        <f t="shared" si="128"/>
        <v>0</v>
      </c>
      <c r="W201" s="118">
        <f t="shared" si="128"/>
        <v>0</v>
      </c>
      <c r="X201" s="118">
        <f t="shared" si="128"/>
        <v>0</v>
      </c>
      <c r="Y201" s="118">
        <f t="shared" si="128"/>
        <v>0</v>
      </c>
      <c r="Z201" s="118">
        <f t="shared" si="128"/>
        <v>0</v>
      </c>
      <c r="AA201" s="118">
        <f t="shared" si="128"/>
        <v>0</v>
      </c>
      <c r="AB201" s="118">
        <f t="shared" si="128"/>
        <v>0</v>
      </c>
      <c r="AC201" s="118">
        <f t="shared" si="128"/>
        <v>0</v>
      </c>
      <c r="AD201" s="118">
        <f t="shared" si="128"/>
        <v>0</v>
      </c>
      <c r="AE201" s="118">
        <f t="shared" si="128"/>
        <v>0</v>
      </c>
      <c r="AF201" s="118">
        <f t="shared" si="128"/>
        <v>0</v>
      </c>
      <c r="AG201" s="118">
        <f t="shared" si="128"/>
        <v>0</v>
      </c>
      <c r="AH201" s="118">
        <f t="shared" si="128"/>
        <v>0</v>
      </c>
      <c r="AI201" s="118">
        <f t="shared" si="128"/>
        <v>0</v>
      </c>
      <c r="AJ201" s="118">
        <f t="shared" si="128"/>
        <v>0</v>
      </c>
      <c r="AK201" s="118">
        <f t="shared" si="128"/>
        <v>0</v>
      </c>
      <c r="AL201" s="118">
        <f t="shared" si="128"/>
        <v>0</v>
      </c>
      <c r="AM201" s="118">
        <f t="shared" si="128"/>
        <v>0</v>
      </c>
      <c r="AN201" s="118">
        <f t="shared" si="128"/>
        <v>0</v>
      </c>
      <c r="AO201" s="106">
        <f t="shared" si="123"/>
        <v>13769036000</v>
      </c>
      <c r="AP201" s="110">
        <f t="shared" si="123"/>
        <v>12168322076</v>
      </c>
      <c r="AQ201" s="110">
        <f t="shared" si="123"/>
        <v>12717222</v>
      </c>
      <c r="AR201" s="110">
        <f t="shared" si="123"/>
        <v>12717222</v>
      </c>
      <c r="AS201" s="21"/>
      <c r="AT201" s="198">
        <f t="shared" si="124"/>
        <v>0</v>
      </c>
      <c r="AU201" s="198">
        <f t="shared" si="125"/>
        <v>0</v>
      </c>
      <c r="AV201" s="198">
        <f t="shared" si="126"/>
        <v>0</v>
      </c>
      <c r="AW201" s="198">
        <f t="shared" si="127"/>
        <v>0</v>
      </c>
    </row>
    <row r="202" spans="1:49" s="108" customFormat="1" ht="16.5" thickTop="1" thickBot="1" x14ac:dyDescent="0.3">
      <c r="A202" s="27">
        <v>2</v>
      </c>
      <c r="B202" s="27" t="s">
        <v>166</v>
      </c>
      <c r="C202" s="27" t="s">
        <v>211</v>
      </c>
      <c r="D202" s="28" t="s">
        <v>173</v>
      </c>
      <c r="E202" s="28" t="s">
        <v>97</v>
      </c>
      <c r="F202" s="28" t="s">
        <v>97</v>
      </c>
      <c r="G202" s="28" t="s">
        <v>97</v>
      </c>
      <c r="H202" s="124" t="s">
        <v>781</v>
      </c>
      <c r="I202" s="253">
        <v>13769036000</v>
      </c>
      <c r="J202" s="118">
        <v>12168322076</v>
      </c>
      <c r="K202" s="118">
        <v>12717222</v>
      </c>
      <c r="L202" s="31">
        <v>12717222</v>
      </c>
      <c r="M202" s="31">
        <v>0</v>
      </c>
      <c r="N202" s="31">
        <v>0</v>
      </c>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106">
        <f t="shared" si="123"/>
        <v>13769036000</v>
      </c>
      <c r="AP202" s="110">
        <f t="shared" si="123"/>
        <v>12168322076</v>
      </c>
      <c r="AQ202" s="110">
        <f t="shared" si="123"/>
        <v>12717222</v>
      </c>
      <c r="AR202" s="110">
        <f t="shared" si="123"/>
        <v>12717222</v>
      </c>
      <c r="AS202" s="21"/>
      <c r="AT202" s="198">
        <f t="shared" si="124"/>
        <v>0</v>
      </c>
      <c r="AU202" s="198">
        <f t="shared" si="125"/>
        <v>0</v>
      </c>
      <c r="AV202" s="198">
        <f t="shared" si="126"/>
        <v>0</v>
      </c>
      <c r="AW202" s="198">
        <f t="shared" si="127"/>
        <v>0</v>
      </c>
    </row>
    <row r="203" spans="1:49" s="108" customFormat="1" ht="16.5" thickTop="1" thickBot="1" x14ac:dyDescent="0.3">
      <c r="A203" s="27">
        <v>2</v>
      </c>
      <c r="B203" s="27" t="s">
        <v>166</v>
      </c>
      <c r="C203" s="27" t="s">
        <v>211</v>
      </c>
      <c r="D203" s="28" t="s">
        <v>173</v>
      </c>
      <c r="E203" s="28" t="s">
        <v>97</v>
      </c>
      <c r="F203" s="28" t="s">
        <v>97</v>
      </c>
      <c r="G203" s="28" t="s">
        <v>105</v>
      </c>
      <c r="H203" s="50" t="s">
        <v>782</v>
      </c>
      <c r="I203" s="38">
        <v>0</v>
      </c>
      <c r="J203" s="118"/>
      <c r="K203" s="118"/>
      <c r="L203" s="31"/>
      <c r="M203" s="31">
        <v>0</v>
      </c>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106">
        <f t="shared" si="123"/>
        <v>0</v>
      </c>
      <c r="AP203" s="110">
        <f t="shared" si="123"/>
        <v>0</v>
      </c>
      <c r="AQ203" s="110">
        <f t="shared" si="123"/>
        <v>0</v>
      </c>
      <c r="AR203" s="110">
        <f t="shared" si="123"/>
        <v>0</v>
      </c>
      <c r="AS203" s="21"/>
      <c r="AT203" s="198">
        <f t="shared" si="124"/>
        <v>0</v>
      </c>
      <c r="AU203" s="198">
        <f t="shared" si="125"/>
        <v>0</v>
      </c>
      <c r="AV203" s="198">
        <f t="shared" si="126"/>
        <v>0</v>
      </c>
      <c r="AW203" s="198">
        <f t="shared" si="127"/>
        <v>0</v>
      </c>
    </row>
    <row r="204" spans="1:49" s="108" customFormat="1" ht="16.5" thickTop="1" thickBot="1" x14ac:dyDescent="0.3">
      <c r="A204" s="22">
        <v>2</v>
      </c>
      <c r="B204" s="22" t="s">
        <v>166</v>
      </c>
      <c r="C204" s="22" t="s">
        <v>215</v>
      </c>
      <c r="D204" s="22"/>
      <c r="E204" s="46"/>
      <c r="F204" s="46"/>
      <c r="G204" s="46"/>
      <c r="H204" s="47" t="s">
        <v>783</v>
      </c>
      <c r="I204" s="48">
        <f>I211+I205</f>
        <v>530585500</v>
      </c>
      <c r="J204" s="48">
        <f t="shared" ref="J204:AN204" si="129">J211+J205</f>
        <v>0</v>
      </c>
      <c r="K204" s="48">
        <f t="shared" si="129"/>
        <v>0</v>
      </c>
      <c r="L204" s="48">
        <f t="shared" si="129"/>
        <v>0</v>
      </c>
      <c r="M204" s="48">
        <f t="shared" si="129"/>
        <v>0</v>
      </c>
      <c r="N204" s="48">
        <f t="shared" si="129"/>
        <v>0</v>
      </c>
      <c r="O204" s="48">
        <f t="shared" si="129"/>
        <v>0</v>
      </c>
      <c r="P204" s="48">
        <f t="shared" si="129"/>
        <v>0</v>
      </c>
      <c r="Q204" s="48">
        <f t="shared" si="129"/>
        <v>0</v>
      </c>
      <c r="R204" s="48">
        <f t="shared" si="129"/>
        <v>0</v>
      </c>
      <c r="S204" s="48">
        <f t="shared" si="129"/>
        <v>0</v>
      </c>
      <c r="T204" s="48">
        <f t="shared" si="129"/>
        <v>0</v>
      </c>
      <c r="U204" s="48">
        <f t="shared" si="129"/>
        <v>0</v>
      </c>
      <c r="V204" s="48">
        <f t="shared" si="129"/>
        <v>0</v>
      </c>
      <c r="W204" s="48">
        <f t="shared" si="129"/>
        <v>0</v>
      </c>
      <c r="X204" s="48">
        <f t="shared" si="129"/>
        <v>0</v>
      </c>
      <c r="Y204" s="48">
        <f t="shared" si="129"/>
        <v>0</v>
      </c>
      <c r="Z204" s="48">
        <f t="shared" si="129"/>
        <v>0</v>
      </c>
      <c r="AA204" s="48">
        <f t="shared" si="129"/>
        <v>0</v>
      </c>
      <c r="AB204" s="48">
        <f t="shared" si="129"/>
        <v>0</v>
      </c>
      <c r="AC204" s="48">
        <f t="shared" si="129"/>
        <v>0</v>
      </c>
      <c r="AD204" s="48">
        <f t="shared" si="129"/>
        <v>0</v>
      </c>
      <c r="AE204" s="48">
        <f t="shared" si="129"/>
        <v>0</v>
      </c>
      <c r="AF204" s="48">
        <f t="shared" si="129"/>
        <v>0</v>
      </c>
      <c r="AG204" s="48">
        <f t="shared" si="129"/>
        <v>0</v>
      </c>
      <c r="AH204" s="48">
        <f t="shared" si="129"/>
        <v>0</v>
      </c>
      <c r="AI204" s="48">
        <f t="shared" si="129"/>
        <v>0</v>
      </c>
      <c r="AJ204" s="48">
        <f t="shared" si="129"/>
        <v>0</v>
      </c>
      <c r="AK204" s="48">
        <f t="shared" si="129"/>
        <v>0</v>
      </c>
      <c r="AL204" s="48">
        <f t="shared" si="129"/>
        <v>0</v>
      </c>
      <c r="AM204" s="48">
        <f t="shared" si="129"/>
        <v>0</v>
      </c>
      <c r="AN204" s="48">
        <f t="shared" si="129"/>
        <v>0</v>
      </c>
      <c r="AO204" s="107">
        <f t="shared" si="123"/>
        <v>530585500</v>
      </c>
      <c r="AP204" s="107">
        <f t="shared" si="123"/>
        <v>0</v>
      </c>
      <c r="AQ204" s="107">
        <f t="shared" si="123"/>
        <v>0</v>
      </c>
      <c r="AR204" s="107">
        <f t="shared" si="123"/>
        <v>0</v>
      </c>
      <c r="AS204" s="21"/>
      <c r="AT204" s="198">
        <f t="shared" si="124"/>
        <v>0</v>
      </c>
      <c r="AU204" s="198">
        <f t="shared" si="125"/>
        <v>0</v>
      </c>
      <c r="AV204" s="198">
        <f t="shared" si="126"/>
        <v>0</v>
      </c>
      <c r="AW204" s="198">
        <f t="shared" si="127"/>
        <v>0</v>
      </c>
    </row>
    <row r="205" spans="1:49" s="108" customFormat="1" ht="16.5" thickTop="1" thickBot="1" x14ac:dyDescent="0.3">
      <c r="A205" s="42">
        <v>2</v>
      </c>
      <c r="B205" s="42" t="s">
        <v>166</v>
      </c>
      <c r="C205" s="42" t="s">
        <v>215</v>
      </c>
      <c r="D205" s="120" t="s">
        <v>105</v>
      </c>
      <c r="E205" s="51"/>
      <c r="F205" s="51"/>
      <c r="G205" s="49"/>
      <c r="H205" s="49" t="s">
        <v>784</v>
      </c>
      <c r="I205" s="52">
        <f>+I206</f>
        <v>40000000</v>
      </c>
      <c r="J205" s="52">
        <f t="shared" ref="J205:AR207" si="130">+J206</f>
        <v>0</v>
      </c>
      <c r="K205" s="52">
        <f>+K206</f>
        <v>0</v>
      </c>
      <c r="L205" s="52">
        <f t="shared" si="130"/>
        <v>0</v>
      </c>
      <c r="M205" s="52">
        <f t="shared" si="130"/>
        <v>0</v>
      </c>
      <c r="N205" s="52">
        <f t="shared" si="130"/>
        <v>0</v>
      </c>
      <c r="O205" s="52">
        <f t="shared" si="130"/>
        <v>0</v>
      </c>
      <c r="P205" s="52">
        <f t="shared" si="130"/>
        <v>0</v>
      </c>
      <c r="Q205" s="52">
        <f t="shared" si="130"/>
        <v>0</v>
      </c>
      <c r="R205" s="52">
        <f t="shared" si="130"/>
        <v>0</v>
      </c>
      <c r="S205" s="52">
        <f t="shared" si="130"/>
        <v>0</v>
      </c>
      <c r="T205" s="52">
        <f t="shared" si="130"/>
        <v>0</v>
      </c>
      <c r="U205" s="52">
        <f t="shared" si="130"/>
        <v>0</v>
      </c>
      <c r="V205" s="52">
        <f t="shared" si="130"/>
        <v>0</v>
      </c>
      <c r="W205" s="52">
        <f t="shared" si="130"/>
        <v>0</v>
      </c>
      <c r="X205" s="52">
        <f t="shared" si="130"/>
        <v>0</v>
      </c>
      <c r="Y205" s="52">
        <f t="shared" si="130"/>
        <v>0</v>
      </c>
      <c r="Z205" s="52">
        <f t="shared" si="130"/>
        <v>0</v>
      </c>
      <c r="AA205" s="52">
        <f t="shared" si="130"/>
        <v>0</v>
      </c>
      <c r="AB205" s="52">
        <f t="shared" si="130"/>
        <v>0</v>
      </c>
      <c r="AC205" s="52">
        <f t="shared" si="130"/>
        <v>0</v>
      </c>
      <c r="AD205" s="52">
        <f t="shared" si="130"/>
        <v>0</v>
      </c>
      <c r="AE205" s="52">
        <f t="shared" si="130"/>
        <v>0</v>
      </c>
      <c r="AF205" s="52">
        <f t="shared" si="130"/>
        <v>0</v>
      </c>
      <c r="AG205" s="52">
        <f t="shared" si="130"/>
        <v>0</v>
      </c>
      <c r="AH205" s="52">
        <f t="shared" si="130"/>
        <v>0</v>
      </c>
      <c r="AI205" s="52">
        <f t="shared" si="130"/>
        <v>0</v>
      </c>
      <c r="AJ205" s="52">
        <f t="shared" si="130"/>
        <v>0</v>
      </c>
      <c r="AK205" s="52">
        <f t="shared" si="130"/>
        <v>0</v>
      </c>
      <c r="AL205" s="52">
        <f t="shared" si="130"/>
        <v>0</v>
      </c>
      <c r="AM205" s="52">
        <f t="shared" si="130"/>
        <v>0</v>
      </c>
      <c r="AN205" s="52">
        <f t="shared" si="130"/>
        <v>0</v>
      </c>
      <c r="AO205" s="116">
        <f t="shared" si="123"/>
        <v>40000000</v>
      </c>
      <c r="AP205" s="116">
        <f t="shared" si="123"/>
        <v>0</v>
      </c>
      <c r="AQ205" s="116">
        <f t="shared" si="123"/>
        <v>0</v>
      </c>
      <c r="AR205" s="116">
        <f t="shared" si="123"/>
        <v>0</v>
      </c>
      <c r="AS205" s="21"/>
      <c r="AT205" s="198">
        <f t="shared" si="124"/>
        <v>0</v>
      </c>
      <c r="AU205" s="198">
        <f t="shared" si="125"/>
        <v>0</v>
      </c>
      <c r="AV205" s="198">
        <f t="shared" si="126"/>
        <v>0</v>
      </c>
      <c r="AW205" s="198">
        <f t="shared" si="127"/>
        <v>0</v>
      </c>
    </row>
    <row r="206" spans="1:49" s="108" customFormat="1" ht="16.5" thickTop="1" thickBot="1" x14ac:dyDescent="0.3">
      <c r="A206" s="42">
        <v>2</v>
      </c>
      <c r="B206" s="42" t="s">
        <v>166</v>
      </c>
      <c r="C206" s="42" t="s">
        <v>215</v>
      </c>
      <c r="D206" s="120" t="s">
        <v>105</v>
      </c>
      <c r="E206" s="42" t="s">
        <v>97</v>
      </c>
      <c r="F206" s="42"/>
      <c r="G206" s="42"/>
      <c r="H206" s="49" t="s">
        <v>676</v>
      </c>
      <c r="I206" s="43">
        <f>+I207</f>
        <v>40000000</v>
      </c>
      <c r="J206" s="43">
        <f t="shared" si="130"/>
        <v>0</v>
      </c>
      <c r="K206" s="43">
        <f t="shared" si="130"/>
        <v>0</v>
      </c>
      <c r="L206" s="43">
        <f t="shared" si="130"/>
        <v>0</v>
      </c>
      <c r="M206" s="43">
        <f t="shared" si="130"/>
        <v>0</v>
      </c>
      <c r="N206" s="43">
        <f t="shared" si="130"/>
        <v>0</v>
      </c>
      <c r="O206" s="43">
        <f t="shared" si="130"/>
        <v>0</v>
      </c>
      <c r="P206" s="43">
        <f t="shared" si="130"/>
        <v>0</v>
      </c>
      <c r="Q206" s="43">
        <f t="shared" si="130"/>
        <v>0</v>
      </c>
      <c r="R206" s="43">
        <f t="shared" si="130"/>
        <v>0</v>
      </c>
      <c r="S206" s="43">
        <f t="shared" si="130"/>
        <v>0</v>
      </c>
      <c r="T206" s="43">
        <f t="shared" si="130"/>
        <v>0</v>
      </c>
      <c r="U206" s="43">
        <f t="shared" si="130"/>
        <v>0</v>
      </c>
      <c r="V206" s="43">
        <f t="shared" si="130"/>
        <v>0</v>
      </c>
      <c r="W206" s="43">
        <f t="shared" si="130"/>
        <v>0</v>
      </c>
      <c r="X206" s="43">
        <f t="shared" si="130"/>
        <v>0</v>
      </c>
      <c r="Y206" s="43">
        <f t="shared" si="130"/>
        <v>0</v>
      </c>
      <c r="Z206" s="43">
        <f t="shared" si="130"/>
        <v>0</v>
      </c>
      <c r="AA206" s="43">
        <f t="shared" si="130"/>
        <v>0</v>
      </c>
      <c r="AB206" s="43">
        <f t="shared" si="130"/>
        <v>0</v>
      </c>
      <c r="AC206" s="43">
        <f t="shared" si="130"/>
        <v>0</v>
      </c>
      <c r="AD206" s="43">
        <f t="shared" si="130"/>
        <v>0</v>
      </c>
      <c r="AE206" s="43">
        <f t="shared" si="130"/>
        <v>0</v>
      </c>
      <c r="AF206" s="43">
        <f t="shared" si="130"/>
        <v>0</v>
      </c>
      <c r="AG206" s="43">
        <f t="shared" si="130"/>
        <v>0</v>
      </c>
      <c r="AH206" s="43">
        <f t="shared" si="130"/>
        <v>0</v>
      </c>
      <c r="AI206" s="43">
        <f t="shared" si="130"/>
        <v>0</v>
      </c>
      <c r="AJ206" s="43">
        <f t="shared" si="130"/>
        <v>0</v>
      </c>
      <c r="AK206" s="43">
        <f t="shared" si="130"/>
        <v>0</v>
      </c>
      <c r="AL206" s="43">
        <f t="shared" si="130"/>
        <v>0</v>
      </c>
      <c r="AM206" s="43">
        <f t="shared" si="130"/>
        <v>0</v>
      </c>
      <c r="AN206" s="43">
        <f t="shared" si="130"/>
        <v>0</v>
      </c>
      <c r="AO206" s="109">
        <f t="shared" si="130"/>
        <v>40000000</v>
      </c>
      <c r="AP206" s="109">
        <f t="shared" si="130"/>
        <v>0</v>
      </c>
      <c r="AQ206" s="109">
        <f t="shared" si="130"/>
        <v>0</v>
      </c>
      <c r="AR206" s="109">
        <f t="shared" si="130"/>
        <v>0</v>
      </c>
      <c r="AS206" s="21"/>
      <c r="AT206" s="198">
        <f t="shared" si="124"/>
        <v>0</v>
      </c>
      <c r="AU206" s="198">
        <f t="shared" si="125"/>
        <v>0</v>
      </c>
      <c r="AV206" s="198">
        <f t="shared" si="126"/>
        <v>0</v>
      </c>
      <c r="AW206" s="198">
        <f t="shared" si="127"/>
        <v>0</v>
      </c>
    </row>
    <row r="207" spans="1:49" s="108" customFormat="1" ht="16.5" thickTop="1" thickBot="1" x14ac:dyDescent="0.3">
      <c r="A207" s="27">
        <v>2</v>
      </c>
      <c r="B207" s="27" t="s">
        <v>166</v>
      </c>
      <c r="C207" s="27" t="s">
        <v>215</v>
      </c>
      <c r="D207" s="132" t="s">
        <v>105</v>
      </c>
      <c r="E207" s="28" t="s">
        <v>97</v>
      </c>
      <c r="F207" s="28" t="s">
        <v>97</v>
      </c>
      <c r="G207" s="27"/>
      <c r="H207" s="50" t="s">
        <v>645</v>
      </c>
      <c r="I207" s="118">
        <f>SUM(I208:I210)</f>
        <v>40000000</v>
      </c>
      <c r="J207" s="118">
        <f>SUM(J208:J210)</f>
        <v>0</v>
      </c>
      <c r="K207" s="118">
        <f>SUM(K208:K210)</f>
        <v>0</v>
      </c>
      <c r="L207" s="118">
        <f>SUM(L208:L210)</f>
        <v>0</v>
      </c>
      <c r="M207" s="118">
        <f>SUM(M208:M210)</f>
        <v>0</v>
      </c>
      <c r="N207" s="118">
        <f t="shared" si="130"/>
        <v>0</v>
      </c>
      <c r="O207" s="118">
        <f t="shared" si="130"/>
        <v>0</v>
      </c>
      <c r="P207" s="118">
        <f t="shared" si="130"/>
        <v>0</v>
      </c>
      <c r="Q207" s="118">
        <f t="shared" si="130"/>
        <v>0</v>
      </c>
      <c r="R207" s="118">
        <f t="shared" si="130"/>
        <v>0</v>
      </c>
      <c r="S207" s="118">
        <f t="shared" si="130"/>
        <v>0</v>
      </c>
      <c r="T207" s="118">
        <f t="shared" si="130"/>
        <v>0</v>
      </c>
      <c r="U207" s="118">
        <f t="shared" si="130"/>
        <v>0</v>
      </c>
      <c r="V207" s="118">
        <f t="shared" si="130"/>
        <v>0</v>
      </c>
      <c r="W207" s="118">
        <f t="shared" si="130"/>
        <v>0</v>
      </c>
      <c r="X207" s="118">
        <f t="shared" si="130"/>
        <v>0</v>
      </c>
      <c r="Y207" s="118">
        <f t="shared" si="130"/>
        <v>0</v>
      </c>
      <c r="Z207" s="118">
        <f t="shared" si="130"/>
        <v>0</v>
      </c>
      <c r="AA207" s="118">
        <f t="shared" si="130"/>
        <v>0</v>
      </c>
      <c r="AB207" s="118">
        <f t="shared" si="130"/>
        <v>0</v>
      </c>
      <c r="AC207" s="118">
        <f t="shared" si="130"/>
        <v>0</v>
      </c>
      <c r="AD207" s="118">
        <f t="shared" si="130"/>
        <v>0</v>
      </c>
      <c r="AE207" s="118">
        <f t="shared" si="130"/>
        <v>0</v>
      </c>
      <c r="AF207" s="118">
        <f t="shared" si="130"/>
        <v>0</v>
      </c>
      <c r="AG207" s="118">
        <f t="shared" si="130"/>
        <v>0</v>
      </c>
      <c r="AH207" s="118">
        <f t="shared" si="130"/>
        <v>0</v>
      </c>
      <c r="AI207" s="118">
        <f t="shared" si="130"/>
        <v>0</v>
      </c>
      <c r="AJ207" s="118">
        <f t="shared" si="130"/>
        <v>0</v>
      </c>
      <c r="AK207" s="118">
        <f t="shared" si="130"/>
        <v>0</v>
      </c>
      <c r="AL207" s="118">
        <f t="shared" si="130"/>
        <v>0</v>
      </c>
      <c r="AM207" s="118">
        <f t="shared" si="130"/>
        <v>0</v>
      </c>
      <c r="AN207" s="118">
        <f t="shared" si="130"/>
        <v>0</v>
      </c>
      <c r="AO207" s="106">
        <f t="shared" ref="AO207:AR208" si="131">+I207+M207+AG207+AK207</f>
        <v>40000000</v>
      </c>
      <c r="AP207" s="110">
        <f t="shared" si="131"/>
        <v>0</v>
      </c>
      <c r="AQ207" s="110">
        <f t="shared" si="131"/>
        <v>0</v>
      </c>
      <c r="AR207" s="110">
        <f t="shared" si="131"/>
        <v>0</v>
      </c>
      <c r="AS207" s="21"/>
      <c r="AT207" s="198">
        <f t="shared" si="124"/>
        <v>0</v>
      </c>
      <c r="AU207" s="198">
        <f t="shared" si="125"/>
        <v>0</v>
      </c>
      <c r="AV207" s="198">
        <f t="shared" si="126"/>
        <v>0</v>
      </c>
      <c r="AW207" s="198">
        <f t="shared" si="127"/>
        <v>0</v>
      </c>
    </row>
    <row r="208" spans="1:49" s="108" customFormat="1" ht="16.5" thickTop="1" thickBot="1" x14ac:dyDescent="0.3">
      <c r="A208" s="27">
        <v>2</v>
      </c>
      <c r="B208" s="27" t="s">
        <v>166</v>
      </c>
      <c r="C208" s="27" t="s">
        <v>215</v>
      </c>
      <c r="D208" s="132" t="s">
        <v>105</v>
      </c>
      <c r="E208" s="28" t="s">
        <v>97</v>
      </c>
      <c r="F208" s="28" t="s">
        <v>97</v>
      </c>
      <c r="G208" s="28" t="s">
        <v>97</v>
      </c>
      <c r="H208" s="50" t="s">
        <v>785</v>
      </c>
      <c r="I208" s="38">
        <v>40000000</v>
      </c>
      <c r="J208" s="31">
        <v>0</v>
      </c>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106">
        <f t="shared" si="131"/>
        <v>40000000</v>
      </c>
      <c r="AP208" s="110">
        <f t="shared" si="131"/>
        <v>0</v>
      </c>
      <c r="AQ208" s="110">
        <f t="shared" si="131"/>
        <v>0</v>
      </c>
      <c r="AR208" s="110">
        <f t="shared" si="131"/>
        <v>0</v>
      </c>
      <c r="AS208" s="21"/>
      <c r="AT208" s="198">
        <f t="shared" si="124"/>
        <v>0</v>
      </c>
      <c r="AU208" s="198">
        <f t="shared" si="125"/>
        <v>0</v>
      </c>
      <c r="AV208" s="198">
        <f t="shared" si="126"/>
        <v>0</v>
      </c>
      <c r="AW208" s="198">
        <f t="shared" si="127"/>
        <v>0</v>
      </c>
    </row>
    <row r="209" spans="1:49" s="108" customFormat="1" ht="16.5" thickTop="1" thickBot="1" x14ac:dyDescent="0.3">
      <c r="A209" s="27">
        <v>2</v>
      </c>
      <c r="B209" s="27" t="s">
        <v>166</v>
      </c>
      <c r="C209" s="27" t="s">
        <v>215</v>
      </c>
      <c r="D209" s="132" t="s">
        <v>105</v>
      </c>
      <c r="E209" s="28" t="s">
        <v>97</v>
      </c>
      <c r="F209" s="28" t="s">
        <v>97</v>
      </c>
      <c r="G209" s="28" t="s">
        <v>105</v>
      </c>
      <c r="H209" s="50" t="s">
        <v>786</v>
      </c>
      <c r="I209" s="131">
        <v>0</v>
      </c>
      <c r="J209" s="31">
        <v>0</v>
      </c>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106">
        <v>0</v>
      </c>
      <c r="AP209" s="110"/>
      <c r="AQ209" s="110"/>
      <c r="AR209" s="110"/>
      <c r="AS209" s="21"/>
      <c r="AT209" s="198">
        <f t="shared" si="124"/>
        <v>0</v>
      </c>
      <c r="AU209" s="198">
        <f t="shared" si="125"/>
        <v>0</v>
      </c>
      <c r="AV209" s="198">
        <f t="shared" si="126"/>
        <v>0</v>
      </c>
      <c r="AW209" s="198">
        <f t="shared" si="127"/>
        <v>0</v>
      </c>
    </row>
    <row r="210" spans="1:49" s="108" customFormat="1" ht="16.5" thickTop="1" thickBot="1" x14ac:dyDescent="0.3">
      <c r="A210" s="27">
        <v>2</v>
      </c>
      <c r="B210" s="27" t="s">
        <v>166</v>
      </c>
      <c r="C210" s="27" t="s">
        <v>215</v>
      </c>
      <c r="D210" s="132" t="s">
        <v>105</v>
      </c>
      <c r="E210" s="28" t="s">
        <v>97</v>
      </c>
      <c r="F210" s="28" t="s">
        <v>97</v>
      </c>
      <c r="G210" s="28" t="s">
        <v>166</v>
      </c>
      <c r="H210" s="50" t="s">
        <v>787</v>
      </c>
      <c r="I210" s="38">
        <v>0</v>
      </c>
      <c r="J210" s="38"/>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106">
        <f t="shared" ref="AO210:AR211" si="132">+I210+M210+AG210+AK210</f>
        <v>0</v>
      </c>
      <c r="AP210" s="110">
        <f t="shared" si="132"/>
        <v>0</v>
      </c>
      <c r="AQ210" s="110">
        <f t="shared" si="132"/>
        <v>0</v>
      </c>
      <c r="AR210" s="110">
        <f t="shared" si="132"/>
        <v>0</v>
      </c>
      <c r="AS210" s="21"/>
      <c r="AT210" s="198">
        <f t="shared" si="124"/>
        <v>0</v>
      </c>
      <c r="AU210" s="198">
        <f t="shared" si="125"/>
        <v>0</v>
      </c>
      <c r="AV210" s="198">
        <f t="shared" si="126"/>
        <v>0</v>
      </c>
      <c r="AW210" s="198">
        <f t="shared" si="127"/>
        <v>0</v>
      </c>
    </row>
    <row r="211" spans="1:49" s="108" customFormat="1" ht="16.5" thickTop="1" thickBot="1" x14ac:dyDescent="0.3">
      <c r="A211" s="42">
        <v>2</v>
      </c>
      <c r="B211" s="42" t="s">
        <v>166</v>
      </c>
      <c r="C211" s="42" t="s">
        <v>215</v>
      </c>
      <c r="D211" s="120" t="s">
        <v>105</v>
      </c>
      <c r="E211" s="51"/>
      <c r="F211" s="51"/>
      <c r="G211" s="49"/>
      <c r="H211" s="49" t="s">
        <v>788</v>
      </c>
      <c r="I211" s="52">
        <f>+I212</f>
        <v>490585500</v>
      </c>
      <c r="J211" s="52">
        <f t="shared" ref="J211:AR213" si="133">+J212</f>
        <v>0</v>
      </c>
      <c r="K211" s="52">
        <f t="shared" si="133"/>
        <v>0</v>
      </c>
      <c r="L211" s="52">
        <f t="shared" si="133"/>
        <v>0</v>
      </c>
      <c r="M211" s="52">
        <f t="shared" si="133"/>
        <v>0</v>
      </c>
      <c r="N211" s="52">
        <f t="shared" si="133"/>
        <v>0</v>
      </c>
      <c r="O211" s="52">
        <f t="shared" si="133"/>
        <v>0</v>
      </c>
      <c r="P211" s="52">
        <f t="shared" si="133"/>
        <v>0</v>
      </c>
      <c r="Q211" s="52">
        <f t="shared" si="133"/>
        <v>0</v>
      </c>
      <c r="R211" s="52">
        <f t="shared" si="133"/>
        <v>0</v>
      </c>
      <c r="S211" s="52">
        <f t="shared" si="133"/>
        <v>0</v>
      </c>
      <c r="T211" s="52">
        <f t="shared" si="133"/>
        <v>0</v>
      </c>
      <c r="U211" s="52">
        <f t="shared" si="133"/>
        <v>0</v>
      </c>
      <c r="V211" s="52">
        <f t="shared" si="133"/>
        <v>0</v>
      </c>
      <c r="W211" s="52">
        <f t="shared" si="133"/>
        <v>0</v>
      </c>
      <c r="X211" s="52">
        <f t="shared" si="133"/>
        <v>0</v>
      </c>
      <c r="Y211" s="52">
        <f t="shared" si="133"/>
        <v>0</v>
      </c>
      <c r="Z211" s="52">
        <f t="shared" si="133"/>
        <v>0</v>
      </c>
      <c r="AA211" s="52">
        <f t="shared" si="133"/>
        <v>0</v>
      </c>
      <c r="AB211" s="52">
        <f t="shared" si="133"/>
        <v>0</v>
      </c>
      <c r="AC211" s="52">
        <f t="shared" si="133"/>
        <v>0</v>
      </c>
      <c r="AD211" s="52">
        <f t="shared" si="133"/>
        <v>0</v>
      </c>
      <c r="AE211" s="52">
        <f t="shared" si="133"/>
        <v>0</v>
      </c>
      <c r="AF211" s="52">
        <f t="shared" si="133"/>
        <v>0</v>
      </c>
      <c r="AG211" s="52">
        <f t="shared" si="133"/>
        <v>0</v>
      </c>
      <c r="AH211" s="52">
        <f t="shared" si="133"/>
        <v>0</v>
      </c>
      <c r="AI211" s="52">
        <f t="shared" si="133"/>
        <v>0</v>
      </c>
      <c r="AJ211" s="52">
        <f t="shared" si="133"/>
        <v>0</v>
      </c>
      <c r="AK211" s="52">
        <f t="shared" si="133"/>
        <v>0</v>
      </c>
      <c r="AL211" s="52">
        <f t="shared" si="133"/>
        <v>0</v>
      </c>
      <c r="AM211" s="52">
        <f t="shared" si="133"/>
        <v>0</v>
      </c>
      <c r="AN211" s="52">
        <f t="shared" si="133"/>
        <v>0</v>
      </c>
      <c r="AO211" s="116">
        <f t="shared" si="132"/>
        <v>490585500</v>
      </c>
      <c r="AP211" s="116">
        <f t="shared" si="132"/>
        <v>0</v>
      </c>
      <c r="AQ211" s="116">
        <f t="shared" si="132"/>
        <v>0</v>
      </c>
      <c r="AR211" s="116">
        <f t="shared" si="132"/>
        <v>0</v>
      </c>
      <c r="AS211" s="21"/>
      <c r="AT211" s="198">
        <f t="shared" si="124"/>
        <v>0</v>
      </c>
      <c r="AU211" s="198">
        <f t="shared" si="125"/>
        <v>0</v>
      </c>
      <c r="AV211" s="198">
        <f t="shared" si="126"/>
        <v>0</v>
      </c>
      <c r="AW211" s="198">
        <f t="shared" si="127"/>
        <v>0</v>
      </c>
    </row>
    <row r="212" spans="1:49" s="108" customFormat="1" ht="16.5" thickTop="1" thickBot="1" x14ac:dyDescent="0.3">
      <c r="A212" s="42">
        <v>2</v>
      </c>
      <c r="B212" s="42" t="s">
        <v>166</v>
      </c>
      <c r="C212" s="42" t="s">
        <v>215</v>
      </c>
      <c r="D212" s="120" t="s">
        <v>105</v>
      </c>
      <c r="E212" s="42" t="s">
        <v>97</v>
      </c>
      <c r="F212" s="42"/>
      <c r="G212" s="42"/>
      <c r="H212" s="49" t="s">
        <v>676</v>
      </c>
      <c r="I212" s="43">
        <f>+I213</f>
        <v>490585500</v>
      </c>
      <c r="J212" s="43">
        <f t="shared" si="133"/>
        <v>0</v>
      </c>
      <c r="K212" s="43">
        <f t="shared" si="133"/>
        <v>0</v>
      </c>
      <c r="L212" s="43">
        <f t="shared" si="133"/>
        <v>0</v>
      </c>
      <c r="M212" s="43">
        <f t="shared" si="133"/>
        <v>0</v>
      </c>
      <c r="N212" s="43">
        <f t="shared" si="133"/>
        <v>0</v>
      </c>
      <c r="O212" s="43">
        <f t="shared" si="133"/>
        <v>0</v>
      </c>
      <c r="P212" s="43">
        <f t="shared" si="133"/>
        <v>0</v>
      </c>
      <c r="Q212" s="43">
        <f t="shared" si="133"/>
        <v>0</v>
      </c>
      <c r="R212" s="43">
        <f t="shared" si="133"/>
        <v>0</v>
      </c>
      <c r="S212" s="43">
        <f t="shared" si="133"/>
        <v>0</v>
      </c>
      <c r="T212" s="43">
        <f t="shared" si="133"/>
        <v>0</v>
      </c>
      <c r="U212" s="43">
        <f t="shared" si="133"/>
        <v>0</v>
      </c>
      <c r="V212" s="43">
        <f t="shared" si="133"/>
        <v>0</v>
      </c>
      <c r="W212" s="43">
        <f t="shared" si="133"/>
        <v>0</v>
      </c>
      <c r="X212" s="43">
        <f t="shared" si="133"/>
        <v>0</v>
      </c>
      <c r="Y212" s="43">
        <f t="shared" si="133"/>
        <v>0</v>
      </c>
      <c r="Z212" s="43">
        <f t="shared" si="133"/>
        <v>0</v>
      </c>
      <c r="AA212" s="43">
        <f t="shared" si="133"/>
        <v>0</v>
      </c>
      <c r="AB212" s="43">
        <f t="shared" si="133"/>
        <v>0</v>
      </c>
      <c r="AC212" s="43">
        <f t="shared" si="133"/>
        <v>0</v>
      </c>
      <c r="AD212" s="43">
        <f t="shared" si="133"/>
        <v>0</v>
      </c>
      <c r="AE212" s="43">
        <f t="shared" si="133"/>
        <v>0</v>
      </c>
      <c r="AF212" s="43">
        <f t="shared" si="133"/>
        <v>0</v>
      </c>
      <c r="AG212" s="43">
        <f t="shared" si="133"/>
        <v>0</v>
      </c>
      <c r="AH212" s="43">
        <f t="shared" si="133"/>
        <v>0</v>
      </c>
      <c r="AI212" s="43">
        <f t="shared" si="133"/>
        <v>0</v>
      </c>
      <c r="AJ212" s="43">
        <f t="shared" si="133"/>
        <v>0</v>
      </c>
      <c r="AK212" s="43">
        <f t="shared" si="133"/>
        <v>0</v>
      </c>
      <c r="AL212" s="43">
        <f t="shared" si="133"/>
        <v>0</v>
      </c>
      <c r="AM212" s="43">
        <f t="shared" si="133"/>
        <v>0</v>
      </c>
      <c r="AN212" s="43">
        <f t="shared" si="133"/>
        <v>0</v>
      </c>
      <c r="AO212" s="109">
        <f t="shared" si="133"/>
        <v>490585500</v>
      </c>
      <c r="AP212" s="109">
        <f t="shared" si="133"/>
        <v>0</v>
      </c>
      <c r="AQ212" s="109">
        <f t="shared" si="133"/>
        <v>0</v>
      </c>
      <c r="AR212" s="109">
        <f t="shared" si="133"/>
        <v>0</v>
      </c>
      <c r="AS212" s="21"/>
      <c r="AT212" s="198">
        <f t="shared" si="124"/>
        <v>0</v>
      </c>
      <c r="AU212" s="198">
        <f t="shared" si="125"/>
        <v>0</v>
      </c>
      <c r="AV212" s="198">
        <f t="shared" si="126"/>
        <v>0</v>
      </c>
      <c r="AW212" s="198">
        <f t="shared" si="127"/>
        <v>0</v>
      </c>
    </row>
    <row r="213" spans="1:49" s="108" customFormat="1" ht="16.5" thickTop="1" thickBot="1" x14ac:dyDescent="0.3">
      <c r="A213" s="27">
        <v>2</v>
      </c>
      <c r="B213" s="27" t="s">
        <v>166</v>
      </c>
      <c r="C213" s="27" t="s">
        <v>215</v>
      </c>
      <c r="D213" s="132" t="s">
        <v>105</v>
      </c>
      <c r="E213" s="28" t="s">
        <v>97</v>
      </c>
      <c r="F213" s="28" t="s">
        <v>97</v>
      </c>
      <c r="G213" s="27"/>
      <c r="H213" s="50" t="s">
        <v>645</v>
      </c>
      <c r="I213" s="118">
        <f>SUM(I214:I215)</f>
        <v>490585500</v>
      </c>
      <c r="J213" s="118">
        <f>SUM(J214:J215)</f>
        <v>0</v>
      </c>
      <c r="K213" s="118">
        <f>SUM(K214:K215)</f>
        <v>0</v>
      </c>
      <c r="L213" s="118">
        <f>SUM(L214:L215)</f>
        <v>0</v>
      </c>
      <c r="M213" s="118">
        <f>SUM(M214:M215)</f>
        <v>0</v>
      </c>
      <c r="N213" s="118">
        <f t="shared" si="133"/>
        <v>0</v>
      </c>
      <c r="O213" s="118">
        <f t="shared" si="133"/>
        <v>0</v>
      </c>
      <c r="P213" s="118">
        <f t="shared" si="133"/>
        <v>0</v>
      </c>
      <c r="Q213" s="118">
        <f t="shared" si="133"/>
        <v>0</v>
      </c>
      <c r="R213" s="118">
        <f t="shared" si="133"/>
        <v>0</v>
      </c>
      <c r="S213" s="118">
        <f t="shared" si="133"/>
        <v>0</v>
      </c>
      <c r="T213" s="118">
        <f t="shared" si="133"/>
        <v>0</v>
      </c>
      <c r="U213" s="118">
        <f t="shared" si="133"/>
        <v>0</v>
      </c>
      <c r="V213" s="118">
        <f t="shared" si="133"/>
        <v>0</v>
      </c>
      <c r="W213" s="118">
        <f t="shared" si="133"/>
        <v>0</v>
      </c>
      <c r="X213" s="118">
        <f t="shared" si="133"/>
        <v>0</v>
      </c>
      <c r="Y213" s="118">
        <f t="shared" si="133"/>
        <v>0</v>
      </c>
      <c r="Z213" s="118">
        <f t="shared" si="133"/>
        <v>0</v>
      </c>
      <c r="AA213" s="118">
        <f t="shared" si="133"/>
        <v>0</v>
      </c>
      <c r="AB213" s="118">
        <f t="shared" si="133"/>
        <v>0</v>
      </c>
      <c r="AC213" s="118">
        <f t="shared" si="133"/>
        <v>0</v>
      </c>
      <c r="AD213" s="118">
        <f t="shared" si="133"/>
        <v>0</v>
      </c>
      <c r="AE213" s="118">
        <f t="shared" si="133"/>
        <v>0</v>
      </c>
      <c r="AF213" s="118">
        <f t="shared" si="133"/>
        <v>0</v>
      </c>
      <c r="AG213" s="118">
        <f t="shared" si="133"/>
        <v>0</v>
      </c>
      <c r="AH213" s="118">
        <f t="shared" si="133"/>
        <v>0</v>
      </c>
      <c r="AI213" s="118">
        <f t="shared" si="133"/>
        <v>0</v>
      </c>
      <c r="AJ213" s="118">
        <f t="shared" si="133"/>
        <v>0</v>
      </c>
      <c r="AK213" s="118">
        <f t="shared" si="133"/>
        <v>0</v>
      </c>
      <c r="AL213" s="118">
        <f t="shared" si="133"/>
        <v>0</v>
      </c>
      <c r="AM213" s="118">
        <f t="shared" si="133"/>
        <v>0</v>
      </c>
      <c r="AN213" s="118">
        <f t="shared" si="133"/>
        <v>0</v>
      </c>
      <c r="AO213" s="106">
        <f t="shared" ref="AO213:AR220" si="134">+I213+M213+AG213+AK213</f>
        <v>490585500</v>
      </c>
      <c r="AP213" s="110">
        <f t="shared" si="134"/>
        <v>0</v>
      </c>
      <c r="AQ213" s="110">
        <f t="shared" si="134"/>
        <v>0</v>
      </c>
      <c r="AR213" s="110">
        <f t="shared" si="134"/>
        <v>0</v>
      </c>
      <c r="AS213" s="21"/>
      <c r="AT213" s="198">
        <f t="shared" si="124"/>
        <v>0</v>
      </c>
      <c r="AU213" s="198">
        <f t="shared" si="125"/>
        <v>0</v>
      </c>
      <c r="AV213" s="198">
        <f t="shared" si="126"/>
        <v>0</v>
      </c>
      <c r="AW213" s="198">
        <f t="shared" si="127"/>
        <v>0</v>
      </c>
    </row>
    <row r="214" spans="1:49" s="108" customFormat="1" ht="16.5" thickTop="1" thickBot="1" x14ac:dyDescent="0.3">
      <c r="A214" s="27">
        <v>2</v>
      </c>
      <c r="B214" s="27" t="s">
        <v>166</v>
      </c>
      <c r="C214" s="27" t="s">
        <v>215</v>
      </c>
      <c r="D214" s="132" t="s">
        <v>105</v>
      </c>
      <c r="E214" s="28" t="s">
        <v>97</v>
      </c>
      <c r="F214" s="28" t="s">
        <v>97</v>
      </c>
      <c r="G214" s="28" t="s">
        <v>97</v>
      </c>
      <c r="H214" s="50" t="s">
        <v>789</v>
      </c>
      <c r="I214" s="38">
        <v>490585500</v>
      </c>
      <c r="J214" s="38"/>
      <c r="K214" s="118"/>
      <c r="L214" s="118"/>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106">
        <f t="shared" si="134"/>
        <v>490585500</v>
      </c>
      <c r="AP214" s="110">
        <f t="shared" si="134"/>
        <v>0</v>
      </c>
      <c r="AQ214" s="110">
        <f t="shared" si="134"/>
        <v>0</v>
      </c>
      <c r="AR214" s="110">
        <f t="shared" si="134"/>
        <v>0</v>
      </c>
      <c r="AS214" s="21"/>
      <c r="AT214" s="198">
        <f t="shared" si="124"/>
        <v>0</v>
      </c>
      <c r="AU214" s="198">
        <f t="shared" si="125"/>
        <v>0</v>
      </c>
      <c r="AV214" s="198">
        <f t="shared" si="126"/>
        <v>0</v>
      </c>
      <c r="AW214" s="198">
        <f t="shared" si="127"/>
        <v>0</v>
      </c>
    </row>
    <row r="215" spans="1:49" s="108" customFormat="1" ht="16.5" thickTop="1" thickBot="1" x14ac:dyDescent="0.3">
      <c r="A215" s="27">
        <v>2</v>
      </c>
      <c r="B215" s="27" t="s">
        <v>166</v>
      </c>
      <c r="C215" s="27" t="s">
        <v>215</v>
      </c>
      <c r="D215" s="132" t="s">
        <v>105</v>
      </c>
      <c r="E215" s="28" t="s">
        <v>97</v>
      </c>
      <c r="F215" s="28" t="s">
        <v>97</v>
      </c>
      <c r="G215" s="28" t="s">
        <v>105</v>
      </c>
      <c r="H215" s="50" t="s">
        <v>790</v>
      </c>
      <c r="I215" s="38">
        <v>0</v>
      </c>
      <c r="J215" s="38">
        <v>0</v>
      </c>
      <c r="K215" s="118">
        <v>0</v>
      </c>
      <c r="L215" s="118">
        <v>0</v>
      </c>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106">
        <f t="shared" si="134"/>
        <v>0</v>
      </c>
      <c r="AP215" s="110">
        <f t="shared" si="134"/>
        <v>0</v>
      </c>
      <c r="AQ215" s="110">
        <f t="shared" si="134"/>
        <v>0</v>
      </c>
      <c r="AR215" s="110">
        <f t="shared" si="134"/>
        <v>0</v>
      </c>
      <c r="AS215" s="21"/>
      <c r="AT215" s="198">
        <f t="shared" si="124"/>
        <v>0</v>
      </c>
      <c r="AU215" s="198">
        <f t="shared" si="125"/>
        <v>0</v>
      </c>
      <c r="AV215" s="198">
        <f t="shared" si="126"/>
        <v>0</v>
      </c>
      <c r="AW215" s="198">
        <f t="shared" si="127"/>
        <v>0</v>
      </c>
    </row>
    <row r="216" spans="1:49" s="108" customFormat="1" ht="16.5" thickTop="1" thickBot="1" x14ac:dyDescent="0.3">
      <c r="A216" s="22">
        <v>2</v>
      </c>
      <c r="B216" s="22" t="s">
        <v>166</v>
      </c>
      <c r="C216" s="22" t="s">
        <v>219</v>
      </c>
      <c r="D216" s="22"/>
      <c r="E216" s="46"/>
      <c r="F216" s="46"/>
      <c r="G216" s="46"/>
      <c r="H216" s="47" t="s">
        <v>791</v>
      </c>
      <c r="I216" s="48">
        <f>+I217+I222</f>
        <v>900000000</v>
      </c>
      <c r="J216" s="48">
        <f t="shared" ref="J216:AN216" si="135">+J217+J222</f>
        <v>630000000</v>
      </c>
      <c r="K216" s="48">
        <f t="shared" si="135"/>
        <v>315000000</v>
      </c>
      <c r="L216" s="48">
        <f t="shared" si="135"/>
        <v>0</v>
      </c>
      <c r="M216" s="48">
        <f t="shared" si="135"/>
        <v>0</v>
      </c>
      <c r="N216" s="48">
        <f t="shared" si="135"/>
        <v>0</v>
      </c>
      <c r="O216" s="48">
        <f t="shared" si="135"/>
        <v>0</v>
      </c>
      <c r="P216" s="48">
        <f t="shared" si="135"/>
        <v>0</v>
      </c>
      <c r="Q216" s="48">
        <f t="shared" si="135"/>
        <v>0</v>
      </c>
      <c r="R216" s="48">
        <f t="shared" si="135"/>
        <v>0</v>
      </c>
      <c r="S216" s="48">
        <f t="shared" si="135"/>
        <v>0</v>
      </c>
      <c r="T216" s="48">
        <f t="shared" si="135"/>
        <v>0</v>
      </c>
      <c r="U216" s="48">
        <f t="shared" si="135"/>
        <v>0</v>
      </c>
      <c r="V216" s="48">
        <f t="shared" si="135"/>
        <v>0</v>
      </c>
      <c r="W216" s="48">
        <f t="shared" si="135"/>
        <v>0</v>
      </c>
      <c r="X216" s="48">
        <f t="shared" si="135"/>
        <v>0</v>
      </c>
      <c r="Y216" s="48">
        <f t="shared" si="135"/>
        <v>0</v>
      </c>
      <c r="Z216" s="48">
        <f t="shared" si="135"/>
        <v>0</v>
      </c>
      <c r="AA216" s="48">
        <f t="shared" si="135"/>
        <v>0</v>
      </c>
      <c r="AB216" s="48">
        <f t="shared" si="135"/>
        <v>0</v>
      </c>
      <c r="AC216" s="48">
        <f t="shared" si="135"/>
        <v>0</v>
      </c>
      <c r="AD216" s="48">
        <f t="shared" si="135"/>
        <v>0</v>
      </c>
      <c r="AE216" s="48">
        <f t="shared" si="135"/>
        <v>0</v>
      </c>
      <c r="AF216" s="48">
        <f t="shared" si="135"/>
        <v>0</v>
      </c>
      <c r="AG216" s="48">
        <f t="shared" si="135"/>
        <v>0</v>
      </c>
      <c r="AH216" s="48">
        <f t="shared" si="135"/>
        <v>0</v>
      </c>
      <c r="AI216" s="48">
        <f t="shared" si="135"/>
        <v>0</v>
      </c>
      <c r="AJ216" s="48">
        <f t="shared" si="135"/>
        <v>0</v>
      </c>
      <c r="AK216" s="48">
        <f t="shared" si="135"/>
        <v>0</v>
      </c>
      <c r="AL216" s="48">
        <f t="shared" si="135"/>
        <v>0</v>
      </c>
      <c r="AM216" s="48">
        <f t="shared" si="135"/>
        <v>0</v>
      </c>
      <c r="AN216" s="48">
        <f t="shared" si="135"/>
        <v>0</v>
      </c>
      <c r="AO216" s="107">
        <f t="shared" si="134"/>
        <v>900000000</v>
      </c>
      <c r="AP216" s="107">
        <f t="shared" si="134"/>
        <v>630000000</v>
      </c>
      <c r="AQ216" s="107">
        <f t="shared" si="134"/>
        <v>315000000</v>
      </c>
      <c r="AR216" s="107">
        <f t="shared" si="134"/>
        <v>0</v>
      </c>
      <c r="AS216" s="21"/>
      <c r="AT216" s="198">
        <f t="shared" si="124"/>
        <v>0</v>
      </c>
      <c r="AU216" s="198">
        <f t="shared" si="125"/>
        <v>0</v>
      </c>
      <c r="AV216" s="198">
        <f t="shared" si="126"/>
        <v>0</v>
      </c>
      <c r="AW216" s="198">
        <f t="shared" si="127"/>
        <v>0</v>
      </c>
    </row>
    <row r="217" spans="1:49" s="108" customFormat="1" ht="16.5" thickTop="1" thickBot="1" x14ac:dyDescent="0.3">
      <c r="A217" s="42">
        <v>2</v>
      </c>
      <c r="B217" s="42" t="s">
        <v>166</v>
      </c>
      <c r="C217" s="42" t="s">
        <v>219</v>
      </c>
      <c r="D217" s="42" t="s">
        <v>97</v>
      </c>
      <c r="E217" s="51"/>
      <c r="F217" s="51"/>
      <c r="G217" s="49"/>
      <c r="H217" s="49" t="s">
        <v>792</v>
      </c>
      <c r="I217" s="52">
        <f>+I218</f>
        <v>200000000</v>
      </c>
      <c r="J217" s="52">
        <f t="shared" ref="J217:AN223" si="136">+J218</f>
        <v>0</v>
      </c>
      <c r="K217" s="52">
        <f t="shared" si="136"/>
        <v>0</v>
      </c>
      <c r="L217" s="52">
        <f t="shared" si="136"/>
        <v>0</v>
      </c>
      <c r="M217" s="52">
        <f t="shared" si="136"/>
        <v>0</v>
      </c>
      <c r="N217" s="52">
        <f t="shared" si="136"/>
        <v>0</v>
      </c>
      <c r="O217" s="52">
        <f t="shared" si="136"/>
        <v>0</v>
      </c>
      <c r="P217" s="52">
        <f t="shared" si="136"/>
        <v>0</v>
      </c>
      <c r="Q217" s="52">
        <f t="shared" si="136"/>
        <v>0</v>
      </c>
      <c r="R217" s="52">
        <f t="shared" si="136"/>
        <v>0</v>
      </c>
      <c r="S217" s="52">
        <f t="shared" si="136"/>
        <v>0</v>
      </c>
      <c r="T217" s="52">
        <f t="shared" si="136"/>
        <v>0</v>
      </c>
      <c r="U217" s="52">
        <f t="shared" si="136"/>
        <v>0</v>
      </c>
      <c r="V217" s="52">
        <f t="shared" si="136"/>
        <v>0</v>
      </c>
      <c r="W217" s="52">
        <f t="shared" si="136"/>
        <v>0</v>
      </c>
      <c r="X217" s="52">
        <f t="shared" si="136"/>
        <v>0</v>
      </c>
      <c r="Y217" s="52">
        <f t="shared" si="136"/>
        <v>0</v>
      </c>
      <c r="Z217" s="52">
        <f t="shared" si="136"/>
        <v>0</v>
      </c>
      <c r="AA217" s="52">
        <f t="shared" si="136"/>
        <v>0</v>
      </c>
      <c r="AB217" s="52">
        <f t="shared" si="136"/>
        <v>0</v>
      </c>
      <c r="AC217" s="52">
        <f t="shared" si="136"/>
        <v>0</v>
      </c>
      <c r="AD217" s="52">
        <f t="shared" si="136"/>
        <v>0</v>
      </c>
      <c r="AE217" s="52">
        <f t="shared" si="136"/>
        <v>0</v>
      </c>
      <c r="AF217" s="52">
        <f t="shared" si="136"/>
        <v>0</v>
      </c>
      <c r="AG217" s="52">
        <f t="shared" si="136"/>
        <v>0</v>
      </c>
      <c r="AH217" s="52">
        <f t="shared" si="136"/>
        <v>0</v>
      </c>
      <c r="AI217" s="52">
        <f t="shared" si="136"/>
        <v>0</v>
      </c>
      <c r="AJ217" s="52">
        <f t="shared" si="136"/>
        <v>0</v>
      </c>
      <c r="AK217" s="52">
        <f t="shared" si="136"/>
        <v>0</v>
      </c>
      <c r="AL217" s="52">
        <f t="shared" si="136"/>
        <v>0</v>
      </c>
      <c r="AM217" s="52">
        <f t="shared" si="136"/>
        <v>0</v>
      </c>
      <c r="AN217" s="52">
        <f t="shared" si="136"/>
        <v>0</v>
      </c>
      <c r="AO217" s="116">
        <f t="shared" si="134"/>
        <v>200000000</v>
      </c>
      <c r="AP217" s="116">
        <f t="shared" si="134"/>
        <v>0</v>
      </c>
      <c r="AQ217" s="116">
        <f t="shared" si="134"/>
        <v>0</v>
      </c>
      <c r="AR217" s="116">
        <f t="shared" si="134"/>
        <v>0</v>
      </c>
      <c r="AS217" s="21"/>
      <c r="AT217" s="198">
        <f t="shared" si="124"/>
        <v>0</v>
      </c>
      <c r="AU217" s="198">
        <f t="shared" si="125"/>
        <v>0</v>
      </c>
      <c r="AV217" s="198">
        <f t="shared" si="126"/>
        <v>0</v>
      </c>
      <c r="AW217" s="198">
        <f t="shared" si="127"/>
        <v>0</v>
      </c>
    </row>
    <row r="218" spans="1:49" s="108" customFormat="1" ht="16.5" thickTop="1" thickBot="1" x14ac:dyDescent="0.3">
      <c r="A218" s="42">
        <v>2</v>
      </c>
      <c r="B218" s="42" t="s">
        <v>166</v>
      </c>
      <c r="C218" s="42" t="s">
        <v>219</v>
      </c>
      <c r="D218" s="42" t="s">
        <v>97</v>
      </c>
      <c r="E218" s="42" t="s">
        <v>97</v>
      </c>
      <c r="F218" s="42"/>
      <c r="G218" s="42"/>
      <c r="H218" s="49" t="s">
        <v>676</v>
      </c>
      <c r="I218" s="43">
        <f>+I219</f>
        <v>200000000</v>
      </c>
      <c r="J218" s="43">
        <f t="shared" si="136"/>
        <v>0</v>
      </c>
      <c r="K218" s="43">
        <f t="shared" si="136"/>
        <v>0</v>
      </c>
      <c r="L218" s="43">
        <f t="shared" si="136"/>
        <v>0</v>
      </c>
      <c r="M218" s="43">
        <f t="shared" si="136"/>
        <v>0</v>
      </c>
      <c r="N218" s="43">
        <f t="shared" si="136"/>
        <v>0</v>
      </c>
      <c r="O218" s="43">
        <f t="shared" si="136"/>
        <v>0</v>
      </c>
      <c r="P218" s="43">
        <f t="shared" si="136"/>
        <v>0</v>
      </c>
      <c r="Q218" s="43">
        <f t="shared" si="136"/>
        <v>0</v>
      </c>
      <c r="R218" s="43">
        <f t="shared" si="136"/>
        <v>0</v>
      </c>
      <c r="S218" s="43">
        <f t="shared" si="136"/>
        <v>0</v>
      </c>
      <c r="T218" s="43">
        <f t="shared" si="136"/>
        <v>0</v>
      </c>
      <c r="U218" s="43">
        <f t="shared" si="136"/>
        <v>0</v>
      </c>
      <c r="V218" s="43">
        <f t="shared" si="136"/>
        <v>0</v>
      </c>
      <c r="W218" s="43">
        <f t="shared" si="136"/>
        <v>0</v>
      </c>
      <c r="X218" s="43">
        <f t="shared" si="136"/>
        <v>0</v>
      </c>
      <c r="Y218" s="43">
        <f t="shared" si="136"/>
        <v>0</v>
      </c>
      <c r="Z218" s="43">
        <f t="shared" si="136"/>
        <v>0</v>
      </c>
      <c r="AA218" s="43">
        <f t="shared" si="136"/>
        <v>0</v>
      </c>
      <c r="AB218" s="43">
        <f t="shared" si="136"/>
        <v>0</v>
      </c>
      <c r="AC218" s="43">
        <f t="shared" si="136"/>
        <v>0</v>
      </c>
      <c r="AD218" s="43">
        <f t="shared" si="136"/>
        <v>0</v>
      </c>
      <c r="AE218" s="43">
        <f t="shared" si="136"/>
        <v>0</v>
      </c>
      <c r="AF218" s="43">
        <f t="shared" si="136"/>
        <v>0</v>
      </c>
      <c r="AG218" s="43">
        <f t="shared" si="136"/>
        <v>0</v>
      </c>
      <c r="AH218" s="43">
        <f t="shared" si="136"/>
        <v>0</v>
      </c>
      <c r="AI218" s="43">
        <f t="shared" si="136"/>
        <v>0</v>
      </c>
      <c r="AJ218" s="43">
        <f t="shared" si="136"/>
        <v>0</v>
      </c>
      <c r="AK218" s="43">
        <f t="shared" si="136"/>
        <v>0</v>
      </c>
      <c r="AL218" s="43">
        <f t="shared" si="136"/>
        <v>0</v>
      </c>
      <c r="AM218" s="43">
        <f t="shared" si="136"/>
        <v>0</v>
      </c>
      <c r="AN218" s="43">
        <f t="shared" si="136"/>
        <v>0</v>
      </c>
      <c r="AO218" s="116">
        <f t="shared" si="134"/>
        <v>200000000</v>
      </c>
      <c r="AP218" s="116">
        <f t="shared" si="134"/>
        <v>0</v>
      </c>
      <c r="AQ218" s="116">
        <f t="shared" si="134"/>
        <v>0</v>
      </c>
      <c r="AR218" s="116">
        <f t="shared" si="134"/>
        <v>0</v>
      </c>
      <c r="AS218" s="21"/>
      <c r="AT218" s="198">
        <f t="shared" si="124"/>
        <v>0</v>
      </c>
      <c r="AU218" s="198">
        <f t="shared" si="125"/>
        <v>0</v>
      </c>
      <c r="AV218" s="198">
        <f t="shared" si="126"/>
        <v>0</v>
      </c>
      <c r="AW218" s="198">
        <f t="shared" si="127"/>
        <v>0</v>
      </c>
    </row>
    <row r="219" spans="1:49" s="108" customFormat="1" ht="16.5" thickTop="1" thickBot="1" x14ac:dyDescent="0.3">
      <c r="A219" s="27">
        <v>2</v>
      </c>
      <c r="B219" s="27" t="s">
        <v>166</v>
      </c>
      <c r="C219" s="27" t="s">
        <v>219</v>
      </c>
      <c r="D219" s="27" t="s">
        <v>97</v>
      </c>
      <c r="E219" s="28" t="s">
        <v>97</v>
      </c>
      <c r="F219" s="28" t="s">
        <v>97</v>
      </c>
      <c r="G219" s="27"/>
      <c r="H219" s="50" t="s">
        <v>645</v>
      </c>
      <c r="I219" s="118">
        <f>SUM(I220:I220)</f>
        <v>200000000</v>
      </c>
      <c r="J219" s="118">
        <f>SUM(J220:J220)</f>
        <v>0</v>
      </c>
      <c r="K219" s="118">
        <f>SUM(K220:K220)</f>
        <v>0</v>
      </c>
      <c r="L219" s="118">
        <f>SUM(L220:L220)</f>
        <v>0</v>
      </c>
      <c r="M219" s="118">
        <f>SUM(M220:M220)</f>
        <v>0</v>
      </c>
      <c r="N219" s="118">
        <f t="shared" si="136"/>
        <v>0</v>
      </c>
      <c r="O219" s="118">
        <f t="shared" si="136"/>
        <v>0</v>
      </c>
      <c r="P219" s="118">
        <f t="shared" si="136"/>
        <v>0</v>
      </c>
      <c r="Q219" s="118">
        <f t="shared" si="136"/>
        <v>0</v>
      </c>
      <c r="R219" s="118">
        <f t="shared" si="136"/>
        <v>0</v>
      </c>
      <c r="S219" s="118">
        <f t="shared" si="136"/>
        <v>0</v>
      </c>
      <c r="T219" s="118">
        <f t="shared" si="136"/>
        <v>0</v>
      </c>
      <c r="U219" s="118">
        <f t="shared" si="136"/>
        <v>0</v>
      </c>
      <c r="V219" s="118">
        <f t="shared" si="136"/>
        <v>0</v>
      </c>
      <c r="W219" s="118">
        <f t="shared" si="136"/>
        <v>0</v>
      </c>
      <c r="X219" s="118">
        <f t="shared" si="136"/>
        <v>0</v>
      </c>
      <c r="Y219" s="118">
        <f t="shared" si="136"/>
        <v>0</v>
      </c>
      <c r="Z219" s="118">
        <f t="shared" si="136"/>
        <v>0</v>
      </c>
      <c r="AA219" s="118">
        <f t="shared" si="136"/>
        <v>0</v>
      </c>
      <c r="AB219" s="118">
        <f t="shared" si="136"/>
        <v>0</v>
      </c>
      <c r="AC219" s="118">
        <f t="shared" si="136"/>
        <v>0</v>
      </c>
      <c r="AD219" s="118">
        <f t="shared" si="136"/>
        <v>0</v>
      </c>
      <c r="AE219" s="118">
        <f t="shared" si="136"/>
        <v>0</v>
      </c>
      <c r="AF219" s="118">
        <f t="shared" si="136"/>
        <v>0</v>
      </c>
      <c r="AG219" s="118">
        <f t="shared" si="136"/>
        <v>0</v>
      </c>
      <c r="AH219" s="118">
        <f t="shared" si="136"/>
        <v>0</v>
      </c>
      <c r="AI219" s="118">
        <f t="shared" si="136"/>
        <v>0</v>
      </c>
      <c r="AJ219" s="118">
        <f t="shared" si="136"/>
        <v>0</v>
      </c>
      <c r="AK219" s="118">
        <f t="shared" si="136"/>
        <v>0</v>
      </c>
      <c r="AL219" s="118">
        <f t="shared" si="136"/>
        <v>0</v>
      </c>
      <c r="AM219" s="118">
        <f t="shared" si="136"/>
        <v>0</v>
      </c>
      <c r="AN219" s="118">
        <f t="shared" si="136"/>
        <v>0</v>
      </c>
      <c r="AO219" s="106">
        <f t="shared" si="134"/>
        <v>200000000</v>
      </c>
      <c r="AP219" s="110">
        <f t="shared" si="134"/>
        <v>0</v>
      </c>
      <c r="AQ219" s="110">
        <f t="shared" si="134"/>
        <v>0</v>
      </c>
      <c r="AR219" s="110">
        <f t="shared" si="134"/>
        <v>0</v>
      </c>
      <c r="AS219" s="21"/>
      <c r="AT219" s="198">
        <f t="shared" si="124"/>
        <v>0</v>
      </c>
      <c r="AU219" s="198">
        <f t="shared" si="125"/>
        <v>0</v>
      </c>
      <c r="AV219" s="198">
        <f t="shared" si="126"/>
        <v>0</v>
      </c>
      <c r="AW219" s="198">
        <f t="shared" si="127"/>
        <v>0</v>
      </c>
    </row>
    <row r="220" spans="1:49" s="108" customFormat="1" ht="16.5" thickTop="1" thickBot="1" x14ac:dyDescent="0.3">
      <c r="A220" s="27">
        <v>2</v>
      </c>
      <c r="B220" s="27" t="s">
        <v>166</v>
      </c>
      <c r="C220" s="27" t="s">
        <v>219</v>
      </c>
      <c r="D220" s="27" t="s">
        <v>97</v>
      </c>
      <c r="E220" s="28" t="s">
        <v>97</v>
      </c>
      <c r="F220" s="28" t="s">
        <v>97</v>
      </c>
      <c r="G220" s="28" t="s">
        <v>97</v>
      </c>
      <c r="H220" s="50" t="s">
        <v>793</v>
      </c>
      <c r="I220" s="31">
        <v>200000000</v>
      </c>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106">
        <f t="shared" si="134"/>
        <v>200000000</v>
      </c>
      <c r="AP220" s="110">
        <f t="shared" si="134"/>
        <v>0</v>
      </c>
      <c r="AQ220" s="110">
        <f t="shared" si="134"/>
        <v>0</v>
      </c>
      <c r="AR220" s="110">
        <f t="shared" si="134"/>
        <v>0</v>
      </c>
      <c r="AS220" s="21"/>
      <c r="AT220" s="198">
        <f t="shared" si="124"/>
        <v>0</v>
      </c>
      <c r="AU220" s="198">
        <f t="shared" si="125"/>
        <v>0</v>
      </c>
      <c r="AV220" s="198">
        <f t="shared" si="126"/>
        <v>0</v>
      </c>
      <c r="AW220" s="198">
        <f t="shared" si="127"/>
        <v>0</v>
      </c>
    </row>
    <row r="221" spans="1:49" s="108" customFormat="1" ht="16.5" thickTop="1" thickBot="1" x14ac:dyDescent="0.3">
      <c r="A221" s="27">
        <v>2</v>
      </c>
      <c r="B221" s="27" t="s">
        <v>166</v>
      </c>
      <c r="C221" s="27" t="s">
        <v>219</v>
      </c>
      <c r="D221" s="27" t="s">
        <v>97</v>
      </c>
      <c r="E221" s="28" t="s">
        <v>97</v>
      </c>
      <c r="F221" s="28" t="s">
        <v>97</v>
      </c>
      <c r="G221" s="28" t="s">
        <v>105</v>
      </c>
      <c r="H221" s="50" t="s">
        <v>794</v>
      </c>
      <c r="I221" s="31">
        <v>0</v>
      </c>
      <c r="J221" s="31">
        <v>0</v>
      </c>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106"/>
      <c r="AP221" s="110"/>
      <c r="AQ221" s="110"/>
      <c r="AR221" s="110"/>
      <c r="AS221" s="21"/>
      <c r="AT221" s="198">
        <f t="shared" si="124"/>
        <v>0</v>
      </c>
      <c r="AU221" s="198">
        <f t="shared" si="125"/>
        <v>0</v>
      </c>
      <c r="AV221" s="198">
        <f t="shared" si="126"/>
        <v>0</v>
      </c>
      <c r="AW221" s="198">
        <f t="shared" si="127"/>
        <v>0</v>
      </c>
    </row>
    <row r="222" spans="1:49" s="108" customFormat="1" ht="16.5" thickTop="1" thickBot="1" x14ac:dyDescent="0.3">
      <c r="A222" s="42">
        <v>2</v>
      </c>
      <c r="B222" s="42" t="s">
        <v>166</v>
      </c>
      <c r="C222" s="42" t="s">
        <v>219</v>
      </c>
      <c r="D222" s="120" t="s">
        <v>105</v>
      </c>
      <c r="E222" s="51"/>
      <c r="F222" s="51"/>
      <c r="G222" s="49"/>
      <c r="H222" s="49" t="s">
        <v>795</v>
      </c>
      <c r="I222" s="52">
        <f>+I223</f>
        <v>700000000</v>
      </c>
      <c r="J222" s="52">
        <f t="shared" ref="J222:L223" si="137">+J223</f>
        <v>630000000</v>
      </c>
      <c r="K222" s="52">
        <f t="shared" si="137"/>
        <v>315000000</v>
      </c>
      <c r="L222" s="52">
        <f t="shared" si="137"/>
        <v>0</v>
      </c>
      <c r="M222" s="52">
        <f t="shared" si="136"/>
        <v>0</v>
      </c>
      <c r="N222" s="52">
        <f t="shared" si="136"/>
        <v>0</v>
      </c>
      <c r="O222" s="52">
        <f t="shared" si="136"/>
        <v>0</v>
      </c>
      <c r="P222" s="52">
        <f t="shared" si="136"/>
        <v>0</v>
      </c>
      <c r="Q222" s="52">
        <f t="shared" si="136"/>
        <v>0</v>
      </c>
      <c r="R222" s="52">
        <f t="shared" si="136"/>
        <v>0</v>
      </c>
      <c r="S222" s="52">
        <f t="shared" si="136"/>
        <v>0</v>
      </c>
      <c r="T222" s="52">
        <f t="shared" si="136"/>
        <v>0</v>
      </c>
      <c r="U222" s="52">
        <f t="shared" si="136"/>
        <v>0</v>
      </c>
      <c r="V222" s="52">
        <f t="shared" si="136"/>
        <v>0</v>
      </c>
      <c r="W222" s="52">
        <f t="shared" si="136"/>
        <v>0</v>
      </c>
      <c r="X222" s="52">
        <f t="shared" si="136"/>
        <v>0</v>
      </c>
      <c r="Y222" s="52">
        <f t="shared" si="136"/>
        <v>0</v>
      </c>
      <c r="Z222" s="52">
        <f t="shared" si="136"/>
        <v>0</v>
      </c>
      <c r="AA222" s="52">
        <f t="shared" si="136"/>
        <v>0</v>
      </c>
      <c r="AB222" s="52">
        <f t="shared" si="136"/>
        <v>0</v>
      </c>
      <c r="AC222" s="52">
        <f t="shared" si="136"/>
        <v>0</v>
      </c>
      <c r="AD222" s="52">
        <f t="shared" si="136"/>
        <v>0</v>
      </c>
      <c r="AE222" s="52">
        <f t="shared" si="136"/>
        <v>0</v>
      </c>
      <c r="AF222" s="52">
        <f t="shared" si="136"/>
        <v>0</v>
      </c>
      <c r="AG222" s="52">
        <f t="shared" si="136"/>
        <v>0</v>
      </c>
      <c r="AH222" s="52">
        <f t="shared" si="136"/>
        <v>0</v>
      </c>
      <c r="AI222" s="52">
        <f t="shared" si="136"/>
        <v>0</v>
      </c>
      <c r="AJ222" s="52">
        <f t="shared" si="136"/>
        <v>0</v>
      </c>
      <c r="AK222" s="52">
        <f t="shared" si="136"/>
        <v>0</v>
      </c>
      <c r="AL222" s="52">
        <f t="shared" si="136"/>
        <v>0</v>
      </c>
      <c r="AM222" s="52">
        <f t="shared" si="136"/>
        <v>0</v>
      </c>
      <c r="AN222" s="52">
        <f t="shared" si="136"/>
        <v>0</v>
      </c>
      <c r="AO222" s="116">
        <f t="shared" ref="AO222:AR226" si="138">+I222+M222+AG222+AK222</f>
        <v>700000000</v>
      </c>
      <c r="AP222" s="116">
        <f t="shared" si="138"/>
        <v>630000000</v>
      </c>
      <c r="AQ222" s="116">
        <f t="shared" si="138"/>
        <v>315000000</v>
      </c>
      <c r="AR222" s="116">
        <f t="shared" si="138"/>
        <v>0</v>
      </c>
      <c r="AS222" s="21"/>
      <c r="AT222" s="198">
        <f t="shared" si="124"/>
        <v>0</v>
      </c>
      <c r="AU222" s="198">
        <f t="shared" si="125"/>
        <v>0</v>
      </c>
      <c r="AV222" s="198">
        <f t="shared" si="126"/>
        <v>0</v>
      </c>
      <c r="AW222" s="198">
        <f t="shared" si="127"/>
        <v>0</v>
      </c>
    </row>
    <row r="223" spans="1:49" s="108" customFormat="1" ht="16.5" thickTop="1" thickBot="1" x14ac:dyDescent="0.3">
      <c r="A223" s="42">
        <v>2</v>
      </c>
      <c r="B223" s="42" t="s">
        <v>166</v>
      </c>
      <c r="C223" s="42" t="s">
        <v>219</v>
      </c>
      <c r="D223" s="120" t="s">
        <v>105</v>
      </c>
      <c r="E223" s="42" t="s">
        <v>97</v>
      </c>
      <c r="F223" s="42"/>
      <c r="G223" s="42"/>
      <c r="H223" s="49" t="s">
        <v>676</v>
      </c>
      <c r="I223" s="43">
        <f>+I224</f>
        <v>700000000</v>
      </c>
      <c r="J223" s="43">
        <f t="shared" si="137"/>
        <v>630000000</v>
      </c>
      <c r="K223" s="43">
        <f t="shared" si="137"/>
        <v>315000000</v>
      </c>
      <c r="L223" s="43">
        <f t="shared" si="137"/>
        <v>0</v>
      </c>
      <c r="M223" s="43">
        <f t="shared" si="136"/>
        <v>0</v>
      </c>
      <c r="N223" s="43">
        <f t="shared" si="136"/>
        <v>0</v>
      </c>
      <c r="O223" s="43">
        <f t="shared" si="136"/>
        <v>0</v>
      </c>
      <c r="P223" s="43">
        <f t="shared" si="136"/>
        <v>0</v>
      </c>
      <c r="Q223" s="43">
        <f t="shared" si="136"/>
        <v>0</v>
      </c>
      <c r="R223" s="43">
        <f t="shared" si="136"/>
        <v>0</v>
      </c>
      <c r="S223" s="43">
        <f t="shared" si="136"/>
        <v>0</v>
      </c>
      <c r="T223" s="43">
        <f t="shared" si="136"/>
        <v>0</v>
      </c>
      <c r="U223" s="43">
        <f t="shared" si="136"/>
        <v>0</v>
      </c>
      <c r="V223" s="43">
        <f t="shared" si="136"/>
        <v>0</v>
      </c>
      <c r="W223" s="43">
        <f t="shared" si="136"/>
        <v>0</v>
      </c>
      <c r="X223" s="43">
        <f t="shared" si="136"/>
        <v>0</v>
      </c>
      <c r="Y223" s="43">
        <f t="shared" si="136"/>
        <v>0</v>
      </c>
      <c r="Z223" s="43">
        <f t="shared" si="136"/>
        <v>0</v>
      </c>
      <c r="AA223" s="43">
        <f t="shared" si="136"/>
        <v>0</v>
      </c>
      <c r="AB223" s="43">
        <f t="shared" si="136"/>
        <v>0</v>
      </c>
      <c r="AC223" s="43">
        <f t="shared" si="136"/>
        <v>0</v>
      </c>
      <c r="AD223" s="43">
        <f t="shared" si="136"/>
        <v>0</v>
      </c>
      <c r="AE223" s="43">
        <f t="shared" si="136"/>
        <v>0</v>
      </c>
      <c r="AF223" s="43">
        <f t="shared" si="136"/>
        <v>0</v>
      </c>
      <c r="AG223" s="43">
        <f t="shared" si="136"/>
        <v>0</v>
      </c>
      <c r="AH223" s="43">
        <f t="shared" si="136"/>
        <v>0</v>
      </c>
      <c r="AI223" s="43">
        <f t="shared" si="136"/>
        <v>0</v>
      </c>
      <c r="AJ223" s="43">
        <f t="shared" si="136"/>
        <v>0</v>
      </c>
      <c r="AK223" s="43">
        <f t="shared" si="136"/>
        <v>0</v>
      </c>
      <c r="AL223" s="43">
        <f t="shared" si="136"/>
        <v>0</v>
      </c>
      <c r="AM223" s="43">
        <f t="shared" si="136"/>
        <v>0</v>
      </c>
      <c r="AN223" s="43">
        <f t="shared" si="136"/>
        <v>0</v>
      </c>
      <c r="AO223" s="116">
        <f t="shared" si="138"/>
        <v>700000000</v>
      </c>
      <c r="AP223" s="116">
        <f t="shared" si="138"/>
        <v>630000000</v>
      </c>
      <c r="AQ223" s="116">
        <f t="shared" si="138"/>
        <v>315000000</v>
      </c>
      <c r="AR223" s="116">
        <f t="shared" si="138"/>
        <v>0</v>
      </c>
      <c r="AS223" s="21"/>
      <c r="AT223" s="198">
        <f t="shared" si="124"/>
        <v>0</v>
      </c>
      <c r="AU223" s="198">
        <f t="shared" si="125"/>
        <v>0</v>
      </c>
      <c r="AV223" s="198">
        <f t="shared" si="126"/>
        <v>0</v>
      </c>
      <c r="AW223" s="198">
        <f t="shared" si="127"/>
        <v>0</v>
      </c>
    </row>
    <row r="224" spans="1:49" s="108" customFormat="1" ht="16.5" thickTop="1" thickBot="1" x14ac:dyDescent="0.3">
      <c r="A224" s="27">
        <v>2</v>
      </c>
      <c r="B224" s="27" t="s">
        <v>166</v>
      </c>
      <c r="C224" s="27" t="s">
        <v>219</v>
      </c>
      <c r="D224" s="133" t="s">
        <v>105</v>
      </c>
      <c r="E224" s="28" t="s">
        <v>97</v>
      </c>
      <c r="F224" s="28" t="s">
        <v>97</v>
      </c>
      <c r="G224" s="27"/>
      <c r="H224" s="50" t="s">
        <v>645</v>
      </c>
      <c r="I224" s="118">
        <f>+I226+I225</f>
        <v>700000000</v>
      </c>
      <c r="J224" s="118">
        <f t="shared" ref="J224:L224" si="139">+J226+J225</f>
        <v>630000000</v>
      </c>
      <c r="K224" s="118">
        <f t="shared" si="139"/>
        <v>315000000</v>
      </c>
      <c r="L224" s="118">
        <f t="shared" si="139"/>
        <v>0</v>
      </c>
      <c r="M224" s="118">
        <f t="shared" ref="M224:AN224" si="140">+M226</f>
        <v>0</v>
      </c>
      <c r="N224" s="118">
        <f t="shared" si="140"/>
        <v>0</v>
      </c>
      <c r="O224" s="118">
        <f t="shared" si="140"/>
        <v>0</v>
      </c>
      <c r="P224" s="118">
        <f t="shared" si="140"/>
        <v>0</v>
      </c>
      <c r="Q224" s="118">
        <f t="shared" si="140"/>
        <v>0</v>
      </c>
      <c r="R224" s="118">
        <f t="shared" si="140"/>
        <v>0</v>
      </c>
      <c r="S224" s="118">
        <f t="shared" si="140"/>
        <v>0</v>
      </c>
      <c r="T224" s="118">
        <f t="shared" si="140"/>
        <v>0</v>
      </c>
      <c r="U224" s="118">
        <f t="shared" si="140"/>
        <v>0</v>
      </c>
      <c r="V224" s="118">
        <f t="shared" si="140"/>
        <v>0</v>
      </c>
      <c r="W224" s="118">
        <f t="shared" si="140"/>
        <v>0</v>
      </c>
      <c r="X224" s="118">
        <f t="shared" si="140"/>
        <v>0</v>
      </c>
      <c r="Y224" s="118">
        <f t="shared" si="140"/>
        <v>0</v>
      </c>
      <c r="Z224" s="118">
        <f t="shared" si="140"/>
        <v>0</v>
      </c>
      <c r="AA224" s="118">
        <f t="shared" si="140"/>
        <v>0</v>
      </c>
      <c r="AB224" s="118">
        <f t="shared" si="140"/>
        <v>0</v>
      </c>
      <c r="AC224" s="118">
        <f t="shared" si="140"/>
        <v>0</v>
      </c>
      <c r="AD224" s="118">
        <f t="shared" si="140"/>
        <v>0</v>
      </c>
      <c r="AE224" s="118">
        <f t="shared" si="140"/>
        <v>0</v>
      </c>
      <c r="AF224" s="118">
        <f t="shared" si="140"/>
        <v>0</v>
      </c>
      <c r="AG224" s="118">
        <f t="shared" si="140"/>
        <v>0</v>
      </c>
      <c r="AH224" s="118">
        <f t="shared" si="140"/>
        <v>0</v>
      </c>
      <c r="AI224" s="118">
        <f t="shared" si="140"/>
        <v>0</v>
      </c>
      <c r="AJ224" s="118">
        <f t="shared" si="140"/>
        <v>0</v>
      </c>
      <c r="AK224" s="118">
        <f t="shared" si="140"/>
        <v>0</v>
      </c>
      <c r="AL224" s="118">
        <f t="shared" si="140"/>
        <v>0</v>
      </c>
      <c r="AM224" s="118">
        <f t="shared" si="140"/>
        <v>0</v>
      </c>
      <c r="AN224" s="118">
        <f t="shared" si="140"/>
        <v>0</v>
      </c>
      <c r="AO224" s="106">
        <f t="shared" si="138"/>
        <v>700000000</v>
      </c>
      <c r="AP224" s="110">
        <f t="shared" si="138"/>
        <v>630000000</v>
      </c>
      <c r="AQ224" s="110">
        <f t="shared" si="138"/>
        <v>315000000</v>
      </c>
      <c r="AR224" s="110">
        <f t="shared" si="138"/>
        <v>0</v>
      </c>
      <c r="AS224" s="21"/>
      <c r="AT224" s="198">
        <f t="shared" si="124"/>
        <v>0</v>
      </c>
      <c r="AU224" s="198">
        <f t="shared" si="125"/>
        <v>0</v>
      </c>
      <c r="AV224" s="198">
        <f t="shared" si="126"/>
        <v>0</v>
      </c>
      <c r="AW224" s="198">
        <f t="shared" si="127"/>
        <v>0</v>
      </c>
    </row>
    <row r="225" spans="1:49" s="108" customFormat="1" ht="16.5" thickTop="1" thickBot="1" x14ac:dyDescent="0.3">
      <c r="A225" s="27">
        <v>2</v>
      </c>
      <c r="B225" s="27" t="s">
        <v>166</v>
      </c>
      <c r="C225" s="27" t="s">
        <v>219</v>
      </c>
      <c r="D225" s="133" t="s">
        <v>105</v>
      </c>
      <c r="E225" s="28" t="s">
        <v>97</v>
      </c>
      <c r="F225" s="28" t="s">
        <v>97</v>
      </c>
      <c r="G225" s="28" t="s">
        <v>97</v>
      </c>
      <c r="H225" s="50" t="s">
        <v>796</v>
      </c>
      <c r="I225" s="31">
        <v>630000000</v>
      </c>
      <c r="J225" s="31">
        <v>630000000</v>
      </c>
      <c r="K225" s="31">
        <v>315000000</v>
      </c>
      <c r="L225" s="31">
        <f t="shared" ref="J225:L226" si="141">50000000-50000000</f>
        <v>0</v>
      </c>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106">
        <f t="shared" si="138"/>
        <v>630000000</v>
      </c>
      <c r="AP225" s="110">
        <f t="shared" si="138"/>
        <v>630000000</v>
      </c>
      <c r="AQ225" s="110">
        <f t="shared" si="138"/>
        <v>315000000</v>
      </c>
      <c r="AR225" s="110">
        <f t="shared" si="138"/>
        <v>0</v>
      </c>
      <c r="AS225" s="21"/>
      <c r="AT225" s="198">
        <f t="shared" si="124"/>
        <v>0</v>
      </c>
      <c r="AU225" s="198">
        <f t="shared" si="125"/>
        <v>0</v>
      </c>
      <c r="AV225" s="198">
        <f t="shared" si="126"/>
        <v>0</v>
      </c>
      <c r="AW225" s="198">
        <f t="shared" si="127"/>
        <v>0</v>
      </c>
    </row>
    <row r="226" spans="1:49" s="108" customFormat="1" ht="16.5" thickTop="1" thickBot="1" x14ac:dyDescent="0.3">
      <c r="A226" s="27">
        <v>2</v>
      </c>
      <c r="B226" s="27" t="s">
        <v>166</v>
      </c>
      <c r="C226" s="27" t="s">
        <v>219</v>
      </c>
      <c r="D226" s="133" t="s">
        <v>105</v>
      </c>
      <c r="E226" s="28" t="s">
        <v>97</v>
      </c>
      <c r="F226" s="28" t="s">
        <v>97</v>
      </c>
      <c r="G226" s="28" t="s">
        <v>97</v>
      </c>
      <c r="H226" s="50" t="s">
        <v>797</v>
      </c>
      <c r="I226" s="31">
        <v>70000000</v>
      </c>
      <c r="J226" s="31">
        <f t="shared" si="141"/>
        <v>0</v>
      </c>
      <c r="K226" s="31">
        <f t="shared" si="141"/>
        <v>0</v>
      </c>
      <c r="L226" s="31">
        <f t="shared" si="141"/>
        <v>0</v>
      </c>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106">
        <f t="shared" si="138"/>
        <v>70000000</v>
      </c>
      <c r="AP226" s="110">
        <f t="shared" si="138"/>
        <v>0</v>
      </c>
      <c r="AQ226" s="110">
        <f t="shared" si="138"/>
        <v>0</v>
      </c>
      <c r="AR226" s="110">
        <f t="shared" si="138"/>
        <v>0</v>
      </c>
      <c r="AS226" s="21"/>
      <c r="AT226" s="198">
        <f t="shared" si="124"/>
        <v>0</v>
      </c>
      <c r="AU226" s="198">
        <f t="shared" si="125"/>
        <v>0</v>
      </c>
      <c r="AV226" s="198">
        <f t="shared" si="126"/>
        <v>0</v>
      </c>
      <c r="AW226" s="198">
        <f t="shared" si="127"/>
        <v>0</v>
      </c>
    </row>
    <row r="227" spans="1:49" s="108" customFormat="1" ht="15" customHeight="1" thickTop="1" thickBot="1" x14ac:dyDescent="0.3">
      <c r="A227" s="147">
        <v>2</v>
      </c>
      <c r="B227" s="148" t="s">
        <v>166</v>
      </c>
      <c r="C227" s="148"/>
      <c r="D227" s="148"/>
      <c r="E227" s="147"/>
      <c r="F227" s="147"/>
      <c r="G227" s="147"/>
      <c r="H227" s="151" t="s">
        <v>829</v>
      </c>
      <c r="I227" s="149">
        <f>I228</f>
        <v>2300000000</v>
      </c>
      <c r="J227" s="149">
        <f t="shared" ref="J227:AR227" si="142">J228</f>
        <v>491387735</v>
      </c>
      <c r="K227" s="149">
        <f t="shared" si="142"/>
        <v>85741668</v>
      </c>
      <c r="L227" s="149">
        <f t="shared" si="142"/>
        <v>67741668</v>
      </c>
      <c r="M227" s="149">
        <f t="shared" si="142"/>
        <v>0</v>
      </c>
      <c r="N227" s="149">
        <f t="shared" si="142"/>
        <v>0</v>
      </c>
      <c r="O227" s="149">
        <f t="shared" si="142"/>
        <v>0</v>
      </c>
      <c r="P227" s="149">
        <f t="shared" si="142"/>
        <v>0</v>
      </c>
      <c r="Q227" s="149">
        <f t="shared" si="142"/>
        <v>0</v>
      </c>
      <c r="R227" s="149">
        <f t="shared" si="142"/>
        <v>0</v>
      </c>
      <c r="S227" s="149">
        <f t="shared" si="142"/>
        <v>0</v>
      </c>
      <c r="T227" s="149">
        <f t="shared" si="142"/>
        <v>0</v>
      </c>
      <c r="U227" s="149">
        <f t="shared" si="142"/>
        <v>0</v>
      </c>
      <c r="V227" s="149">
        <f t="shared" si="142"/>
        <v>0</v>
      </c>
      <c r="W227" s="149">
        <f t="shared" si="142"/>
        <v>0</v>
      </c>
      <c r="X227" s="149">
        <f t="shared" si="142"/>
        <v>0</v>
      </c>
      <c r="Y227" s="149">
        <f t="shared" si="142"/>
        <v>0</v>
      </c>
      <c r="Z227" s="149">
        <f t="shared" si="142"/>
        <v>0</v>
      </c>
      <c r="AA227" s="149">
        <f t="shared" si="142"/>
        <v>0</v>
      </c>
      <c r="AB227" s="149">
        <f t="shared" si="142"/>
        <v>0</v>
      </c>
      <c r="AC227" s="149">
        <f t="shared" si="142"/>
        <v>0</v>
      </c>
      <c r="AD227" s="149">
        <f t="shared" si="142"/>
        <v>0</v>
      </c>
      <c r="AE227" s="149">
        <f t="shared" si="142"/>
        <v>0</v>
      </c>
      <c r="AF227" s="149">
        <f t="shared" si="142"/>
        <v>0</v>
      </c>
      <c r="AG227" s="149">
        <f t="shared" si="142"/>
        <v>0</v>
      </c>
      <c r="AH227" s="149">
        <f t="shared" si="142"/>
        <v>0</v>
      </c>
      <c r="AI227" s="149">
        <f t="shared" si="142"/>
        <v>0</v>
      </c>
      <c r="AJ227" s="149">
        <f t="shared" si="142"/>
        <v>0</v>
      </c>
      <c r="AK227" s="149">
        <f t="shared" si="142"/>
        <v>0</v>
      </c>
      <c r="AL227" s="149">
        <f t="shared" si="142"/>
        <v>0</v>
      </c>
      <c r="AM227" s="149">
        <f t="shared" si="142"/>
        <v>0</v>
      </c>
      <c r="AN227" s="149">
        <f t="shared" si="142"/>
        <v>0</v>
      </c>
      <c r="AO227" s="149">
        <f t="shared" si="142"/>
        <v>2300000000</v>
      </c>
      <c r="AP227" s="149">
        <f t="shared" si="142"/>
        <v>491387735</v>
      </c>
      <c r="AQ227" s="149">
        <f t="shared" si="142"/>
        <v>85741668</v>
      </c>
      <c r="AR227" s="149">
        <f t="shared" si="142"/>
        <v>67741668</v>
      </c>
      <c r="AS227" s="21"/>
      <c r="AT227" s="198">
        <f t="shared" si="124"/>
        <v>0</v>
      </c>
      <c r="AU227" s="198">
        <f t="shared" si="125"/>
        <v>0</v>
      </c>
      <c r="AV227" s="198">
        <f t="shared" si="126"/>
        <v>0</v>
      </c>
      <c r="AW227" s="198">
        <f t="shared" si="127"/>
        <v>0</v>
      </c>
    </row>
    <row r="228" spans="1:49" s="108" customFormat="1" ht="16.5" thickTop="1" thickBot="1" x14ac:dyDescent="0.3">
      <c r="A228" s="22">
        <v>2</v>
      </c>
      <c r="B228" s="22" t="s">
        <v>166</v>
      </c>
      <c r="C228" s="22" t="s">
        <v>223</v>
      </c>
      <c r="D228" s="22"/>
      <c r="E228" s="46"/>
      <c r="F228" s="46"/>
      <c r="G228" s="46"/>
      <c r="H228" s="47" t="s">
        <v>798</v>
      </c>
      <c r="I228" s="48">
        <f>+I229+I237+I253+I245</f>
        <v>2300000000</v>
      </c>
      <c r="J228" s="48">
        <f>+J229+J237+J253+J245</f>
        <v>491387735</v>
      </c>
      <c r="K228" s="48">
        <f>+K229+K237+K253+K245</f>
        <v>85741668</v>
      </c>
      <c r="L228" s="48">
        <f>+L229+L237+L253+L245</f>
        <v>67741668</v>
      </c>
      <c r="M228" s="48">
        <f t="shared" ref="M228:AN228" si="143">+M229+M237+M253</f>
        <v>0</v>
      </c>
      <c r="N228" s="48">
        <f t="shared" si="143"/>
        <v>0</v>
      </c>
      <c r="O228" s="48">
        <f t="shared" si="143"/>
        <v>0</v>
      </c>
      <c r="P228" s="48">
        <f t="shared" si="143"/>
        <v>0</v>
      </c>
      <c r="Q228" s="48">
        <f t="shared" si="143"/>
        <v>0</v>
      </c>
      <c r="R228" s="48">
        <f t="shared" si="143"/>
        <v>0</v>
      </c>
      <c r="S228" s="48">
        <f t="shared" si="143"/>
        <v>0</v>
      </c>
      <c r="T228" s="48">
        <f t="shared" si="143"/>
        <v>0</v>
      </c>
      <c r="U228" s="48">
        <f t="shared" si="143"/>
        <v>0</v>
      </c>
      <c r="V228" s="48">
        <f t="shared" si="143"/>
        <v>0</v>
      </c>
      <c r="W228" s="48">
        <f t="shared" si="143"/>
        <v>0</v>
      </c>
      <c r="X228" s="48">
        <f t="shared" si="143"/>
        <v>0</v>
      </c>
      <c r="Y228" s="48">
        <f t="shared" si="143"/>
        <v>0</v>
      </c>
      <c r="Z228" s="48">
        <f t="shared" si="143"/>
        <v>0</v>
      </c>
      <c r="AA228" s="48">
        <f t="shared" si="143"/>
        <v>0</v>
      </c>
      <c r="AB228" s="48">
        <f t="shared" si="143"/>
        <v>0</v>
      </c>
      <c r="AC228" s="48">
        <f t="shared" si="143"/>
        <v>0</v>
      </c>
      <c r="AD228" s="48">
        <f t="shared" si="143"/>
        <v>0</v>
      </c>
      <c r="AE228" s="48">
        <f t="shared" si="143"/>
        <v>0</v>
      </c>
      <c r="AF228" s="48">
        <f t="shared" si="143"/>
        <v>0</v>
      </c>
      <c r="AG228" s="48">
        <f t="shared" si="143"/>
        <v>0</v>
      </c>
      <c r="AH228" s="48">
        <f t="shared" si="143"/>
        <v>0</v>
      </c>
      <c r="AI228" s="48">
        <f t="shared" si="143"/>
        <v>0</v>
      </c>
      <c r="AJ228" s="48">
        <f t="shared" si="143"/>
        <v>0</v>
      </c>
      <c r="AK228" s="48">
        <f t="shared" si="143"/>
        <v>0</v>
      </c>
      <c r="AL228" s="48">
        <f t="shared" si="143"/>
        <v>0</v>
      </c>
      <c r="AM228" s="48">
        <f t="shared" si="143"/>
        <v>0</v>
      </c>
      <c r="AN228" s="48">
        <f t="shared" si="143"/>
        <v>0</v>
      </c>
      <c r="AO228" s="107">
        <f t="shared" ref="AO228:AR236" si="144">+I228+M228+AG228+AK228</f>
        <v>2300000000</v>
      </c>
      <c r="AP228" s="107">
        <f t="shared" si="144"/>
        <v>491387735</v>
      </c>
      <c r="AQ228" s="107">
        <f t="shared" si="144"/>
        <v>85741668</v>
      </c>
      <c r="AR228" s="107">
        <f t="shared" si="144"/>
        <v>67741668</v>
      </c>
      <c r="AS228" s="21"/>
      <c r="AT228" s="198">
        <f t="shared" si="124"/>
        <v>0</v>
      </c>
      <c r="AU228" s="198">
        <f t="shared" si="125"/>
        <v>0</v>
      </c>
      <c r="AV228" s="198">
        <f t="shared" si="126"/>
        <v>0</v>
      </c>
      <c r="AW228" s="198">
        <f t="shared" si="127"/>
        <v>0</v>
      </c>
    </row>
    <row r="229" spans="1:49" s="108" customFormat="1" ht="16.5" thickTop="1" thickBot="1" x14ac:dyDescent="0.3">
      <c r="A229" s="42">
        <v>2</v>
      </c>
      <c r="B229" s="42" t="s">
        <v>166</v>
      </c>
      <c r="C229" s="42" t="s">
        <v>223</v>
      </c>
      <c r="D229" s="42" t="s">
        <v>97</v>
      </c>
      <c r="E229" s="51"/>
      <c r="F229" s="51"/>
      <c r="G229" s="49"/>
      <c r="H229" s="49" t="s">
        <v>799</v>
      </c>
      <c r="I229" s="52">
        <f>+I230</f>
        <v>200000000</v>
      </c>
      <c r="J229" s="52">
        <f t="shared" ref="J229:AN230" si="145">+J230</f>
        <v>90000000</v>
      </c>
      <c r="K229" s="52">
        <f t="shared" si="145"/>
        <v>18000000</v>
      </c>
      <c r="L229" s="52">
        <f t="shared" si="145"/>
        <v>0</v>
      </c>
      <c r="M229" s="52">
        <f t="shared" si="145"/>
        <v>0</v>
      </c>
      <c r="N229" s="52">
        <f t="shared" si="145"/>
        <v>0</v>
      </c>
      <c r="O229" s="52">
        <f t="shared" si="145"/>
        <v>0</v>
      </c>
      <c r="P229" s="52">
        <f t="shared" si="145"/>
        <v>0</v>
      </c>
      <c r="Q229" s="52">
        <f t="shared" si="145"/>
        <v>0</v>
      </c>
      <c r="R229" s="52">
        <f t="shared" si="145"/>
        <v>0</v>
      </c>
      <c r="S229" s="52">
        <f t="shared" si="145"/>
        <v>0</v>
      </c>
      <c r="T229" s="52">
        <f t="shared" si="145"/>
        <v>0</v>
      </c>
      <c r="U229" s="52">
        <f t="shared" si="145"/>
        <v>0</v>
      </c>
      <c r="V229" s="52">
        <f t="shared" si="145"/>
        <v>0</v>
      </c>
      <c r="W229" s="52">
        <f t="shared" si="145"/>
        <v>0</v>
      </c>
      <c r="X229" s="52">
        <f t="shared" si="145"/>
        <v>0</v>
      </c>
      <c r="Y229" s="52">
        <f t="shared" si="145"/>
        <v>0</v>
      </c>
      <c r="Z229" s="52">
        <f t="shared" si="145"/>
        <v>0</v>
      </c>
      <c r="AA229" s="52">
        <f t="shared" si="145"/>
        <v>0</v>
      </c>
      <c r="AB229" s="52">
        <f t="shared" si="145"/>
        <v>0</v>
      </c>
      <c r="AC229" s="52">
        <f t="shared" si="145"/>
        <v>0</v>
      </c>
      <c r="AD229" s="52">
        <f t="shared" si="145"/>
        <v>0</v>
      </c>
      <c r="AE229" s="52">
        <f t="shared" si="145"/>
        <v>0</v>
      </c>
      <c r="AF229" s="52">
        <f t="shared" si="145"/>
        <v>0</v>
      </c>
      <c r="AG229" s="52">
        <f t="shared" si="145"/>
        <v>0</v>
      </c>
      <c r="AH229" s="52">
        <f t="shared" si="145"/>
        <v>0</v>
      </c>
      <c r="AI229" s="52">
        <f t="shared" si="145"/>
        <v>0</v>
      </c>
      <c r="AJ229" s="52">
        <f t="shared" si="145"/>
        <v>0</v>
      </c>
      <c r="AK229" s="52">
        <f t="shared" si="145"/>
        <v>0</v>
      </c>
      <c r="AL229" s="52">
        <f t="shared" si="145"/>
        <v>0</v>
      </c>
      <c r="AM229" s="52">
        <f t="shared" si="145"/>
        <v>0</v>
      </c>
      <c r="AN229" s="52">
        <f t="shared" si="145"/>
        <v>0</v>
      </c>
      <c r="AO229" s="116">
        <f t="shared" si="144"/>
        <v>200000000</v>
      </c>
      <c r="AP229" s="116">
        <f t="shared" si="144"/>
        <v>90000000</v>
      </c>
      <c r="AQ229" s="116">
        <f t="shared" si="144"/>
        <v>18000000</v>
      </c>
      <c r="AR229" s="116">
        <f t="shared" si="144"/>
        <v>0</v>
      </c>
      <c r="AS229" s="21"/>
      <c r="AT229" s="198">
        <f t="shared" si="124"/>
        <v>0</v>
      </c>
      <c r="AU229" s="198">
        <f t="shared" si="125"/>
        <v>0</v>
      </c>
      <c r="AV229" s="198">
        <f t="shared" si="126"/>
        <v>0</v>
      </c>
      <c r="AW229" s="198">
        <f t="shared" si="127"/>
        <v>0</v>
      </c>
    </row>
    <row r="230" spans="1:49" s="108" customFormat="1" ht="16.5" thickTop="1" thickBot="1" x14ac:dyDescent="0.3">
      <c r="A230" s="42">
        <v>2</v>
      </c>
      <c r="B230" s="42" t="s">
        <v>166</v>
      </c>
      <c r="C230" s="42" t="s">
        <v>223</v>
      </c>
      <c r="D230" s="42" t="s">
        <v>97</v>
      </c>
      <c r="E230" s="42" t="s">
        <v>97</v>
      </c>
      <c r="F230" s="42"/>
      <c r="G230" s="42"/>
      <c r="H230" s="49" t="s">
        <v>676</v>
      </c>
      <c r="I230" s="43">
        <f>+I231</f>
        <v>200000000</v>
      </c>
      <c r="J230" s="43">
        <f t="shared" si="145"/>
        <v>90000000</v>
      </c>
      <c r="K230" s="43">
        <f t="shared" si="145"/>
        <v>18000000</v>
      </c>
      <c r="L230" s="43">
        <f t="shared" si="145"/>
        <v>0</v>
      </c>
      <c r="M230" s="43">
        <f t="shared" si="145"/>
        <v>0</v>
      </c>
      <c r="N230" s="43">
        <f t="shared" si="145"/>
        <v>0</v>
      </c>
      <c r="O230" s="43">
        <f t="shared" si="145"/>
        <v>0</v>
      </c>
      <c r="P230" s="43">
        <f t="shared" si="145"/>
        <v>0</v>
      </c>
      <c r="Q230" s="43">
        <f t="shared" si="145"/>
        <v>0</v>
      </c>
      <c r="R230" s="43">
        <f t="shared" si="145"/>
        <v>0</v>
      </c>
      <c r="S230" s="43">
        <f t="shared" si="145"/>
        <v>0</v>
      </c>
      <c r="T230" s="43">
        <f t="shared" si="145"/>
        <v>0</v>
      </c>
      <c r="U230" s="43">
        <f t="shared" si="145"/>
        <v>0</v>
      </c>
      <c r="V230" s="43">
        <f t="shared" si="145"/>
        <v>0</v>
      </c>
      <c r="W230" s="43">
        <f t="shared" si="145"/>
        <v>0</v>
      </c>
      <c r="X230" s="43">
        <f t="shared" si="145"/>
        <v>0</v>
      </c>
      <c r="Y230" s="43">
        <f t="shared" si="145"/>
        <v>0</v>
      </c>
      <c r="Z230" s="43">
        <f t="shared" si="145"/>
        <v>0</v>
      </c>
      <c r="AA230" s="43">
        <f t="shared" si="145"/>
        <v>0</v>
      </c>
      <c r="AB230" s="43">
        <f t="shared" si="145"/>
        <v>0</v>
      </c>
      <c r="AC230" s="43">
        <f t="shared" si="145"/>
        <v>0</v>
      </c>
      <c r="AD230" s="43">
        <f t="shared" si="145"/>
        <v>0</v>
      </c>
      <c r="AE230" s="43">
        <f t="shared" si="145"/>
        <v>0</v>
      </c>
      <c r="AF230" s="43">
        <f t="shared" si="145"/>
        <v>0</v>
      </c>
      <c r="AG230" s="43">
        <f t="shared" si="145"/>
        <v>0</v>
      </c>
      <c r="AH230" s="43">
        <f t="shared" si="145"/>
        <v>0</v>
      </c>
      <c r="AI230" s="43">
        <f t="shared" si="145"/>
        <v>0</v>
      </c>
      <c r="AJ230" s="43">
        <f t="shared" si="145"/>
        <v>0</v>
      </c>
      <c r="AK230" s="43">
        <f t="shared" si="145"/>
        <v>0</v>
      </c>
      <c r="AL230" s="43">
        <f t="shared" si="145"/>
        <v>0</v>
      </c>
      <c r="AM230" s="43">
        <f t="shared" si="145"/>
        <v>0</v>
      </c>
      <c r="AN230" s="43">
        <f t="shared" si="145"/>
        <v>0</v>
      </c>
      <c r="AO230" s="116">
        <f t="shared" si="144"/>
        <v>200000000</v>
      </c>
      <c r="AP230" s="116">
        <f t="shared" si="144"/>
        <v>90000000</v>
      </c>
      <c r="AQ230" s="116">
        <f t="shared" si="144"/>
        <v>18000000</v>
      </c>
      <c r="AR230" s="116">
        <f t="shared" si="144"/>
        <v>0</v>
      </c>
      <c r="AS230" s="21"/>
      <c r="AT230" s="198">
        <f t="shared" si="124"/>
        <v>0</v>
      </c>
      <c r="AU230" s="198">
        <f t="shared" si="125"/>
        <v>0</v>
      </c>
      <c r="AV230" s="198">
        <f t="shared" si="126"/>
        <v>0</v>
      </c>
      <c r="AW230" s="198">
        <f t="shared" si="127"/>
        <v>0</v>
      </c>
    </row>
    <row r="231" spans="1:49" s="108" customFormat="1" ht="16.5" thickTop="1" thickBot="1" x14ac:dyDescent="0.3">
      <c r="A231" s="27">
        <v>2</v>
      </c>
      <c r="B231" s="27" t="s">
        <v>166</v>
      </c>
      <c r="C231" s="27" t="s">
        <v>223</v>
      </c>
      <c r="D231" s="27" t="s">
        <v>97</v>
      </c>
      <c r="E231" s="28" t="s">
        <v>97</v>
      </c>
      <c r="F231" s="28" t="s">
        <v>97</v>
      </c>
      <c r="G231" s="27"/>
      <c r="H231" s="50" t="s">
        <v>645</v>
      </c>
      <c r="I231" s="118">
        <f>SUM(I232:I236)</f>
        <v>200000000</v>
      </c>
      <c r="J231" s="118">
        <f t="shared" ref="J231:AN231" si="146">SUM(J232:J236)</f>
        <v>90000000</v>
      </c>
      <c r="K231" s="118">
        <f t="shared" si="146"/>
        <v>18000000</v>
      </c>
      <c r="L231" s="118">
        <f t="shared" si="146"/>
        <v>0</v>
      </c>
      <c r="M231" s="118">
        <f t="shared" si="146"/>
        <v>0</v>
      </c>
      <c r="N231" s="118">
        <f t="shared" si="146"/>
        <v>0</v>
      </c>
      <c r="O231" s="118">
        <f t="shared" si="146"/>
        <v>0</v>
      </c>
      <c r="P231" s="118">
        <f t="shared" si="146"/>
        <v>0</v>
      </c>
      <c r="Q231" s="118">
        <f t="shared" si="146"/>
        <v>0</v>
      </c>
      <c r="R231" s="118">
        <f t="shared" si="146"/>
        <v>0</v>
      </c>
      <c r="S231" s="118">
        <f t="shared" si="146"/>
        <v>0</v>
      </c>
      <c r="T231" s="118">
        <f t="shared" si="146"/>
        <v>0</v>
      </c>
      <c r="U231" s="118">
        <f t="shared" si="146"/>
        <v>0</v>
      </c>
      <c r="V231" s="118">
        <f t="shared" si="146"/>
        <v>0</v>
      </c>
      <c r="W231" s="118">
        <f t="shared" si="146"/>
        <v>0</v>
      </c>
      <c r="X231" s="118">
        <f t="shared" si="146"/>
        <v>0</v>
      </c>
      <c r="Y231" s="118">
        <f t="shared" si="146"/>
        <v>0</v>
      </c>
      <c r="Z231" s="118">
        <f t="shared" si="146"/>
        <v>0</v>
      </c>
      <c r="AA231" s="118">
        <f t="shared" si="146"/>
        <v>0</v>
      </c>
      <c r="AB231" s="118">
        <f t="shared" si="146"/>
        <v>0</v>
      </c>
      <c r="AC231" s="118">
        <f t="shared" si="146"/>
        <v>0</v>
      </c>
      <c r="AD231" s="118">
        <f t="shared" si="146"/>
        <v>0</v>
      </c>
      <c r="AE231" s="118">
        <f t="shared" si="146"/>
        <v>0</v>
      </c>
      <c r="AF231" s="118">
        <f t="shared" si="146"/>
        <v>0</v>
      </c>
      <c r="AG231" s="118">
        <f t="shared" si="146"/>
        <v>0</v>
      </c>
      <c r="AH231" s="118">
        <f t="shared" si="146"/>
        <v>0</v>
      </c>
      <c r="AI231" s="118">
        <f t="shared" si="146"/>
        <v>0</v>
      </c>
      <c r="AJ231" s="118">
        <f t="shared" si="146"/>
        <v>0</v>
      </c>
      <c r="AK231" s="118">
        <f t="shared" si="146"/>
        <v>0</v>
      </c>
      <c r="AL231" s="118">
        <f t="shared" si="146"/>
        <v>0</v>
      </c>
      <c r="AM231" s="118">
        <f t="shared" si="146"/>
        <v>0</v>
      </c>
      <c r="AN231" s="118">
        <f t="shared" si="146"/>
        <v>0</v>
      </c>
      <c r="AO231" s="106">
        <f t="shared" si="144"/>
        <v>200000000</v>
      </c>
      <c r="AP231" s="110">
        <f t="shared" si="144"/>
        <v>90000000</v>
      </c>
      <c r="AQ231" s="110">
        <f t="shared" si="144"/>
        <v>18000000</v>
      </c>
      <c r="AR231" s="110">
        <f t="shared" si="144"/>
        <v>0</v>
      </c>
      <c r="AS231" s="21"/>
      <c r="AT231" s="198">
        <f t="shared" si="124"/>
        <v>0</v>
      </c>
      <c r="AU231" s="198">
        <f t="shared" si="125"/>
        <v>0</v>
      </c>
      <c r="AV231" s="198">
        <f t="shared" si="126"/>
        <v>0</v>
      </c>
      <c r="AW231" s="198">
        <f t="shared" si="127"/>
        <v>0</v>
      </c>
    </row>
    <row r="232" spans="1:49" s="108" customFormat="1" ht="16.5" thickTop="1" thickBot="1" x14ac:dyDescent="0.3">
      <c r="A232" s="27">
        <v>2</v>
      </c>
      <c r="B232" s="27" t="s">
        <v>166</v>
      </c>
      <c r="C232" s="27" t="s">
        <v>223</v>
      </c>
      <c r="D232" s="27" t="s">
        <v>97</v>
      </c>
      <c r="E232" s="28" t="s">
        <v>97</v>
      </c>
      <c r="F232" s="28" t="s">
        <v>97</v>
      </c>
      <c r="G232" s="28" t="s">
        <v>97</v>
      </c>
      <c r="H232" s="50" t="s">
        <v>800</v>
      </c>
      <c r="I232" s="118">
        <v>0</v>
      </c>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06">
        <f t="shared" si="144"/>
        <v>0</v>
      </c>
      <c r="AP232" s="106">
        <f t="shared" ref="AP232:AP236" si="147">+J232+N232+AH232+AL232</f>
        <v>0</v>
      </c>
      <c r="AQ232" s="106">
        <f t="shared" ref="AQ232:AQ236" si="148">+K232+O232+AI232+AM232</f>
        <v>0</v>
      </c>
      <c r="AR232" s="106">
        <f t="shared" ref="AR232:AR236" si="149">+L232+P232+AJ232+AN232</f>
        <v>0</v>
      </c>
      <c r="AS232" s="21"/>
      <c r="AT232" s="198">
        <f t="shared" si="124"/>
        <v>0</v>
      </c>
      <c r="AU232" s="198">
        <f t="shared" si="125"/>
        <v>0</v>
      </c>
      <c r="AV232" s="198">
        <f t="shared" si="126"/>
        <v>0</v>
      </c>
      <c r="AW232" s="198">
        <f t="shared" si="127"/>
        <v>0</v>
      </c>
    </row>
    <row r="233" spans="1:49" s="108" customFormat="1" ht="16.5" thickTop="1" thickBot="1" x14ac:dyDescent="0.3">
      <c r="A233" s="27">
        <v>2</v>
      </c>
      <c r="B233" s="27" t="s">
        <v>166</v>
      </c>
      <c r="C233" s="27" t="s">
        <v>223</v>
      </c>
      <c r="D233" s="27" t="s">
        <v>97</v>
      </c>
      <c r="E233" s="28" t="s">
        <v>97</v>
      </c>
      <c r="F233" s="28" t="s">
        <v>97</v>
      </c>
      <c r="G233" s="28" t="s">
        <v>105</v>
      </c>
      <c r="H233" s="50" t="s">
        <v>801</v>
      </c>
      <c r="I233" s="254">
        <v>200000000</v>
      </c>
      <c r="J233" s="118">
        <v>90000000</v>
      </c>
      <c r="K233" s="118">
        <v>18000000</v>
      </c>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06">
        <f t="shared" si="144"/>
        <v>200000000</v>
      </c>
      <c r="AP233" s="106">
        <f t="shared" si="147"/>
        <v>90000000</v>
      </c>
      <c r="AQ233" s="106">
        <f t="shared" si="148"/>
        <v>18000000</v>
      </c>
      <c r="AR233" s="106">
        <f t="shared" si="149"/>
        <v>0</v>
      </c>
      <c r="AS233" s="21"/>
      <c r="AT233" s="198">
        <f t="shared" si="124"/>
        <v>0</v>
      </c>
      <c r="AU233" s="198">
        <f t="shared" si="125"/>
        <v>0</v>
      </c>
      <c r="AV233" s="198">
        <f t="shared" si="126"/>
        <v>0</v>
      </c>
      <c r="AW233" s="198">
        <f t="shared" si="127"/>
        <v>0</v>
      </c>
    </row>
    <row r="234" spans="1:49" s="108" customFormat="1" ht="16.5" thickTop="1" thickBot="1" x14ac:dyDescent="0.3">
      <c r="A234" s="27">
        <v>2</v>
      </c>
      <c r="B234" s="27" t="s">
        <v>166</v>
      </c>
      <c r="C234" s="27" t="s">
        <v>223</v>
      </c>
      <c r="D234" s="27" t="s">
        <v>97</v>
      </c>
      <c r="E234" s="28" t="s">
        <v>97</v>
      </c>
      <c r="F234" s="28" t="s">
        <v>97</v>
      </c>
      <c r="G234" s="28" t="s">
        <v>166</v>
      </c>
      <c r="H234" s="50" t="s">
        <v>802</v>
      </c>
      <c r="I234" s="118">
        <v>0</v>
      </c>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06">
        <f t="shared" si="144"/>
        <v>0</v>
      </c>
      <c r="AP234" s="106">
        <f t="shared" si="147"/>
        <v>0</v>
      </c>
      <c r="AQ234" s="106">
        <f t="shared" si="148"/>
        <v>0</v>
      </c>
      <c r="AR234" s="106">
        <f t="shared" si="149"/>
        <v>0</v>
      </c>
      <c r="AS234" s="21"/>
      <c r="AT234" s="198">
        <f t="shared" si="124"/>
        <v>0</v>
      </c>
      <c r="AU234" s="198">
        <f t="shared" si="125"/>
        <v>0</v>
      </c>
      <c r="AV234" s="198">
        <f t="shared" si="126"/>
        <v>0</v>
      </c>
      <c r="AW234" s="198">
        <f t="shared" si="127"/>
        <v>0</v>
      </c>
    </row>
    <row r="235" spans="1:49" s="108" customFormat="1" ht="16.5" thickTop="1" thickBot="1" x14ac:dyDescent="0.3">
      <c r="A235" s="27">
        <v>2</v>
      </c>
      <c r="B235" s="27" t="s">
        <v>166</v>
      </c>
      <c r="C235" s="27" t="s">
        <v>223</v>
      </c>
      <c r="D235" s="27" t="s">
        <v>97</v>
      </c>
      <c r="E235" s="28" t="s">
        <v>97</v>
      </c>
      <c r="F235" s="28" t="s">
        <v>97</v>
      </c>
      <c r="G235" s="28" t="s">
        <v>173</v>
      </c>
      <c r="H235" s="50" t="s">
        <v>803</v>
      </c>
      <c r="I235" s="118">
        <v>0</v>
      </c>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06">
        <f t="shared" si="144"/>
        <v>0</v>
      </c>
      <c r="AP235" s="106">
        <f t="shared" si="147"/>
        <v>0</v>
      </c>
      <c r="AQ235" s="106">
        <f t="shared" si="148"/>
        <v>0</v>
      </c>
      <c r="AR235" s="106">
        <f t="shared" si="149"/>
        <v>0</v>
      </c>
      <c r="AS235" s="21"/>
      <c r="AT235" s="198">
        <f t="shared" si="124"/>
        <v>0</v>
      </c>
      <c r="AU235" s="198">
        <f t="shared" si="125"/>
        <v>0</v>
      </c>
      <c r="AV235" s="198">
        <f t="shared" si="126"/>
        <v>0</v>
      </c>
      <c r="AW235" s="198">
        <f t="shared" si="127"/>
        <v>0</v>
      </c>
    </row>
    <row r="236" spans="1:49" s="108" customFormat="1" ht="16.5" thickTop="1" thickBot="1" x14ac:dyDescent="0.3">
      <c r="A236" s="27">
        <v>2</v>
      </c>
      <c r="B236" s="27" t="s">
        <v>166</v>
      </c>
      <c r="C236" s="27" t="s">
        <v>223</v>
      </c>
      <c r="D236" s="27" t="s">
        <v>97</v>
      </c>
      <c r="E236" s="28" t="s">
        <v>97</v>
      </c>
      <c r="F236" s="28" t="s">
        <v>97</v>
      </c>
      <c r="G236" s="28" t="s">
        <v>115</v>
      </c>
      <c r="H236" s="50" t="s">
        <v>804</v>
      </c>
      <c r="I236" s="38">
        <v>0</v>
      </c>
      <c r="J236" s="38"/>
      <c r="K236" s="38"/>
      <c r="L236" s="38"/>
      <c r="M236" s="38"/>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106">
        <f t="shared" si="144"/>
        <v>0</v>
      </c>
      <c r="AP236" s="106">
        <f t="shared" si="147"/>
        <v>0</v>
      </c>
      <c r="AQ236" s="106">
        <f t="shared" si="148"/>
        <v>0</v>
      </c>
      <c r="AR236" s="106">
        <f t="shared" si="149"/>
        <v>0</v>
      </c>
      <c r="AS236" s="21"/>
      <c r="AT236" s="198">
        <f t="shared" si="124"/>
        <v>0</v>
      </c>
      <c r="AU236" s="198">
        <f t="shared" si="125"/>
        <v>0</v>
      </c>
      <c r="AV236" s="198">
        <f t="shared" si="126"/>
        <v>0</v>
      </c>
      <c r="AW236" s="198">
        <f t="shared" si="127"/>
        <v>0</v>
      </c>
    </row>
    <row r="237" spans="1:49" s="108" customFormat="1" ht="16.5" thickTop="1" thickBot="1" x14ac:dyDescent="0.3">
      <c r="A237" s="42">
        <v>2</v>
      </c>
      <c r="B237" s="42" t="s">
        <v>166</v>
      </c>
      <c r="C237" s="42" t="s">
        <v>223</v>
      </c>
      <c r="D237" s="42" t="s">
        <v>105</v>
      </c>
      <c r="E237" s="51"/>
      <c r="F237" s="51"/>
      <c r="G237" s="49"/>
      <c r="H237" s="49" t="s">
        <v>805</v>
      </c>
      <c r="I237" s="52">
        <f>+I238</f>
        <v>838661910</v>
      </c>
      <c r="J237" s="52">
        <f t="shared" ref="J237:AN238" si="150">+J238</f>
        <v>38290557</v>
      </c>
      <c r="K237" s="52">
        <f t="shared" si="150"/>
        <v>0</v>
      </c>
      <c r="L237" s="52">
        <f t="shared" si="150"/>
        <v>0</v>
      </c>
      <c r="M237" s="52">
        <f t="shared" si="150"/>
        <v>0</v>
      </c>
      <c r="N237" s="52">
        <f t="shared" si="150"/>
        <v>0</v>
      </c>
      <c r="O237" s="52">
        <f t="shared" si="150"/>
        <v>0</v>
      </c>
      <c r="P237" s="52">
        <f t="shared" si="150"/>
        <v>0</v>
      </c>
      <c r="Q237" s="52">
        <f t="shared" si="150"/>
        <v>0</v>
      </c>
      <c r="R237" s="52">
        <f t="shared" si="150"/>
        <v>0</v>
      </c>
      <c r="S237" s="52">
        <f t="shared" si="150"/>
        <v>0</v>
      </c>
      <c r="T237" s="52">
        <f t="shared" si="150"/>
        <v>0</v>
      </c>
      <c r="U237" s="52">
        <f t="shared" si="150"/>
        <v>0</v>
      </c>
      <c r="V237" s="52">
        <f t="shared" si="150"/>
        <v>0</v>
      </c>
      <c r="W237" s="52">
        <f t="shared" si="150"/>
        <v>0</v>
      </c>
      <c r="X237" s="52">
        <f t="shared" si="150"/>
        <v>0</v>
      </c>
      <c r="Y237" s="52">
        <f t="shared" si="150"/>
        <v>0</v>
      </c>
      <c r="Z237" s="52">
        <f t="shared" si="150"/>
        <v>0</v>
      </c>
      <c r="AA237" s="52">
        <f t="shared" si="150"/>
        <v>0</v>
      </c>
      <c r="AB237" s="52">
        <f t="shared" si="150"/>
        <v>0</v>
      </c>
      <c r="AC237" s="52">
        <f t="shared" si="150"/>
        <v>0</v>
      </c>
      <c r="AD237" s="52">
        <f t="shared" si="150"/>
        <v>0</v>
      </c>
      <c r="AE237" s="52">
        <f t="shared" si="150"/>
        <v>0</v>
      </c>
      <c r="AF237" s="52">
        <f t="shared" si="150"/>
        <v>0</v>
      </c>
      <c r="AG237" s="52">
        <f t="shared" si="150"/>
        <v>0</v>
      </c>
      <c r="AH237" s="52">
        <f t="shared" si="150"/>
        <v>0</v>
      </c>
      <c r="AI237" s="52">
        <f t="shared" si="150"/>
        <v>0</v>
      </c>
      <c r="AJ237" s="52">
        <f t="shared" si="150"/>
        <v>0</v>
      </c>
      <c r="AK237" s="52">
        <f t="shared" si="150"/>
        <v>0</v>
      </c>
      <c r="AL237" s="52">
        <f t="shared" si="150"/>
        <v>0</v>
      </c>
      <c r="AM237" s="52">
        <f t="shared" si="150"/>
        <v>0</v>
      </c>
      <c r="AN237" s="52">
        <f t="shared" si="150"/>
        <v>0</v>
      </c>
      <c r="AO237" s="116">
        <f t="shared" ref="AO237:AR244" si="151">+I237+M237+AG237+AK237</f>
        <v>838661910</v>
      </c>
      <c r="AP237" s="116">
        <f t="shared" si="151"/>
        <v>38290557</v>
      </c>
      <c r="AQ237" s="116">
        <f t="shared" si="151"/>
        <v>0</v>
      </c>
      <c r="AR237" s="116">
        <f t="shared" si="151"/>
        <v>0</v>
      </c>
      <c r="AS237" s="21"/>
      <c r="AT237" s="198">
        <f t="shared" si="124"/>
        <v>0</v>
      </c>
      <c r="AU237" s="198">
        <f t="shared" si="125"/>
        <v>0</v>
      </c>
      <c r="AV237" s="198">
        <f t="shared" si="126"/>
        <v>0</v>
      </c>
      <c r="AW237" s="198">
        <f t="shared" si="127"/>
        <v>0</v>
      </c>
    </row>
    <row r="238" spans="1:49" s="108" customFormat="1" ht="16.5" thickTop="1" thickBot="1" x14ac:dyDescent="0.3">
      <c r="A238" s="42">
        <v>2</v>
      </c>
      <c r="B238" s="42" t="s">
        <v>166</v>
      </c>
      <c r="C238" s="42" t="s">
        <v>223</v>
      </c>
      <c r="D238" s="42" t="s">
        <v>105</v>
      </c>
      <c r="E238" s="42" t="s">
        <v>97</v>
      </c>
      <c r="F238" s="42"/>
      <c r="G238" s="42"/>
      <c r="H238" s="49" t="s">
        <v>676</v>
      </c>
      <c r="I238" s="43">
        <f>+I239</f>
        <v>838661910</v>
      </c>
      <c r="J238" s="43">
        <f t="shared" si="150"/>
        <v>38290557</v>
      </c>
      <c r="K238" s="43">
        <f t="shared" si="150"/>
        <v>0</v>
      </c>
      <c r="L238" s="43">
        <f t="shared" si="150"/>
        <v>0</v>
      </c>
      <c r="M238" s="43">
        <f t="shared" si="150"/>
        <v>0</v>
      </c>
      <c r="N238" s="43">
        <f t="shared" si="150"/>
        <v>0</v>
      </c>
      <c r="O238" s="43">
        <f t="shared" si="150"/>
        <v>0</v>
      </c>
      <c r="P238" s="43">
        <f t="shared" si="150"/>
        <v>0</v>
      </c>
      <c r="Q238" s="43">
        <f t="shared" si="150"/>
        <v>0</v>
      </c>
      <c r="R238" s="43">
        <f t="shared" si="150"/>
        <v>0</v>
      </c>
      <c r="S238" s="43">
        <f t="shared" si="150"/>
        <v>0</v>
      </c>
      <c r="T238" s="43">
        <f t="shared" si="150"/>
        <v>0</v>
      </c>
      <c r="U238" s="43">
        <f t="shared" si="150"/>
        <v>0</v>
      </c>
      <c r="V238" s="43">
        <f t="shared" si="150"/>
        <v>0</v>
      </c>
      <c r="W238" s="43">
        <f t="shared" si="150"/>
        <v>0</v>
      </c>
      <c r="X238" s="43">
        <f t="shared" si="150"/>
        <v>0</v>
      </c>
      <c r="Y238" s="43">
        <f t="shared" si="150"/>
        <v>0</v>
      </c>
      <c r="Z238" s="43">
        <f t="shared" si="150"/>
        <v>0</v>
      </c>
      <c r="AA238" s="43">
        <f t="shared" si="150"/>
        <v>0</v>
      </c>
      <c r="AB238" s="43">
        <f t="shared" si="150"/>
        <v>0</v>
      </c>
      <c r="AC238" s="43">
        <f t="shared" si="150"/>
        <v>0</v>
      </c>
      <c r="AD238" s="43">
        <f t="shared" si="150"/>
        <v>0</v>
      </c>
      <c r="AE238" s="43">
        <f t="shared" si="150"/>
        <v>0</v>
      </c>
      <c r="AF238" s="43">
        <f t="shared" si="150"/>
        <v>0</v>
      </c>
      <c r="AG238" s="43">
        <f t="shared" si="150"/>
        <v>0</v>
      </c>
      <c r="AH238" s="43">
        <f t="shared" si="150"/>
        <v>0</v>
      </c>
      <c r="AI238" s="43">
        <f t="shared" si="150"/>
        <v>0</v>
      </c>
      <c r="AJ238" s="43">
        <f t="shared" si="150"/>
        <v>0</v>
      </c>
      <c r="AK238" s="43">
        <f t="shared" si="150"/>
        <v>0</v>
      </c>
      <c r="AL238" s="43">
        <f t="shared" si="150"/>
        <v>0</v>
      </c>
      <c r="AM238" s="43">
        <f t="shared" si="150"/>
        <v>0</v>
      </c>
      <c r="AN238" s="43">
        <f t="shared" si="150"/>
        <v>0</v>
      </c>
      <c r="AO238" s="116">
        <f t="shared" si="151"/>
        <v>838661910</v>
      </c>
      <c r="AP238" s="116">
        <f t="shared" si="151"/>
        <v>38290557</v>
      </c>
      <c r="AQ238" s="116">
        <f t="shared" si="151"/>
        <v>0</v>
      </c>
      <c r="AR238" s="116">
        <f t="shared" si="151"/>
        <v>0</v>
      </c>
      <c r="AS238" s="21"/>
      <c r="AT238" s="198">
        <f t="shared" si="124"/>
        <v>0</v>
      </c>
      <c r="AU238" s="198">
        <f t="shared" si="125"/>
        <v>0</v>
      </c>
      <c r="AV238" s="198">
        <f t="shared" si="126"/>
        <v>0</v>
      </c>
      <c r="AW238" s="198">
        <f t="shared" si="127"/>
        <v>0</v>
      </c>
    </row>
    <row r="239" spans="1:49" s="108" customFormat="1" ht="16.5" thickTop="1" thickBot="1" x14ac:dyDescent="0.3">
      <c r="A239" s="27">
        <v>2</v>
      </c>
      <c r="B239" s="27" t="s">
        <v>166</v>
      </c>
      <c r="C239" s="27" t="s">
        <v>223</v>
      </c>
      <c r="D239" s="28" t="s">
        <v>105</v>
      </c>
      <c r="E239" s="28" t="s">
        <v>97</v>
      </c>
      <c r="F239" s="28" t="s">
        <v>97</v>
      </c>
      <c r="G239" s="27"/>
      <c r="H239" s="50" t="s">
        <v>645</v>
      </c>
      <c r="I239" s="118">
        <f t="shared" ref="I239:AN239" si="152">SUM(I240:I244)</f>
        <v>838661910</v>
      </c>
      <c r="J239" s="118">
        <f t="shared" si="152"/>
        <v>38290557</v>
      </c>
      <c r="K239" s="118">
        <f t="shared" si="152"/>
        <v>0</v>
      </c>
      <c r="L239" s="118">
        <f t="shared" si="152"/>
        <v>0</v>
      </c>
      <c r="M239" s="118">
        <f t="shared" si="152"/>
        <v>0</v>
      </c>
      <c r="N239" s="118">
        <f t="shared" si="152"/>
        <v>0</v>
      </c>
      <c r="O239" s="118">
        <f t="shared" si="152"/>
        <v>0</v>
      </c>
      <c r="P239" s="118">
        <f t="shared" si="152"/>
        <v>0</v>
      </c>
      <c r="Q239" s="118">
        <f t="shared" si="152"/>
        <v>0</v>
      </c>
      <c r="R239" s="118">
        <f t="shared" si="152"/>
        <v>0</v>
      </c>
      <c r="S239" s="118">
        <f t="shared" si="152"/>
        <v>0</v>
      </c>
      <c r="T239" s="118">
        <f t="shared" si="152"/>
        <v>0</v>
      </c>
      <c r="U239" s="118">
        <f t="shared" si="152"/>
        <v>0</v>
      </c>
      <c r="V239" s="118">
        <f t="shared" si="152"/>
        <v>0</v>
      </c>
      <c r="W239" s="118">
        <f t="shared" si="152"/>
        <v>0</v>
      </c>
      <c r="X239" s="118">
        <f t="shared" si="152"/>
        <v>0</v>
      </c>
      <c r="Y239" s="118">
        <f t="shared" si="152"/>
        <v>0</v>
      </c>
      <c r="Z239" s="118">
        <f t="shared" si="152"/>
        <v>0</v>
      </c>
      <c r="AA239" s="118">
        <f t="shared" si="152"/>
        <v>0</v>
      </c>
      <c r="AB239" s="118">
        <f t="shared" si="152"/>
        <v>0</v>
      </c>
      <c r="AC239" s="118">
        <f t="shared" si="152"/>
        <v>0</v>
      </c>
      <c r="AD239" s="118">
        <f t="shared" si="152"/>
        <v>0</v>
      </c>
      <c r="AE239" s="118">
        <f t="shared" si="152"/>
        <v>0</v>
      </c>
      <c r="AF239" s="118">
        <f t="shared" si="152"/>
        <v>0</v>
      </c>
      <c r="AG239" s="118">
        <f t="shared" si="152"/>
        <v>0</v>
      </c>
      <c r="AH239" s="118">
        <f t="shared" si="152"/>
        <v>0</v>
      </c>
      <c r="AI239" s="118">
        <f t="shared" si="152"/>
        <v>0</v>
      </c>
      <c r="AJ239" s="118">
        <f t="shared" si="152"/>
        <v>0</v>
      </c>
      <c r="AK239" s="118">
        <f t="shared" si="152"/>
        <v>0</v>
      </c>
      <c r="AL239" s="118">
        <f t="shared" si="152"/>
        <v>0</v>
      </c>
      <c r="AM239" s="118">
        <f t="shared" si="152"/>
        <v>0</v>
      </c>
      <c r="AN239" s="118">
        <f t="shared" si="152"/>
        <v>0</v>
      </c>
      <c r="AO239" s="106">
        <f t="shared" si="151"/>
        <v>838661910</v>
      </c>
      <c r="AP239" s="110">
        <f t="shared" si="151"/>
        <v>38290557</v>
      </c>
      <c r="AQ239" s="110">
        <f t="shared" si="151"/>
        <v>0</v>
      </c>
      <c r="AR239" s="110">
        <f t="shared" si="151"/>
        <v>0</v>
      </c>
      <c r="AS239" s="21"/>
      <c r="AT239" s="198">
        <f t="shared" si="124"/>
        <v>0</v>
      </c>
      <c r="AU239" s="198">
        <f t="shared" si="125"/>
        <v>0</v>
      </c>
      <c r="AV239" s="198">
        <f t="shared" si="126"/>
        <v>0</v>
      </c>
      <c r="AW239" s="198">
        <f t="shared" si="127"/>
        <v>0</v>
      </c>
    </row>
    <row r="240" spans="1:49" s="108" customFormat="1" ht="16.5" thickTop="1" thickBot="1" x14ac:dyDescent="0.3">
      <c r="A240" s="27">
        <v>2</v>
      </c>
      <c r="B240" s="27" t="s">
        <v>166</v>
      </c>
      <c r="C240" s="27" t="s">
        <v>223</v>
      </c>
      <c r="D240" s="28" t="s">
        <v>105</v>
      </c>
      <c r="E240" s="28" t="s">
        <v>97</v>
      </c>
      <c r="F240" s="28" t="s">
        <v>97</v>
      </c>
      <c r="G240" s="28" t="s">
        <v>97</v>
      </c>
      <c r="H240" s="50" t="s">
        <v>806</v>
      </c>
      <c r="I240" s="31">
        <v>0</v>
      </c>
      <c r="J240" s="31">
        <v>0</v>
      </c>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106">
        <f t="shared" si="151"/>
        <v>0</v>
      </c>
      <c r="AP240" s="106">
        <f t="shared" ref="AP240:AP244" si="153">+J240+N240+AH240+AL240</f>
        <v>0</v>
      </c>
      <c r="AQ240" s="106">
        <f t="shared" ref="AQ240:AQ244" si="154">+K240+O240+AI240+AM240</f>
        <v>0</v>
      </c>
      <c r="AR240" s="106">
        <f t="shared" ref="AR240:AR244" si="155">+L240+P240+AJ240+AN240</f>
        <v>0</v>
      </c>
      <c r="AS240" s="21"/>
      <c r="AT240" s="198">
        <f t="shared" si="124"/>
        <v>0</v>
      </c>
      <c r="AU240" s="198">
        <f t="shared" si="125"/>
        <v>0</v>
      </c>
      <c r="AV240" s="198">
        <f t="shared" si="126"/>
        <v>0</v>
      </c>
      <c r="AW240" s="198">
        <f t="shared" si="127"/>
        <v>0</v>
      </c>
    </row>
    <row r="241" spans="1:49" s="108" customFormat="1" ht="16.5" thickTop="1" thickBot="1" x14ac:dyDescent="0.3">
      <c r="A241" s="27">
        <v>2</v>
      </c>
      <c r="B241" s="27" t="s">
        <v>166</v>
      </c>
      <c r="C241" s="27" t="s">
        <v>223</v>
      </c>
      <c r="D241" s="28" t="s">
        <v>105</v>
      </c>
      <c r="E241" s="28" t="s">
        <v>97</v>
      </c>
      <c r="F241" s="28" t="s">
        <v>97</v>
      </c>
      <c r="G241" s="28" t="s">
        <v>166</v>
      </c>
      <c r="H241" s="50" t="s">
        <v>807</v>
      </c>
      <c r="I241" s="31">
        <v>0</v>
      </c>
      <c r="J241" s="31">
        <v>0</v>
      </c>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106">
        <f t="shared" si="151"/>
        <v>0</v>
      </c>
      <c r="AP241" s="106">
        <f t="shared" si="153"/>
        <v>0</v>
      </c>
      <c r="AQ241" s="106">
        <f t="shared" si="154"/>
        <v>0</v>
      </c>
      <c r="AR241" s="106">
        <f t="shared" si="155"/>
        <v>0</v>
      </c>
      <c r="AS241" s="21"/>
      <c r="AT241" s="198">
        <f t="shared" si="124"/>
        <v>0</v>
      </c>
      <c r="AU241" s="198">
        <f t="shared" si="125"/>
        <v>0</v>
      </c>
      <c r="AV241" s="198">
        <f t="shared" si="126"/>
        <v>0</v>
      </c>
      <c r="AW241" s="198">
        <f t="shared" si="127"/>
        <v>0</v>
      </c>
    </row>
    <row r="242" spans="1:49" s="108" customFormat="1" ht="16.5" thickTop="1" thickBot="1" x14ac:dyDescent="0.3">
      <c r="A242" s="27">
        <v>2</v>
      </c>
      <c r="B242" s="27" t="s">
        <v>166</v>
      </c>
      <c r="C242" s="27" t="s">
        <v>223</v>
      </c>
      <c r="D242" s="28" t="s">
        <v>105</v>
      </c>
      <c r="E242" s="28" t="s">
        <v>97</v>
      </c>
      <c r="F242" s="28" t="s">
        <v>97</v>
      </c>
      <c r="G242" s="28" t="s">
        <v>173</v>
      </c>
      <c r="H242" s="50" t="s">
        <v>808</v>
      </c>
      <c r="I242" s="31">
        <v>0</v>
      </c>
      <c r="J242" s="31">
        <v>0</v>
      </c>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106">
        <f t="shared" si="151"/>
        <v>0</v>
      </c>
      <c r="AP242" s="106">
        <f t="shared" si="153"/>
        <v>0</v>
      </c>
      <c r="AQ242" s="106">
        <f t="shared" si="154"/>
        <v>0</v>
      </c>
      <c r="AR242" s="106">
        <f t="shared" si="155"/>
        <v>0</v>
      </c>
      <c r="AS242" s="21"/>
      <c r="AT242" s="198">
        <f t="shared" si="124"/>
        <v>0</v>
      </c>
      <c r="AU242" s="198">
        <f t="shared" si="125"/>
        <v>0</v>
      </c>
      <c r="AV242" s="198">
        <f t="shared" si="126"/>
        <v>0</v>
      </c>
      <c r="AW242" s="198">
        <f t="shared" si="127"/>
        <v>0</v>
      </c>
    </row>
    <row r="243" spans="1:49" s="108" customFormat="1" ht="16.5" thickTop="1" thickBot="1" x14ac:dyDescent="0.3">
      <c r="A243" s="27">
        <v>2</v>
      </c>
      <c r="B243" s="27" t="s">
        <v>166</v>
      </c>
      <c r="C243" s="27" t="s">
        <v>223</v>
      </c>
      <c r="D243" s="28" t="s">
        <v>105</v>
      </c>
      <c r="E243" s="28" t="s">
        <v>97</v>
      </c>
      <c r="F243" s="28" t="s">
        <v>97</v>
      </c>
      <c r="G243" s="28" t="s">
        <v>115</v>
      </c>
      <c r="H243" s="50" t="s">
        <v>809</v>
      </c>
      <c r="I243" s="31">
        <v>0</v>
      </c>
      <c r="J243" s="31">
        <v>0</v>
      </c>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106">
        <f t="shared" si="151"/>
        <v>0</v>
      </c>
      <c r="AP243" s="106">
        <f t="shared" si="153"/>
        <v>0</v>
      </c>
      <c r="AQ243" s="106">
        <f t="shared" si="154"/>
        <v>0</v>
      </c>
      <c r="AR243" s="106">
        <f t="shared" si="155"/>
        <v>0</v>
      </c>
      <c r="AS243" s="21"/>
      <c r="AT243" s="198">
        <f t="shared" si="124"/>
        <v>0</v>
      </c>
      <c r="AU243" s="198">
        <f t="shared" si="125"/>
        <v>0</v>
      </c>
      <c r="AV243" s="198">
        <f t="shared" si="126"/>
        <v>0</v>
      </c>
      <c r="AW243" s="198">
        <f t="shared" si="127"/>
        <v>0</v>
      </c>
    </row>
    <row r="244" spans="1:49" s="108" customFormat="1" ht="16.5" thickTop="1" thickBot="1" x14ac:dyDescent="0.3">
      <c r="A244" s="27">
        <v>2</v>
      </c>
      <c r="B244" s="27" t="s">
        <v>166</v>
      </c>
      <c r="C244" s="27" t="s">
        <v>223</v>
      </c>
      <c r="D244" s="28" t="s">
        <v>105</v>
      </c>
      <c r="E244" s="28" t="s">
        <v>97</v>
      </c>
      <c r="F244" s="28" t="s">
        <v>97</v>
      </c>
      <c r="G244" s="28" t="s">
        <v>211</v>
      </c>
      <c r="H244" s="50" t="s">
        <v>810</v>
      </c>
      <c r="I244" s="117">
        <v>838661910</v>
      </c>
      <c r="J244" s="31">
        <v>38290557</v>
      </c>
      <c r="K244" s="31">
        <v>0</v>
      </c>
      <c r="L244" s="31">
        <v>0</v>
      </c>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106">
        <f t="shared" si="151"/>
        <v>838661910</v>
      </c>
      <c r="AP244" s="106">
        <f t="shared" si="153"/>
        <v>38290557</v>
      </c>
      <c r="AQ244" s="106">
        <f t="shared" si="154"/>
        <v>0</v>
      </c>
      <c r="AR244" s="106">
        <f t="shared" si="155"/>
        <v>0</v>
      </c>
      <c r="AS244" s="21"/>
      <c r="AT244" s="198">
        <f t="shared" si="124"/>
        <v>0</v>
      </c>
      <c r="AU244" s="198">
        <f t="shared" si="125"/>
        <v>0</v>
      </c>
      <c r="AV244" s="198">
        <f t="shared" si="126"/>
        <v>0</v>
      </c>
      <c r="AW244" s="198">
        <f t="shared" si="127"/>
        <v>0</v>
      </c>
    </row>
    <row r="245" spans="1:49" s="108" customFormat="1" ht="16.5" thickTop="1" thickBot="1" x14ac:dyDescent="0.3">
      <c r="A245" s="42">
        <v>2</v>
      </c>
      <c r="B245" s="42" t="s">
        <v>166</v>
      </c>
      <c r="C245" s="42" t="s">
        <v>223</v>
      </c>
      <c r="D245" s="42" t="s">
        <v>166</v>
      </c>
      <c r="E245" s="51"/>
      <c r="F245" s="51"/>
      <c r="G245" s="49"/>
      <c r="H245" s="49" t="s">
        <v>811</v>
      </c>
      <c r="I245" s="52">
        <f>+I246</f>
        <v>850000000</v>
      </c>
      <c r="J245" s="52">
        <f>+J246</f>
        <v>363097178</v>
      </c>
      <c r="K245" s="52">
        <f>+K246</f>
        <v>67741668</v>
      </c>
      <c r="L245" s="52">
        <f>+L246</f>
        <v>67741668</v>
      </c>
      <c r="M245" s="52">
        <f t="shared" ref="M245:AN245" si="156">+M246</f>
        <v>0</v>
      </c>
      <c r="N245" s="52">
        <f t="shared" si="156"/>
        <v>0</v>
      </c>
      <c r="O245" s="52">
        <f t="shared" si="156"/>
        <v>0</v>
      </c>
      <c r="P245" s="52">
        <f t="shared" si="156"/>
        <v>0</v>
      </c>
      <c r="Q245" s="52">
        <f t="shared" si="156"/>
        <v>0</v>
      </c>
      <c r="R245" s="52">
        <f t="shared" si="156"/>
        <v>0</v>
      </c>
      <c r="S245" s="52">
        <f t="shared" si="156"/>
        <v>0</v>
      </c>
      <c r="T245" s="52">
        <f t="shared" si="156"/>
        <v>0</v>
      </c>
      <c r="U245" s="52">
        <f t="shared" si="156"/>
        <v>0</v>
      </c>
      <c r="V245" s="52">
        <f t="shared" si="156"/>
        <v>0</v>
      </c>
      <c r="W245" s="52">
        <f t="shared" si="156"/>
        <v>0</v>
      </c>
      <c r="X245" s="52">
        <f t="shared" si="156"/>
        <v>0</v>
      </c>
      <c r="Y245" s="52">
        <f t="shared" si="156"/>
        <v>0</v>
      </c>
      <c r="Z245" s="52">
        <f t="shared" si="156"/>
        <v>0</v>
      </c>
      <c r="AA245" s="52">
        <f t="shared" si="156"/>
        <v>0</v>
      </c>
      <c r="AB245" s="52">
        <f t="shared" si="156"/>
        <v>0</v>
      </c>
      <c r="AC245" s="52">
        <f t="shared" si="156"/>
        <v>0</v>
      </c>
      <c r="AD245" s="52">
        <f t="shared" si="156"/>
        <v>0</v>
      </c>
      <c r="AE245" s="52">
        <f t="shared" si="156"/>
        <v>0</v>
      </c>
      <c r="AF245" s="52">
        <f t="shared" si="156"/>
        <v>0</v>
      </c>
      <c r="AG245" s="52">
        <f t="shared" si="156"/>
        <v>0</v>
      </c>
      <c r="AH245" s="52">
        <f t="shared" si="156"/>
        <v>0</v>
      </c>
      <c r="AI245" s="52">
        <f t="shared" si="156"/>
        <v>0</v>
      </c>
      <c r="AJ245" s="52">
        <f t="shared" si="156"/>
        <v>0</v>
      </c>
      <c r="AK245" s="52">
        <f t="shared" si="156"/>
        <v>0</v>
      </c>
      <c r="AL245" s="52">
        <f t="shared" si="156"/>
        <v>0</v>
      </c>
      <c r="AM245" s="52">
        <f t="shared" si="156"/>
        <v>0</v>
      </c>
      <c r="AN245" s="52">
        <f t="shared" si="156"/>
        <v>0</v>
      </c>
      <c r="AO245" s="116">
        <f t="shared" ref="AO245:AR252" si="157">+I245+M245+AG245+AK245</f>
        <v>850000000</v>
      </c>
      <c r="AP245" s="116">
        <f t="shared" si="157"/>
        <v>363097178</v>
      </c>
      <c r="AQ245" s="116">
        <f t="shared" si="157"/>
        <v>67741668</v>
      </c>
      <c r="AR245" s="116">
        <f t="shared" si="157"/>
        <v>67741668</v>
      </c>
      <c r="AS245" s="21"/>
      <c r="AT245" s="198">
        <f t="shared" si="124"/>
        <v>0</v>
      </c>
      <c r="AU245" s="198">
        <f t="shared" si="125"/>
        <v>0</v>
      </c>
      <c r="AV245" s="198">
        <f t="shared" si="126"/>
        <v>0</v>
      </c>
      <c r="AW245" s="198">
        <f t="shared" si="127"/>
        <v>0</v>
      </c>
    </row>
    <row r="246" spans="1:49" s="108" customFormat="1" ht="16.5" thickTop="1" thickBot="1" x14ac:dyDescent="0.3">
      <c r="A246" s="42">
        <v>2</v>
      </c>
      <c r="B246" s="42" t="s">
        <v>166</v>
      </c>
      <c r="C246" s="42" t="s">
        <v>223</v>
      </c>
      <c r="D246" s="42" t="s">
        <v>166</v>
      </c>
      <c r="E246" s="42" t="s">
        <v>97</v>
      </c>
      <c r="F246" s="42"/>
      <c r="G246" s="42"/>
      <c r="H246" s="49" t="s">
        <v>676</v>
      </c>
      <c r="I246" s="43">
        <f>+I247</f>
        <v>850000000</v>
      </c>
      <c r="J246" s="43">
        <f t="shared" ref="J246:AN246" si="158">+J247</f>
        <v>363097178</v>
      </c>
      <c r="K246" s="43">
        <f t="shared" si="158"/>
        <v>67741668</v>
      </c>
      <c r="L246" s="43">
        <f t="shared" si="158"/>
        <v>67741668</v>
      </c>
      <c r="M246" s="43">
        <f t="shared" si="158"/>
        <v>0</v>
      </c>
      <c r="N246" s="43">
        <f t="shared" si="158"/>
        <v>0</v>
      </c>
      <c r="O246" s="43">
        <f t="shared" si="158"/>
        <v>0</v>
      </c>
      <c r="P246" s="43">
        <f t="shared" si="158"/>
        <v>0</v>
      </c>
      <c r="Q246" s="43">
        <f t="shared" si="158"/>
        <v>0</v>
      </c>
      <c r="R246" s="43">
        <f t="shared" si="158"/>
        <v>0</v>
      </c>
      <c r="S246" s="43">
        <f t="shared" si="158"/>
        <v>0</v>
      </c>
      <c r="T246" s="43">
        <f t="shared" si="158"/>
        <v>0</v>
      </c>
      <c r="U246" s="43">
        <f t="shared" si="158"/>
        <v>0</v>
      </c>
      <c r="V246" s="43">
        <f t="shared" si="158"/>
        <v>0</v>
      </c>
      <c r="W246" s="43">
        <f t="shared" si="158"/>
        <v>0</v>
      </c>
      <c r="X246" s="43">
        <f t="shared" si="158"/>
        <v>0</v>
      </c>
      <c r="Y246" s="43">
        <f t="shared" si="158"/>
        <v>0</v>
      </c>
      <c r="Z246" s="43">
        <f t="shared" si="158"/>
        <v>0</v>
      </c>
      <c r="AA246" s="43">
        <f t="shared" si="158"/>
        <v>0</v>
      </c>
      <c r="AB246" s="43">
        <f t="shared" si="158"/>
        <v>0</v>
      </c>
      <c r="AC246" s="43">
        <f t="shared" si="158"/>
        <v>0</v>
      </c>
      <c r="AD246" s="43">
        <f t="shared" si="158"/>
        <v>0</v>
      </c>
      <c r="AE246" s="43">
        <f t="shared" si="158"/>
        <v>0</v>
      </c>
      <c r="AF246" s="43">
        <f t="shared" si="158"/>
        <v>0</v>
      </c>
      <c r="AG246" s="43">
        <f t="shared" si="158"/>
        <v>0</v>
      </c>
      <c r="AH246" s="43">
        <f t="shared" si="158"/>
        <v>0</v>
      </c>
      <c r="AI246" s="43">
        <f t="shared" si="158"/>
        <v>0</v>
      </c>
      <c r="AJ246" s="43">
        <f t="shared" si="158"/>
        <v>0</v>
      </c>
      <c r="AK246" s="43">
        <f t="shared" si="158"/>
        <v>0</v>
      </c>
      <c r="AL246" s="43">
        <f t="shared" si="158"/>
        <v>0</v>
      </c>
      <c r="AM246" s="43">
        <f t="shared" si="158"/>
        <v>0</v>
      </c>
      <c r="AN246" s="43">
        <f t="shared" si="158"/>
        <v>0</v>
      </c>
      <c r="AO246" s="116">
        <f t="shared" si="157"/>
        <v>850000000</v>
      </c>
      <c r="AP246" s="116">
        <f t="shared" si="157"/>
        <v>363097178</v>
      </c>
      <c r="AQ246" s="116">
        <f t="shared" si="157"/>
        <v>67741668</v>
      </c>
      <c r="AR246" s="116">
        <f t="shared" si="157"/>
        <v>67741668</v>
      </c>
      <c r="AS246" s="21"/>
      <c r="AT246" s="198">
        <f t="shared" si="124"/>
        <v>0</v>
      </c>
      <c r="AU246" s="198">
        <f t="shared" si="125"/>
        <v>0</v>
      </c>
      <c r="AV246" s="198">
        <f t="shared" si="126"/>
        <v>0</v>
      </c>
      <c r="AW246" s="198">
        <f t="shared" si="127"/>
        <v>0</v>
      </c>
    </row>
    <row r="247" spans="1:49" s="108" customFormat="1" ht="16.5" thickTop="1" thickBot="1" x14ac:dyDescent="0.3">
      <c r="A247" s="27">
        <v>2</v>
      </c>
      <c r="B247" s="27" t="s">
        <v>166</v>
      </c>
      <c r="C247" s="27" t="s">
        <v>223</v>
      </c>
      <c r="D247" s="28" t="s">
        <v>166</v>
      </c>
      <c r="E247" s="28" t="s">
        <v>97</v>
      </c>
      <c r="F247" s="28" t="s">
        <v>97</v>
      </c>
      <c r="G247" s="27"/>
      <c r="H247" s="50" t="s">
        <v>645</v>
      </c>
      <c r="I247" s="118">
        <f>SUM(I248:I252)</f>
        <v>850000000</v>
      </c>
      <c r="J247" s="118">
        <f t="shared" ref="J247:AN247" si="159">SUM(J248:J252)</f>
        <v>363097178</v>
      </c>
      <c r="K247" s="118">
        <f t="shared" si="159"/>
        <v>67741668</v>
      </c>
      <c r="L247" s="118">
        <f t="shared" si="159"/>
        <v>67741668</v>
      </c>
      <c r="M247" s="118">
        <f t="shared" si="159"/>
        <v>0</v>
      </c>
      <c r="N247" s="118">
        <f t="shared" si="159"/>
        <v>0</v>
      </c>
      <c r="O247" s="118">
        <f t="shared" si="159"/>
        <v>0</v>
      </c>
      <c r="P247" s="118">
        <f t="shared" si="159"/>
        <v>0</v>
      </c>
      <c r="Q247" s="118">
        <f t="shared" si="159"/>
        <v>0</v>
      </c>
      <c r="R247" s="118">
        <f t="shared" si="159"/>
        <v>0</v>
      </c>
      <c r="S247" s="118">
        <f t="shared" si="159"/>
        <v>0</v>
      </c>
      <c r="T247" s="118">
        <f t="shared" si="159"/>
        <v>0</v>
      </c>
      <c r="U247" s="118">
        <f t="shared" si="159"/>
        <v>0</v>
      </c>
      <c r="V247" s="118">
        <f t="shared" si="159"/>
        <v>0</v>
      </c>
      <c r="W247" s="118">
        <f t="shared" si="159"/>
        <v>0</v>
      </c>
      <c r="X247" s="118">
        <f t="shared" si="159"/>
        <v>0</v>
      </c>
      <c r="Y247" s="118">
        <f t="shared" si="159"/>
        <v>0</v>
      </c>
      <c r="Z247" s="118">
        <f t="shared" si="159"/>
        <v>0</v>
      </c>
      <c r="AA247" s="118">
        <f t="shared" si="159"/>
        <v>0</v>
      </c>
      <c r="AB247" s="118">
        <f t="shared" si="159"/>
        <v>0</v>
      </c>
      <c r="AC247" s="118">
        <f t="shared" si="159"/>
        <v>0</v>
      </c>
      <c r="AD247" s="118">
        <f t="shared" si="159"/>
        <v>0</v>
      </c>
      <c r="AE247" s="118">
        <f t="shared" si="159"/>
        <v>0</v>
      </c>
      <c r="AF247" s="118">
        <f t="shared" si="159"/>
        <v>0</v>
      </c>
      <c r="AG247" s="118">
        <f t="shared" si="159"/>
        <v>0</v>
      </c>
      <c r="AH247" s="118">
        <f t="shared" si="159"/>
        <v>0</v>
      </c>
      <c r="AI247" s="118">
        <f t="shared" si="159"/>
        <v>0</v>
      </c>
      <c r="AJ247" s="118">
        <f t="shared" si="159"/>
        <v>0</v>
      </c>
      <c r="AK247" s="118">
        <f t="shared" si="159"/>
        <v>0</v>
      </c>
      <c r="AL247" s="118">
        <f t="shared" si="159"/>
        <v>0</v>
      </c>
      <c r="AM247" s="118">
        <f t="shared" si="159"/>
        <v>0</v>
      </c>
      <c r="AN247" s="118">
        <f t="shared" si="159"/>
        <v>0</v>
      </c>
      <c r="AO247" s="106">
        <f t="shared" si="157"/>
        <v>850000000</v>
      </c>
      <c r="AP247" s="110">
        <f t="shared" si="157"/>
        <v>363097178</v>
      </c>
      <c r="AQ247" s="110">
        <f t="shared" si="157"/>
        <v>67741668</v>
      </c>
      <c r="AR247" s="110">
        <f t="shared" si="157"/>
        <v>67741668</v>
      </c>
      <c r="AS247" s="21"/>
      <c r="AT247" s="198">
        <f t="shared" si="124"/>
        <v>0</v>
      </c>
      <c r="AU247" s="198">
        <f t="shared" si="125"/>
        <v>0</v>
      </c>
      <c r="AV247" s="198">
        <f t="shared" si="126"/>
        <v>0</v>
      </c>
      <c r="AW247" s="198">
        <f t="shared" si="127"/>
        <v>0</v>
      </c>
    </row>
    <row r="248" spans="1:49" s="108" customFormat="1" ht="16.5" thickTop="1" thickBot="1" x14ac:dyDescent="0.3">
      <c r="A248" s="27">
        <v>2</v>
      </c>
      <c r="B248" s="27" t="s">
        <v>166</v>
      </c>
      <c r="C248" s="27" t="s">
        <v>223</v>
      </c>
      <c r="D248" s="28" t="s">
        <v>166</v>
      </c>
      <c r="E248" s="28" t="s">
        <v>97</v>
      </c>
      <c r="F248" s="28" t="s">
        <v>97</v>
      </c>
      <c r="G248" s="28" t="s">
        <v>97</v>
      </c>
      <c r="H248" s="50" t="s">
        <v>812</v>
      </c>
      <c r="I248" s="118">
        <v>50000000</v>
      </c>
      <c r="J248" s="118">
        <v>938363</v>
      </c>
      <c r="K248" s="118">
        <v>691668</v>
      </c>
      <c r="L248" s="118">
        <v>691668</v>
      </c>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06">
        <f t="shared" si="157"/>
        <v>50000000</v>
      </c>
      <c r="AP248" s="106">
        <f t="shared" ref="AP248:AP252" si="160">+J248+N248+AH248+AL248</f>
        <v>938363</v>
      </c>
      <c r="AQ248" s="106">
        <f t="shared" ref="AQ248:AQ252" si="161">+K248+O248+AI248+AM248</f>
        <v>691668</v>
      </c>
      <c r="AR248" s="106">
        <f t="shared" ref="AR248:AR252" si="162">+L248+P248+AJ248+AN248</f>
        <v>691668</v>
      </c>
      <c r="AS248" s="21"/>
      <c r="AT248" s="198">
        <f t="shared" si="124"/>
        <v>0</v>
      </c>
      <c r="AU248" s="198">
        <f t="shared" si="125"/>
        <v>0</v>
      </c>
      <c r="AV248" s="198">
        <f t="shared" si="126"/>
        <v>0</v>
      </c>
      <c r="AW248" s="198">
        <f t="shared" si="127"/>
        <v>0</v>
      </c>
    </row>
    <row r="249" spans="1:49" s="108" customFormat="1" ht="16.5" thickTop="1" thickBot="1" x14ac:dyDescent="0.3">
      <c r="A249" s="27">
        <v>2</v>
      </c>
      <c r="B249" s="27" t="s">
        <v>166</v>
      </c>
      <c r="C249" s="27" t="s">
        <v>223</v>
      </c>
      <c r="D249" s="28" t="s">
        <v>166</v>
      </c>
      <c r="E249" s="28" t="s">
        <v>97</v>
      </c>
      <c r="F249" s="28" t="s">
        <v>97</v>
      </c>
      <c r="G249" s="28" t="s">
        <v>105</v>
      </c>
      <c r="H249" s="50" t="s">
        <v>813</v>
      </c>
      <c r="I249" s="118">
        <v>0</v>
      </c>
      <c r="J249" s="118">
        <v>0</v>
      </c>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06">
        <f t="shared" si="157"/>
        <v>0</v>
      </c>
      <c r="AP249" s="106">
        <f t="shared" si="160"/>
        <v>0</v>
      </c>
      <c r="AQ249" s="106">
        <f t="shared" si="161"/>
        <v>0</v>
      </c>
      <c r="AR249" s="106">
        <f t="shared" si="162"/>
        <v>0</v>
      </c>
      <c r="AS249" s="21"/>
      <c r="AT249" s="198">
        <f t="shared" si="124"/>
        <v>0</v>
      </c>
      <c r="AU249" s="198">
        <f t="shared" si="125"/>
        <v>0</v>
      </c>
      <c r="AV249" s="198">
        <f t="shared" si="126"/>
        <v>0</v>
      </c>
      <c r="AW249" s="198">
        <f t="shared" si="127"/>
        <v>0</v>
      </c>
    </row>
    <row r="250" spans="1:49" s="108" customFormat="1" ht="16.5" thickTop="1" thickBot="1" x14ac:dyDescent="0.3">
      <c r="A250" s="27">
        <v>2</v>
      </c>
      <c r="B250" s="27" t="s">
        <v>166</v>
      </c>
      <c r="C250" s="27" t="s">
        <v>223</v>
      </c>
      <c r="D250" s="28" t="s">
        <v>166</v>
      </c>
      <c r="E250" s="28" t="s">
        <v>97</v>
      </c>
      <c r="F250" s="28" t="s">
        <v>97</v>
      </c>
      <c r="G250" s="28" t="s">
        <v>166</v>
      </c>
      <c r="H250" s="50" t="s">
        <v>814</v>
      </c>
      <c r="I250" s="118">
        <v>0</v>
      </c>
      <c r="J250" s="118">
        <v>0</v>
      </c>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06">
        <f t="shared" si="157"/>
        <v>0</v>
      </c>
      <c r="AP250" s="106">
        <f t="shared" si="160"/>
        <v>0</v>
      </c>
      <c r="AQ250" s="106">
        <f t="shared" si="161"/>
        <v>0</v>
      </c>
      <c r="AR250" s="106">
        <f t="shared" si="162"/>
        <v>0</v>
      </c>
      <c r="AS250" s="21"/>
      <c r="AT250" s="198">
        <f t="shared" si="124"/>
        <v>0</v>
      </c>
      <c r="AU250" s="198">
        <f t="shared" si="125"/>
        <v>0</v>
      </c>
      <c r="AV250" s="198">
        <f t="shared" si="126"/>
        <v>0</v>
      </c>
      <c r="AW250" s="198">
        <f t="shared" si="127"/>
        <v>0</v>
      </c>
    </row>
    <row r="251" spans="1:49" s="108" customFormat="1" ht="16.5" thickTop="1" thickBot="1" x14ac:dyDescent="0.3">
      <c r="A251" s="27">
        <v>2</v>
      </c>
      <c r="B251" s="27" t="s">
        <v>166</v>
      </c>
      <c r="C251" s="27" t="s">
        <v>223</v>
      </c>
      <c r="D251" s="28" t="s">
        <v>166</v>
      </c>
      <c r="E251" s="28" t="s">
        <v>97</v>
      </c>
      <c r="F251" s="28" t="s">
        <v>97</v>
      </c>
      <c r="G251" s="28" t="s">
        <v>166</v>
      </c>
      <c r="H251" s="50" t="s">
        <v>815</v>
      </c>
      <c r="I251" s="118">
        <v>800000000</v>
      </c>
      <c r="J251" s="118">
        <v>362158815</v>
      </c>
      <c r="K251" s="118">
        <v>67050000</v>
      </c>
      <c r="L251" s="118">
        <v>67050000</v>
      </c>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06">
        <f t="shared" si="157"/>
        <v>800000000</v>
      </c>
      <c r="AP251" s="106">
        <f t="shared" si="160"/>
        <v>362158815</v>
      </c>
      <c r="AQ251" s="106">
        <f t="shared" si="161"/>
        <v>67050000</v>
      </c>
      <c r="AR251" s="106">
        <f t="shared" si="162"/>
        <v>67050000</v>
      </c>
      <c r="AS251" s="21"/>
      <c r="AT251" s="198">
        <f t="shared" si="124"/>
        <v>0</v>
      </c>
      <c r="AU251" s="198">
        <f t="shared" si="125"/>
        <v>0</v>
      </c>
      <c r="AV251" s="198">
        <f t="shared" si="126"/>
        <v>0</v>
      </c>
      <c r="AW251" s="198">
        <f t="shared" si="127"/>
        <v>0</v>
      </c>
    </row>
    <row r="252" spans="1:49" s="108" customFormat="1" ht="16.5" thickTop="1" thickBot="1" x14ac:dyDescent="0.3">
      <c r="A252" s="27">
        <v>2</v>
      </c>
      <c r="B252" s="27" t="s">
        <v>166</v>
      </c>
      <c r="C252" s="27" t="s">
        <v>223</v>
      </c>
      <c r="D252" s="28" t="s">
        <v>166</v>
      </c>
      <c r="E252" s="28" t="s">
        <v>97</v>
      </c>
      <c r="F252" s="28" t="s">
        <v>97</v>
      </c>
      <c r="G252" s="28" t="s">
        <v>173</v>
      </c>
      <c r="H252" s="50" t="s">
        <v>816</v>
      </c>
      <c r="I252" s="38">
        <v>0</v>
      </c>
      <c r="J252" s="31">
        <v>0</v>
      </c>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106">
        <f t="shared" si="157"/>
        <v>0</v>
      </c>
      <c r="AP252" s="106">
        <f t="shared" si="160"/>
        <v>0</v>
      </c>
      <c r="AQ252" s="106">
        <f t="shared" si="161"/>
        <v>0</v>
      </c>
      <c r="AR252" s="106">
        <f t="shared" si="162"/>
        <v>0</v>
      </c>
      <c r="AS252" s="21"/>
      <c r="AT252" s="198">
        <f t="shared" si="124"/>
        <v>0</v>
      </c>
      <c r="AU252" s="198">
        <f t="shared" si="125"/>
        <v>0</v>
      </c>
      <c r="AV252" s="198">
        <f t="shared" si="126"/>
        <v>0</v>
      </c>
      <c r="AW252" s="198">
        <f t="shared" si="127"/>
        <v>0</v>
      </c>
    </row>
    <row r="253" spans="1:49" s="108" customFormat="1" ht="16.5" thickTop="1" thickBot="1" x14ac:dyDescent="0.3">
      <c r="A253" s="42">
        <v>2</v>
      </c>
      <c r="B253" s="42" t="s">
        <v>166</v>
      </c>
      <c r="C253" s="42" t="s">
        <v>223</v>
      </c>
      <c r="D253" s="42" t="s">
        <v>166</v>
      </c>
      <c r="E253" s="51"/>
      <c r="F253" s="51"/>
      <c r="G253" s="49"/>
      <c r="H253" s="49" t="s">
        <v>817</v>
      </c>
      <c r="I253" s="52">
        <f>+I254</f>
        <v>411338090</v>
      </c>
      <c r="J253" s="52">
        <f t="shared" ref="J253:AN254" si="163">+J254</f>
        <v>0</v>
      </c>
      <c r="K253" s="52">
        <f t="shared" si="163"/>
        <v>0</v>
      </c>
      <c r="L253" s="52">
        <f t="shared" si="163"/>
        <v>0</v>
      </c>
      <c r="M253" s="52">
        <f t="shared" si="163"/>
        <v>0</v>
      </c>
      <c r="N253" s="52">
        <f t="shared" si="163"/>
        <v>0</v>
      </c>
      <c r="O253" s="52">
        <f t="shared" si="163"/>
        <v>0</v>
      </c>
      <c r="P253" s="52">
        <f t="shared" si="163"/>
        <v>0</v>
      </c>
      <c r="Q253" s="52">
        <f t="shared" si="163"/>
        <v>0</v>
      </c>
      <c r="R253" s="52">
        <f t="shared" si="163"/>
        <v>0</v>
      </c>
      <c r="S253" s="52">
        <f t="shared" si="163"/>
        <v>0</v>
      </c>
      <c r="T253" s="52">
        <f t="shared" si="163"/>
        <v>0</v>
      </c>
      <c r="U253" s="52">
        <f t="shared" si="163"/>
        <v>0</v>
      </c>
      <c r="V253" s="52">
        <f t="shared" si="163"/>
        <v>0</v>
      </c>
      <c r="W253" s="52">
        <f t="shared" si="163"/>
        <v>0</v>
      </c>
      <c r="X253" s="52">
        <f t="shared" si="163"/>
        <v>0</v>
      </c>
      <c r="Y253" s="52">
        <f t="shared" si="163"/>
        <v>0</v>
      </c>
      <c r="Z253" s="52">
        <f t="shared" si="163"/>
        <v>0</v>
      </c>
      <c r="AA253" s="52">
        <f t="shared" si="163"/>
        <v>0</v>
      </c>
      <c r="AB253" s="52">
        <f t="shared" si="163"/>
        <v>0</v>
      </c>
      <c r="AC253" s="52">
        <f t="shared" si="163"/>
        <v>0</v>
      </c>
      <c r="AD253" s="52">
        <f t="shared" si="163"/>
        <v>0</v>
      </c>
      <c r="AE253" s="52">
        <f t="shared" si="163"/>
        <v>0</v>
      </c>
      <c r="AF253" s="52">
        <f t="shared" si="163"/>
        <v>0</v>
      </c>
      <c r="AG253" s="52">
        <f t="shared" si="163"/>
        <v>0</v>
      </c>
      <c r="AH253" s="52">
        <f t="shared" si="163"/>
        <v>0</v>
      </c>
      <c r="AI253" s="52">
        <f t="shared" si="163"/>
        <v>0</v>
      </c>
      <c r="AJ253" s="52">
        <f t="shared" si="163"/>
        <v>0</v>
      </c>
      <c r="AK253" s="52">
        <f t="shared" si="163"/>
        <v>0</v>
      </c>
      <c r="AL253" s="52">
        <f t="shared" si="163"/>
        <v>0</v>
      </c>
      <c r="AM253" s="52">
        <f t="shared" si="163"/>
        <v>0</v>
      </c>
      <c r="AN253" s="52">
        <f t="shared" si="163"/>
        <v>0</v>
      </c>
      <c r="AO253" s="116">
        <f t="shared" ref="AO253:AR262" si="164">+I253+M253+AG253+AK253</f>
        <v>411338090</v>
      </c>
      <c r="AP253" s="116">
        <f t="shared" si="164"/>
        <v>0</v>
      </c>
      <c r="AQ253" s="116">
        <f t="shared" si="164"/>
        <v>0</v>
      </c>
      <c r="AR253" s="116">
        <f t="shared" si="164"/>
        <v>0</v>
      </c>
      <c r="AS253" s="21"/>
      <c r="AT253" s="198">
        <f t="shared" si="124"/>
        <v>0</v>
      </c>
      <c r="AU253" s="198">
        <f t="shared" si="125"/>
        <v>0</v>
      </c>
      <c r="AV253" s="198">
        <f t="shared" si="126"/>
        <v>0</v>
      </c>
      <c r="AW253" s="198">
        <f t="shared" si="127"/>
        <v>0</v>
      </c>
    </row>
    <row r="254" spans="1:49" s="108" customFormat="1" ht="16.5" thickTop="1" thickBot="1" x14ac:dyDescent="0.3">
      <c r="A254" s="42">
        <v>2</v>
      </c>
      <c r="B254" s="42" t="s">
        <v>166</v>
      </c>
      <c r="C254" s="42" t="s">
        <v>223</v>
      </c>
      <c r="D254" s="42" t="s">
        <v>166</v>
      </c>
      <c r="E254" s="42" t="s">
        <v>97</v>
      </c>
      <c r="F254" s="42"/>
      <c r="G254" s="42"/>
      <c r="H254" s="49" t="s">
        <v>676</v>
      </c>
      <c r="I254" s="43">
        <f>+I255</f>
        <v>411338090</v>
      </c>
      <c r="J254" s="43">
        <f t="shared" si="163"/>
        <v>0</v>
      </c>
      <c r="K254" s="43">
        <f t="shared" si="163"/>
        <v>0</v>
      </c>
      <c r="L254" s="43">
        <f t="shared" si="163"/>
        <v>0</v>
      </c>
      <c r="M254" s="43">
        <f t="shared" si="163"/>
        <v>0</v>
      </c>
      <c r="N254" s="43">
        <f t="shared" si="163"/>
        <v>0</v>
      </c>
      <c r="O254" s="43">
        <f t="shared" si="163"/>
        <v>0</v>
      </c>
      <c r="P254" s="43">
        <f t="shared" si="163"/>
        <v>0</v>
      </c>
      <c r="Q254" s="43">
        <f t="shared" si="163"/>
        <v>0</v>
      </c>
      <c r="R254" s="43">
        <f t="shared" si="163"/>
        <v>0</v>
      </c>
      <c r="S254" s="43">
        <f t="shared" si="163"/>
        <v>0</v>
      </c>
      <c r="T254" s="43">
        <f t="shared" si="163"/>
        <v>0</v>
      </c>
      <c r="U254" s="43">
        <f t="shared" si="163"/>
        <v>0</v>
      </c>
      <c r="V254" s="43">
        <f t="shared" si="163"/>
        <v>0</v>
      </c>
      <c r="W254" s="43">
        <f t="shared" si="163"/>
        <v>0</v>
      </c>
      <c r="X254" s="43">
        <f t="shared" si="163"/>
        <v>0</v>
      </c>
      <c r="Y254" s="43">
        <f t="shared" si="163"/>
        <v>0</v>
      </c>
      <c r="Z254" s="43">
        <f t="shared" si="163"/>
        <v>0</v>
      </c>
      <c r="AA254" s="43">
        <f t="shared" si="163"/>
        <v>0</v>
      </c>
      <c r="AB254" s="43">
        <f t="shared" si="163"/>
        <v>0</v>
      </c>
      <c r="AC254" s="43">
        <f t="shared" si="163"/>
        <v>0</v>
      </c>
      <c r="AD254" s="43">
        <f t="shared" si="163"/>
        <v>0</v>
      </c>
      <c r="AE254" s="43">
        <f t="shared" si="163"/>
        <v>0</v>
      </c>
      <c r="AF254" s="43">
        <f t="shared" si="163"/>
        <v>0</v>
      </c>
      <c r="AG254" s="43">
        <f t="shared" si="163"/>
        <v>0</v>
      </c>
      <c r="AH254" s="43">
        <f t="shared" si="163"/>
        <v>0</v>
      </c>
      <c r="AI254" s="43">
        <f t="shared" si="163"/>
        <v>0</v>
      </c>
      <c r="AJ254" s="43">
        <f t="shared" si="163"/>
        <v>0</v>
      </c>
      <c r="AK254" s="43">
        <f t="shared" si="163"/>
        <v>0</v>
      </c>
      <c r="AL254" s="43">
        <f t="shared" si="163"/>
        <v>0</v>
      </c>
      <c r="AM254" s="43">
        <f t="shared" si="163"/>
        <v>0</v>
      </c>
      <c r="AN254" s="43">
        <f t="shared" si="163"/>
        <v>0</v>
      </c>
      <c r="AO254" s="116">
        <f t="shared" si="164"/>
        <v>411338090</v>
      </c>
      <c r="AP254" s="116">
        <f t="shared" si="164"/>
        <v>0</v>
      </c>
      <c r="AQ254" s="116">
        <f t="shared" si="164"/>
        <v>0</v>
      </c>
      <c r="AR254" s="116">
        <f t="shared" si="164"/>
        <v>0</v>
      </c>
      <c r="AS254" s="21"/>
      <c r="AT254" s="198">
        <f t="shared" si="124"/>
        <v>0</v>
      </c>
      <c r="AU254" s="198">
        <f t="shared" si="125"/>
        <v>0</v>
      </c>
      <c r="AV254" s="198">
        <f t="shared" si="126"/>
        <v>0</v>
      </c>
      <c r="AW254" s="198">
        <f t="shared" si="127"/>
        <v>0</v>
      </c>
    </row>
    <row r="255" spans="1:49" s="108" customFormat="1" ht="16.5" thickTop="1" thickBot="1" x14ac:dyDescent="0.3">
      <c r="A255" s="27">
        <v>2</v>
      </c>
      <c r="B255" s="27" t="s">
        <v>166</v>
      </c>
      <c r="C255" s="27" t="s">
        <v>223</v>
      </c>
      <c r="D255" s="28" t="s">
        <v>166</v>
      </c>
      <c r="E255" s="28" t="s">
        <v>97</v>
      </c>
      <c r="F255" s="28" t="s">
        <v>97</v>
      </c>
      <c r="G255" s="27"/>
      <c r="H255" s="50" t="s">
        <v>645</v>
      </c>
      <c r="I255" s="118">
        <f t="shared" ref="I255:AN255" si="165">SUM(I256:I262)</f>
        <v>411338090</v>
      </c>
      <c r="J255" s="118">
        <f t="shared" si="165"/>
        <v>0</v>
      </c>
      <c r="K255" s="118">
        <f t="shared" si="165"/>
        <v>0</v>
      </c>
      <c r="L255" s="118">
        <f t="shared" si="165"/>
        <v>0</v>
      </c>
      <c r="M255" s="118">
        <f t="shared" si="165"/>
        <v>0</v>
      </c>
      <c r="N255" s="118">
        <f t="shared" si="165"/>
        <v>0</v>
      </c>
      <c r="O255" s="118">
        <f t="shared" si="165"/>
        <v>0</v>
      </c>
      <c r="P255" s="118">
        <f t="shared" si="165"/>
        <v>0</v>
      </c>
      <c r="Q255" s="118">
        <f t="shared" si="165"/>
        <v>0</v>
      </c>
      <c r="R255" s="118">
        <f t="shared" si="165"/>
        <v>0</v>
      </c>
      <c r="S255" s="118">
        <f t="shared" si="165"/>
        <v>0</v>
      </c>
      <c r="T255" s="118">
        <f t="shared" si="165"/>
        <v>0</v>
      </c>
      <c r="U255" s="118">
        <f t="shared" si="165"/>
        <v>0</v>
      </c>
      <c r="V255" s="118">
        <f t="shared" si="165"/>
        <v>0</v>
      </c>
      <c r="W255" s="118">
        <f t="shared" si="165"/>
        <v>0</v>
      </c>
      <c r="X255" s="118">
        <f t="shared" si="165"/>
        <v>0</v>
      </c>
      <c r="Y255" s="118">
        <f t="shared" si="165"/>
        <v>0</v>
      </c>
      <c r="Z255" s="118">
        <f t="shared" si="165"/>
        <v>0</v>
      </c>
      <c r="AA255" s="118">
        <f t="shared" si="165"/>
        <v>0</v>
      </c>
      <c r="AB255" s="118">
        <f t="shared" si="165"/>
        <v>0</v>
      </c>
      <c r="AC255" s="118">
        <f t="shared" si="165"/>
        <v>0</v>
      </c>
      <c r="AD255" s="118">
        <f t="shared" si="165"/>
        <v>0</v>
      </c>
      <c r="AE255" s="118">
        <f t="shared" si="165"/>
        <v>0</v>
      </c>
      <c r="AF255" s="118">
        <f t="shared" si="165"/>
        <v>0</v>
      </c>
      <c r="AG255" s="118">
        <f t="shared" si="165"/>
        <v>0</v>
      </c>
      <c r="AH255" s="118">
        <f t="shared" si="165"/>
        <v>0</v>
      </c>
      <c r="AI255" s="118">
        <f t="shared" si="165"/>
        <v>0</v>
      </c>
      <c r="AJ255" s="118">
        <f t="shared" si="165"/>
        <v>0</v>
      </c>
      <c r="AK255" s="118">
        <f t="shared" si="165"/>
        <v>0</v>
      </c>
      <c r="AL255" s="118">
        <f t="shared" si="165"/>
        <v>0</v>
      </c>
      <c r="AM255" s="118">
        <f t="shared" si="165"/>
        <v>0</v>
      </c>
      <c r="AN255" s="118">
        <f t="shared" si="165"/>
        <v>0</v>
      </c>
      <c r="AO255" s="106">
        <f t="shared" si="164"/>
        <v>411338090</v>
      </c>
      <c r="AP255" s="110">
        <f t="shared" si="164"/>
        <v>0</v>
      </c>
      <c r="AQ255" s="110">
        <f t="shared" si="164"/>
        <v>0</v>
      </c>
      <c r="AR255" s="110">
        <f t="shared" si="164"/>
        <v>0</v>
      </c>
      <c r="AS255" s="21"/>
      <c r="AT255" s="198">
        <f t="shared" si="124"/>
        <v>0</v>
      </c>
      <c r="AU255" s="198">
        <f t="shared" si="125"/>
        <v>0</v>
      </c>
      <c r="AV255" s="198">
        <f t="shared" si="126"/>
        <v>0</v>
      </c>
      <c r="AW255" s="198">
        <f t="shared" si="127"/>
        <v>0</v>
      </c>
    </row>
    <row r="256" spans="1:49" s="108" customFormat="1" ht="16.5" thickTop="1" thickBot="1" x14ac:dyDescent="0.3">
      <c r="A256" s="27">
        <v>2</v>
      </c>
      <c r="B256" s="27" t="s">
        <v>166</v>
      </c>
      <c r="C256" s="27" t="s">
        <v>223</v>
      </c>
      <c r="D256" s="28" t="s">
        <v>166</v>
      </c>
      <c r="E256" s="28" t="s">
        <v>97</v>
      </c>
      <c r="F256" s="28" t="s">
        <v>97</v>
      </c>
      <c r="G256" s="28" t="s">
        <v>97</v>
      </c>
      <c r="H256" s="50" t="s">
        <v>818</v>
      </c>
      <c r="I256" s="118">
        <v>0</v>
      </c>
      <c r="J256" s="118">
        <v>0</v>
      </c>
      <c r="K256" s="118">
        <v>0</v>
      </c>
      <c r="L256" s="118">
        <v>0</v>
      </c>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06">
        <f t="shared" si="164"/>
        <v>0</v>
      </c>
      <c r="AP256" s="106">
        <f t="shared" ref="AP256:AP262" si="166">+J256+N256+AH256+AL256</f>
        <v>0</v>
      </c>
      <c r="AQ256" s="106">
        <f t="shared" ref="AQ256:AQ262" si="167">+K256+O256+AI256+AM256</f>
        <v>0</v>
      </c>
      <c r="AR256" s="106">
        <f t="shared" ref="AR256:AR262" si="168">+L256+P256+AJ256+AN256</f>
        <v>0</v>
      </c>
      <c r="AS256" s="21"/>
      <c r="AT256" s="198">
        <f t="shared" si="124"/>
        <v>0</v>
      </c>
      <c r="AU256" s="198">
        <f t="shared" si="125"/>
        <v>0</v>
      </c>
      <c r="AV256" s="198">
        <f t="shared" si="126"/>
        <v>0</v>
      </c>
      <c r="AW256" s="198">
        <f t="shared" si="127"/>
        <v>0</v>
      </c>
    </row>
    <row r="257" spans="1:49" s="108" customFormat="1" ht="16.5" thickTop="1" thickBot="1" x14ac:dyDescent="0.3">
      <c r="A257" s="27">
        <v>2</v>
      </c>
      <c r="B257" s="27" t="s">
        <v>166</v>
      </c>
      <c r="C257" s="27" t="s">
        <v>223</v>
      </c>
      <c r="D257" s="28" t="s">
        <v>166</v>
      </c>
      <c r="E257" s="28" t="s">
        <v>97</v>
      </c>
      <c r="F257" s="28" t="s">
        <v>97</v>
      </c>
      <c r="G257" s="28" t="s">
        <v>105</v>
      </c>
      <c r="H257" s="50" t="s">
        <v>819</v>
      </c>
      <c r="I257" s="118">
        <v>411338090</v>
      </c>
      <c r="J257" s="118">
        <v>0</v>
      </c>
      <c r="K257" s="118">
        <v>0</v>
      </c>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06">
        <f t="shared" si="164"/>
        <v>411338090</v>
      </c>
      <c r="AP257" s="106">
        <f t="shared" si="166"/>
        <v>0</v>
      </c>
      <c r="AQ257" s="106">
        <f t="shared" si="167"/>
        <v>0</v>
      </c>
      <c r="AR257" s="106">
        <f t="shared" si="168"/>
        <v>0</v>
      </c>
      <c r="AS257" s="21"/>
      <c r="AT257" s="198">
        <f t="shared" si="124"/>
        <v>0</v>
      </c>
      <c r="AU257" s="198">
        <f t="shared" si="125"/>
        <v>0</v>
      </c>
      <c r="AV257" s="198">
        <f t="shared" si="126"/>
        <v>0</v>
      </c>
      <c r="AW257" s="198">
        <f t="shared" si="127"/>
        <v>0</v>
      </c>
    </row>
    <row r="258" spans="1:49" s="108" customFormat="1" ht="16.5" thickTop="1" thickBot="1" x14ac:dyDescent="0.3">
      <c r="A258" s="27">
        <v>2</v>
      </c>
      <c r="B258" s="27" t="s">
        <v>166</v>
      </c>
      <c r="C258" s="27" t="s">
        <v>223</v>
      </c>
      <c r="D258" s="28" t="s">
        <v>166</v>
      </c>
      <c r="E258" s="28" t="s">
        <v>97</v>
      </c>
      <c r="F258" s="28" t="s">
        <v>97</v>
      </c>
      <c r="G258" s="28" t="s">
        <v>166</v>
      </c>
      <c r="H258" s="50" t="s">
        <v>820</v>
      </c>
      <c r="I258" s="118">
        <v>0</v>
      </c>
      <c r="J258" s="118">
        <v>0</v>
      </c>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06">
        <f t="shared" si="164"/>
        <v>0</v>
      </c>
      <c r="AP258" s="106">
        <f t="shared" si="166"/>
        <v>0</v>
      </c>
      <c r="AQ258" s="106">
        <f t="shared" si="167"/>
        <v>0</v>
      </c>
      <c r="AR258" s="106">
        <f t="shared" si="168"/>
        <v>0</v>
      </c>
      <c r="AS258" s="21"/>
      <c r="AT258" s="198">
        <f t="shared" si="124"/>
        <v>0</v>
      </c>
      <c r="AU258" s="198">
        <f t="shared" si="125"/>
        <v>0</v>
      </c>
      <c r="AV258" s="198">
        <f t="shared" si="126"/>
        <v>0</v>
      </c>
      <c r="AW258" s="198">
        <f t="shared" si="127"/>
        <v>0</v>
      </c>
    </row>
    <row r="259" spans="1:49" s="108" customFormat="1" ht="16.5" thickTop="1" thickBot="1" x14ac:dyDescent="0.3">
      <c r="A259" s="27">
        <v>2</v>
      </c>
      <c r="B259" s="27" t="s">
        <v>166</v>
      </c>
      <c r="C259" s="27" t="s">
        <v>223</v>
      </c>
      <c r="D259" s="28" t="s">
        <v>166</v>
      </c>
      <c r="E259" s="28" t="s">
        <v>97</v>
      </c>
      <c r="F259" s="28" t="s">
        <v>97</v>
      </c>
      <c r="G259" s="28" t="s">
        <v>115</v>
      </c>
      <c r="H259" s="50" t="s">
        <v>821</v>
      </c>
      <c r="I259" s="118">
        <v>0</v>
      </c>
      <c r="J259" s="118">
        <v>0</v>
      </c>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06">
        <f t="shared" si="164"/>
        <v>0</v>
      </c>
      <c r="AP259" s="106">
        <f t="shared" si="166"/>
        <v>0</v>
      </c>
      <c r="AQ259" s="106">
        <f t="shared" si="167"/>
        <v>0</v>
      </c>
      <c r="AR259" s="106">
        <f t="shared" si="168"/>
        <v>0</v>
      </c>
      <c r="AS259" s="21"/>
      <c r="AT259" s="198">
        <f t="shared" si="124"/>
        <v>0</v>
      </c>
      <c r="AU259" s="198">
        <f t="shared" si="125"/>
        <v>0</v>
      </c>
      <c r="AV259" s="198">
        <f t="shared" si="126"/>
        <v>0</v>
      </c>
      <c r="AW259" s="198">
        <f t="shared" si="127"/>
        <v>0</v>
      </c>
    </row>
    <row r="260" spans="1:49" s="108" customFormat="1" ht="16.5" thickTop="1" thickBot="1" x14ac:dyDescent="0.3">
      <c r="A260" s="27">
        <v>2</v>
      </c>
      <c r="B260" s="27" t="s">
        <v>166</v>
      </c>
      <c r="C260" s="27" t="s">
        <v>223</v>
      </c>
      <c r="D260" s="28" t="s">
        <v>166</v>
      </c>
      <c r="E260" s="28" t="s">
        <v>97</v>
      </c>
      <c r="F260" s="28" t="s">
        <v>97</v>
      </c>
      <c r="G260" s="28" t="s">
        <v>211</v>
      </c>
      <c r="H260" s="50" t="s">
        <v>822</v>
      </c>
      <c r="I260" s="118">
        <v>0</v>
      </c>
      <c r="J260" s="118">
        <v>0</v>
      </c>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06">
        <f t="shared" si="164"/>
        <v>0</v>
      </c>
      <c r="AP260" s="106">
        <f t="shared" si="166"/>
        <v>0</v>
      </c>
      <c r="AQ260" s="106">
        <f t="shared" si="167"/>
        <v>0</v>
      </c>
      <c r="AR260" s="106">
        <f t="shared" si="168"/>
        <v>0</v>
      </c>
      <c r="AS260" s="21"/>
      <c r="AT260" s="198">
        <f t="shared" si="124"/>
        <v>0</v>
      </c>
      <c r="AU260" s="198">
        <f t="shared" si="125"/>
        <v>0</v>
      </c>
      <c r="AV260" s="198">
        <f t="shared" si="126"/>
        <v>0</v>
      </c>
      <c r="AW260" s="198">
        <f t="shared" si="127"/>
        <v>0</v>
      </c>
    </row>
    <row r="261" spans="1:49" s="108" customFormat="1" ht="16.5" thickTop="1" thickBot="1" x14ac:dyDescent="0.3">
      <c r="A261" s="27">
        <v>2</v>
      </c>
      <c r="B261" s="27" t="s">
        <v>166</v>
      </c>
      <c r="C261" s="27" t="s">
        <v>223</v>
      </c>
      <c r="D261" s="28" t="s">
        <v>166</v>
      </c>
      <c r="E261" s="28" t="s">
        <v>97</v>
      </c>
      <c r="F261" s="28" t="s">
        <v>97</v>
      </c>
      <c r="G261" s="28" t="s">
        <v>215</v>
      </c>
      <c r="H261" s="50" t="s">
        <v>823</v>
      </c>
      <c r="I261" s="118">
        <v>0</v>
      </c>
      <c r="J261" s="118">
        <v>0</v>
      </c>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06">
        <f t="shared" si="164"/>
        <v>0</v>
      </c>
      <c r="AP261" s="106">
        <f t="shared" si="166"/>
        <v>0</v>
      </c>
      <c r="AQ261" s="106">
        <f t="shared" si="167"/>
        <v>0</v>
      </c>
      <c r="AR261" s="106">
        <f t="shared" si="168"/>
        <v>0</v>
      </c>
      <c r="AS261" s="21"/>
      <c r="AT261" s="198">
        <f t="shared" si="124"/>
        <v>0</v>
      </c>
      <c r="AU261" s="198">
        <f t="shared" si="125"/>
        <v>0</v>
      </c>
      <c r="AV261" s="198">
        <f t="shared" si="126"/>
        <v>0</v>
      </c>
      <c r="AW261" s="198">
        <f t="shared" si="127"/>
        <v>0</v>
      </c>
    </row>
    <row r="262" spans="1:49" s="108" customFormat="1" ht="16.5" thickTop="1" thickBot="1" x14ac:dyDescent="0.3">
      <c r="A262" s="27">
        <v>2</v>
      </c>
      <c r="B262" s="27" t="s">
        <v>166</v>
      </c>
      <c r="C262" s="27" t="s">
        <v>223</v>
      </c>
      <c r="D262" s="28" t="s">
        <v>166</v>
      </c>
      <c r="E262" s="28" t="s">
        <v>97</v>
      </c>
      <c r="F262" s="28" t="s">
        <v>97</v>
      </c>
      <c r="G262" s="28" t="s">
        <v>219</v>
      </c>
      <c r="H262" s="50" t="s">
        <v>824</v>
      </c>
      <c r="I262" s="118">
        <v>0</v>
      </c>
      <c r="J262" s="118">
        <v>0</v>
      </c>
      <c r="K262" s="118"/>
      <c r="L262" s="118"/>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106">
        <f t="shared" si="164"/>
        <v>0</v>
      </c>
      <c r="AP262" s="106">
        <f t="shared" si="166"/>
        <v>0</v>
      </c>
      <c r="AQ262" s="106">
        <f t="shared" si="167"/>
        <v>0</v>
      </c>
      <c r="AR262" s="106">
        <f t="shared" si="168"/>
        <v>0</v>
      </c>
      <c r="AS262" s="21"/>
      <c r="AT262" s="198">
        <f t="shared" ref="AT262:AT264" si="169">+I262+M262+Q262+AC262+AK262-AO262</f>
        <v>0</v>
      </c>
      <c r="AU262" s="198">
        <f t="shared" ref="AU262:AU267" si="170">+J262+N262+R262+AD262+AL262-AP262</f>
        <v>0</v>
      </c>
      <c r="AV262" s="198">
        <f t="shared" ref="AV262:AV267" si="171">+K262+O262+S262+AE262+AM262-AQ262</f>
        <v>0</v>
      </c>
      <c r="AW262" s="198">
        <f t="shared" ref="AW262:AW267" si="172">+L262+P262+T262+AF262+AN262-AR262</f>
        <v>0</v>
      </c>
    </row>
    <row r="263" spans="1:49" s="108" customFormat="1" ht="16.5" thickTop="1" thickBot="1" x14ac:dyDescent="0.3">
      <c r="A263" s="134">
        <v>2</v>
      </c>
      <c r="B263" s="134">
        <v>3</v>
      </c>
      <c r="C263" s="135" t="s">
        <v>227</v>
      </c>
      <c r="D263" s="136"/>
      <c r="E263" s="135"/>
      <c r="F263" s="135"/>
      <c r="G263" s="134"/>
      <c r="H263" s="137" t="s">
        <v>825</v>
      </c>
      <c r="I263" s="38">
        <f>SUM(I264:I265)</f>
        <v>0</v>
      </c>
      <c r="J263" s="38">
        <f>SUM(I264:I265)</f>
        <v>0</v>
      </c>
      <c r="K263" s="38">
        <f>SUM(J264:J265)</f>
        <v>0</v>
      </c>
      <c r="L263" s="38">
        <f>SUM(K264:K265)</f>
        <v>0</v>
      </c>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137"/>
      <c r="AM263" s="137"/>
      <c r="AN263" s="137"/>
      <c r="AO263" s="137">
        <f t="shared" ref="AO263:AR265" si="173">+I263+M263+AG263+AK263</f>
        <v>0</v>
      </c>
      <c r="AP263" s="137">
        <f t="shared" si="173"/>
        <v>0</v>
      </c>
      <c r="AQ263" s="137">
        <f t="shared" si="173"/>
        <v>0</v>
      </c>
      <c r="AR263" s="137">
        <f t="shared" si="173"/>
        <v>0</v>
      </c>
      <c r="AS263" s="21"/>
      <c r="AT263" s="198">
        <f t="shared" si="169"/>
        <v>0</v>
      </c>
      <c r="AU263" s="198">
        <f t="shared" si="170"/>
        <v>0</v>
      </c>
      <c r="AV263" s="198">
        <f t="shared" si="171"/>
        <v>0</v>
      </c>
      <c r="AW263" s="198">
        <f t="shared" si="172"/>
        <v>0</v>
      </c>
    </row>
    <row r="264" spans="1:49" s="108" customFormat="1" ht="16.5" thickTop="1" thickBot="1" x14ac:dyDescent="0.3">
      <c r="A264" s="27">
        <v>2</v>
      </c>
      <c r="B264" s="27">
        <v>3</v>
      </c>
      <c r="C264" s="27">
        <v>10</v>
      </c>
      <c r="D264" s="28" t="s">
        <v>97</v>
      </c>
      <c r="E264" s="28"/>
      <c r="F264" s="28"/>
      <c r="G264" s="28"/>
      <c r="H264" s="138"/>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106">
        <f t="shared" si="173"/>
        <v>0</v>
      </c>
      <c r="AP264" s="110">
        <f t="shared" si="173"/>
        <v>0</v>
      </c>
      <c r="AQ264" s="110">
        <f t="shared" si="173"/>
        <v>0</v>
      </c>
      <c r="AR264" s="110">
        <f t="shared" si="173"/>
        <v>0</v>
      </c>
      <c r="AS264" s="21"/>
      <c r="AT264" s="198">
        <f t="shared" si="169"/>
        <v>0</v>
      </c>
      <c r="AU264" s="198">
        <f t="shared" si="170"/>
        <v>0</v>
      </c>
      <c r="AV264" s="198">
        <f t="shared" si="171"/>
        <v>0</v>
      </c>
      <c r="AW264" s="198">
        <f t="shared" si="172"/>
        <v>0</v>
      </c>
    </row>
    <row r="265" spans="1:49" s="108" customFormat="1" ht="16.5" thickTop="1" thickBot="1" x14ac:dyDescent="0.3">
      <c r="A265" s="27">
        <v>2</v>
      </c>
      <c r="B265" s="27">
        <v>3</v>
      </c>
      <c r="C265" s="27">
        <v>10</v>
      </c>
      <c r="D265" s="28" t="s">
        <v>105</v>
      </c>
      <c r="E265" s="28"/>
      <c r="F265" s="28"/>
      <c r="G265" s="28"/>
      <c r="H265" s="138"/>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106">
        <f t="shared" si="173"/>
        <v>0</v>
      </c>
      <c r="AP265" s="110">
        <f t="shared" si="173"/>
        <v>0</v>
      </c>
      <c r="AQ265" s="110">
        <f t="shared" si="173"/>
        <v>0</v>
      </c>
      <c r="AR265" s="110">
        <f t="shared" si="173"/>
        <v>0</v>
      </c>
      <c r="AS265" s="21"/>
      <c r="AT265" s="198">
        <f>+I265+M265+Q265+AC265+AK265-AO265</f>
        <v>0</v>
      </c>
      <c r="AU265" s="198">
        <f t="shared" si="170"/>
        <v>0</v>
      </c>
      <c r="AV265" s="198">
        <f t="shared" si="171"/>
        <v>0</v>
      </c>
      <c r="AW265" s="198">
        <f t="shared" si="172"/>
        <v>0</v>
      </c>
    </row>
    <row r="266" spans="1:49" s="108" customFormat="1" ht="16.5" thickTop="1" thickBot="1" x14ac:dyDescent="0.3">
      <c r="A266" s="139"/>
      <c r="B266" s="139"/>
      <c r="C266" s="140"/>
      <c r="D266" s="140"/>
      <c r="E266" s="140"/>
      <c r="F266" s="140"/>
      <c r="G266" s="140"/>
      <c r="H266" s="141" t="s">
        <v>646</v>
      </c>
      <c r="I266" s="142">
        <f>+I5+I54+I44</f>
        <v>101340617105</v>
      </c>
      <c r="J266" s="142">
        <f t="shared" ref="J266:AR266" si="174">+J5+J54+J44</f>
        <v>53579814343</v>
      </c>
      <c r="K266" s="142">
        <f t="shared" si="174"/>
        <v>15546312847</v>
      </c>
      <c r="L266" s="142">
        <f t="shared" si="174"/>
        <v>13730506646</v>
      </c>
      <c r="M266" s="142">
        <f t="shared" si="174"/>
        <v>6650774000</v>
      </c>
      <c r="N266" s="142">
        <f t="shared" si="174"/>
        <v>3403365236</v>
      </c>
      <c r="O266" s="142">
        <f t="shared" si="174"/>
        <v>3403365236</v>
      </c>
      <c r="P266" s="142">
        <f t="shared" si="174"/>
        <v>3403365236</v>
      </c>
      <c r="Q266" s="142">
        <f t="shared" si="174"/>
        <v>0</v>
      </c>
      <c r="R266" s="142">
        <f t="shared" si="174"/>
        <v>0</v>
      </c>
      <c r="S266" s="142">
        <f t="shared" si="174"/>
        <v>0</v>
      </c>
      <c r="T266" s="142">
        <f t="shared" si="174"/>
        <v>0</v>
      </c>
      <c r="U266" s="142">
        <f t="shared" si="174"/>
        <v>0</v>
      </c>
      <c r="V266" s="142">
        <f t="shared" si="174"/>
        <v>0</v>
      </c>
      <c r="W266" s="142">
        <f t="shared" si="174"/>
        <v>0</v>
      </c>
      <c r="X266" s="142">
        <f t="shared" si="174"/>
        <v>0</v>
      </c>
      <c r="Y266" s="142">
        <f t="shared" si="174"/>
        <v>0</v>
      </c>
      <c r="Z266" s="142">
        <f t="shared" si="174"/>
        <v>0</v>
      </c>
      <c r="AA266" s="142">
        <f t="shared" si="174"/>
        <v>0</v>
      </c>
      <c r="AB266" s="142">
        <f t="shared" si="174"/>
        <v>0</v>
      </c>
      <c r="AC266" s="142">
        <f t="shared" si="174"/>
        <v>0</v>
      </c>
      <c r="AD266" s="142">
        <f t="shared" si="174"/>
        <v>0</v>
      </c>
      <c r="AE266" s="142">
        <f t="shared" si="174"/>
        <v>0</v>
      </c>
      <c r="AF266" s="142">
        <f t="shared" si="174"/>
        <v>0</v>
      </c>
      <c r="AG266" s="142">
        <f t="shared" si="174"/>
        <v>0</v>
      </c>
      <c r="AH266" s="142">
        <f t="shared" si="174"/>
        <v>0</v>
      </c>
      <c r="AI266" s="142">
        <f t="shared" si="174"/>
        <v>0</v>
      </c>
      <c r="AJ266" s="142">
        <f t="shared" si="174"/>
        <v>0</v>
      </c>
      <c r="AK266" s="142">
        <f t="shared" si="174"/>
        <v>35152036020</v>
      </c>
      <c r="AL266" s="142">
        <f t="shared" si="174"/>
        <v>4481262453</v>
      </c>
      <c r="AM266" s="142">
        <f t="shared" si="174"/>
        <v>0</v>
      </c>
      <c r="AN266" s="142">
        <f t="shared" si="174"/>
        <v>0</v>
      </c>
      <c r="AO266" s="142">
        <f>+AO5+AO54+AO44</f>
        <v>143143427125</v>
      </c>
      <c r="AP266" s="142">
        <f t="shared" si="174"/>
        <v>61464442032</v>
      </c>
      <c r="AQ266" s="142">
        <f t="shared" si="174"/>
        <v>18949678083</v>
      </c>
      <c r="AR266" s="142">
        <f t="shared" si="174"/>
        <v>17133871882</v>
      </c>
      <c r="AS266" s="83"/>
      <c r="AT266" s="198">
        <f>+I266+M266+Q266+AC266+AK266-AO266</f>
        <v>0</v>
      </c>
      <c r="AU266" s="198">
        <f t="shared" si="170"/>
        <v>0</v>
      </c>
      <c r="AV266" s="198">
        <f t="shared" si="171"/>
        <v>0</v>
      </c>
      <c r="AW266" s="198">
        <f t="shared" si="172"/>
        <v>0</v>
      </c>
    </row>
    <row r="267" spans="1:49" ht="15.75" thickTop="1" x14ac:dyDescent="0.25">
      <c r="AT267" s="198">
        <f t="shared" ref="AT267" si="175">+I267+M267+Q267+AC267+AK267-AO267</f>
        <v>0</v>
      </c>
      <c r="AU267" s="198">
        <f t="shared" si="170"/>
        <v>0</v>
      </c>
      <c r="AV267" s="198">
        <f t="shared" si="171"/>
        <v>0</v>
      </c>
      <c r="AW267" s="198">
        <f t="shared" si="172"/>
        <v>0</v>
      </c>
    </row>
    <row r="268" spans="1:49" hidden="1" x14ac:dyDescent="0.25">
      <c r="I268" s="155">
        <f>+I266+M266</f>
        <v>107991391105</v>
      </c>
      <c r="J268" s="155">
        <f t="shared" ref="J268:L268" si="176">+J266+N266</f>
        <v>56983179579</v>
      </c>
      <c r="K268" s="155">
        <f t="shared" si="176"/>
        <v>18949678083</v>
      </c>
      <c r="L268" s="155">
        <f t="shared" si="176"/>
        <v>17133871882</v>
      </c>
      <c r="AO268" s="198">
        <f>+AK266+I268</f>
        <v>143143427125</v>
      </c>
      <c r="AP268" s="198">
        <f t="shared" ref="AP268:AR268" si="177">+AL266+J268</f>
        <v>61464442032</v>
      </c>
      <c r="AQ268" s="198">
        <f t="shared" si="177"/>
        <v>18949678083</v>
      </c>
      <c r="AR268" s="198">
        <f t="shared" si="177"/>
        <v>17133871882</v>
      </c>
    </row>
    <row r="269" spans="1:49" hidden="1" x14ac:dyDescent="0.25">
      <c r="I269" s="15">
        <v>107991391105</v>
      </c>
      <c r="J269" s="15">
        <v>56983179579</v>
      </c>
      <c r="K269" s="15">
        <v>18949678082</v>
      </c>
      <c r="L269" s="15">
        <v>17133871882</v>
      </c>
      <c r="AO269" s="198">
        <f>+AO266-AO268</f>
        <v>0</v>
      </c>
      <c r="AP269" s="198">
        <f t="shared" ref="AP269:AR269" si="178">+AP266-AP268</f>
        <v>0</v>
      </c>
      <c r="AQ269" s="198">
        <f t="shared" si="178"/>
        <v>0</v>
      </c>
      <c r="AR269" s="198">
        <f t="shared" si="178"/>
        <v>0</v>
      </c>
    </row>
    <row r="270" spans="1:49" hidden="1" x14ac:dyDescent="0.25">
      <c r="I270" s="156">
        <f>+I268-I269</f>
        <v>0</v>
      </c>
      <c r="J270" s="156">
        <f t="shared" ref="J270:K270" si="179">+J268-J269</f>
        <v>0</v>
      </c>
      <c r="K270" s="156">
        <f t="shared" si="179"/>
        <v>1</v>
      </c>
      <c r="L270" s="156"/>
    </row>
    <row r="271" spans="1:49" x14ac:dyDescent="0.25">
      <c r="J271" s="15"/>
      <c r="K271" s="15"/>
      <c r="L271" s="15"/>
    </row>
  </sheetData>
  <mergeCells count="18">
    <mergeCell ref="M3:P3"/>
    <mergeCell ref="Q3:T3"/>
    <mergeCell ref="U3:X3"/>
    <mergeCell ref="A2:AS2"/>
    <mergeCell ref="AK3:AN3"/>
    <mergeCell ref="AC3:AF3"/>
    <mergeCell ref="AO3:AR3"/>
    <mergeCell ref="H3:H4"/>
    <mergeCell ref="I3:L3"/>
    <mergeCell ref="Y3:AB3"/>
    <mergeCell ref="AG3:AJ3"/>
    <mergeCell ref="A3:A4"/>
    <mergeCell ref="B3:B4"/>
    <mergeCell ref="C3:C4"/>
    <mergeCell ref="D3:D4"/>
    <mergeCell ref="E3:E4"/>
    <mergeCell ref="F3:F4"/>
    <mergeCell ref="G3:G4"/>
  </mergeCells>
  <printOptions horizontalCentered="1" verticalCentered="1"/>
  <pageMargins left="0.78740157480314965" right="0.78740157480314965" top="0.98425196850393704" bottom="0.98425196850393704" header="0" footer="0"/>
  <pageSetup paperSize="9" scale="8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H179"/>
  <sheetViews>
    <sheetView zoomScaleNormal="100" workbookViewId="0">
      <pane xSplit="2" ySplit="2" topLeftCell="C3" activePane="bottomRight" state="frozen"/>
      <selection pane="topRight" activeCell="C1" sqref="C1"/>
      <selection pane="bottomLeft" activeCell="A3" sqref="A3"/>
      <selection pane="bottomRight" activeCell="D176" sqref="D176"/>
    </sheetView>
  </sheetViews>
  <sheetFormatPr baseColWidth="10" defaultRowHeight="15" x14ac:dyDescent="0.25"/>
  <cols>
    <col min="1" max="1" width="54.140625" style="59" customWidth="1"/>
    <col min="2" max="2" width="24.7109375" style="59" customWidth="1"/>
    <col min="3" max="4" width="22.42578125" style="59" bestFit="1" customWidth="1"/>
    <col min="5" max="5" width="23.140625" style="59" customWidth="1"/>
    <col min="6" max="7" width="21" style="59" bestFit="1" customWidth="1"/>
    <col min="8" max="8" width="20.42578125" style="59" customWidth="1"/>
    <col min="9" max="9" width="21" style="59" customWidth="1"/>
    <col min="10" max="10" width="20.7109375" style="59" customWidth="1"/>
    <col min="11" max="11" width="21" style="59" bestFit="1" customWidth="1"/>
    <col min="12" max="12" width="20.42578125" style="59" customWidth="1"/>
    <col min="13" max="13" width="21" style="59" customWidth="1"/>
    <col min="14" max="14" width="20.7109375" style="59" customWidth="1"/>
    <col min="15" max="15" width="19.140625" style="59" customWidth="1"/>
    <col min="16" max="16" width="20.140625" style="59" customWidth="1"/>
    <col min="17" max="17" width="19.42578125" style="59" customWidth="1"/>
    <col min="18" max="18" width="19.28515625" style="59" customWidth="1"/>
    <col min="19" max="20" width="20.42578125" style="62" customWidth="1"/>
    <col min="21" max="21" width="20.42578125" style="59" customWidth="1"/>
    <col min="22" max="22" width="20.42578125" style="62" customWidth="1"/>
    <col min="23" max="23" width="20.28515625" style="62" customWidth="1"/>
    <col min="24" max="24" width="25.42578125" style="62" customWidth="1"/>
    <col min="25" max="25" width="18" style="59" customWidth="1"/>
    <col min="26" max="26" width="19.140625" style="59" customWidth="1"/>
    <col min="27" max="27" width="21" style="59" bestFit="1" customWidth="1"/>
    <col min="28" max="28" width="21.28515625" style="59" customWidth="1"/>
    <col min="29" max="30" width="20.140625" style="59" customWidth="1"/>
    <col min="31" max="31" width="19.42578125" style="59" customWidth="1"/>
    <col min="32" max="34" width="19.140625" style="59" customWidth="1"/>
    <col min="35" max="36" width="21" style="59" customWidth="1"/>
    <col min="37" max="38" width="21" style="59" bestFit="1" customWidth="1"/>
    <col min="39" max="40" width="21" style="59" customWidth="1"/>
    <col min="41" max="41" width="21.140625" style="59" customWidth="1"/>
    <col min="42" max="42" width="12.7109375" style="59" customWidth="1"/>
    <col min="43" max="43" width="21" style="59" customWidth="1"/>
    <col min="44" max="46" width="19.42578125" style="59" customWidth="1"/>
    <col min="47" max="48" width="21" style="59" customWidth="1"/>
    <col min="49" max="50" width="19.42578125" style="59" customWidth="1"/>
    <col min="51" max="51" width="23.5703125" style="59" bestFit="1" customWidth="1"/>
    <col min="52" max="52" width="22.42578125" style="59" bestFit="1" customWidth="1"/>
    <col min="53" max="53" width="21.140625" style="59" bestFit="1" customWidth="1"/>
    <col min="54" max="54" width="21" style="59" bestFit="1" customWidth="1"/>
    <col min="55" max="56" width="22.42578125" style="59" bestFit="1" customWidth="1"/>
    <col min="57" max="57" width="22" style="59" customWidth="1"/>
    <col min="58" max="58" width="22.7109375" style="59" customWidth="1"/>
    <col min="59" max="60" width="22.42578125" style="59" bestFit="1" customWidth="1"/>
    <col min="61" max="61" width="22" style="59" customWidth="1"/>
    <col min="62" max="62" width="22.7109375" style="59" customWidth="1"/>
    <col min="63" max="66" width="19.42578125" style="59" customWidth="1"/>
    <col min="67" max="68" width="22.42578125" style="59" customWidth="1"/>
    <col min="69" max="69" width="22.140625" style="59" customWidth="1"/>
    <col min="70" max="70" width="22.7109375" style="59" customWidth="1"/>
    <col min="71" max="76" width="22.42578125" style="59" customWidth="1"/>
    <col min="77" max="86" width="19.42578125" style="59" customWidth="1"/>
    <col min="87" max="87" width="23.42578125" style="59" bestFit="1" customWidth="1"/>
    <col min="88" max="88" width="22.28515625" style="59" bestFit="1" customWidth="1"/>
    <col min="89" max="89" width="21.140625" style="59" bestFit="1" customWidth="1"/>
    <col min="90" max="90" width="21" style="59" bestFit="1" customWidth="1"/>
    <col min="91" max="91" width="21.7109375" style="59" customWidth="1"/>
    <col min="92" max="94" width="19.42578125" style="59" customWidth="1"/>
    <col min="95" max="96" width="21" style="59" customWidth="1"/>
    <col min="97" max="98" width="19.42578125" style="59" customWidth="1"/>
    <col min="99" max="102" width="19.42578125" style="59" hidden="1" customWidth="1"/>
    <col min="103" max="104" width="22.42578125" style="59" hidden="1" customWidth="1"/>
    <col min="105" max="106" width="21.42578125" style="59" hidden="1" customWidth="1"/>
    <col min="107" max="107" width="21.42578125" style="59" customWidth="1"/>
    <col min="108" max="110" width="21" style="59" customWidth="1"/>
    <col min="111" max="111" width="20.85546875" style="59" customWidth="1"/>
    <col min="112" max="114" width="20" style="59" customWidth="1"/>
    <col min="115" max="115" width="20.85546875" style="59" customWidth="1"/>
    <col min="116" max="118" width="20" style="59" customWidth="1"/>
    <col min="119" max="119" width="20.85546875" style="59" customWidth="1"/>
    <col min="120" max="122" width="20" style="59" customWidth="1"/>
    <col min="123" max="123" width="20.85546875" style="59" customWidth="1"/>
    <col min="124" max="126" width="20" style="59" customWidth="1"/>
    <col min="127" max="127" width="20.85546875" style="59" customWidth="1"/>
    <col min="128" max="130" width="20" style="59" customWidth="1"/>
    <col min="131" max="132" width="21" style="59" customWidth="1"/>
    <col min="133" max="134" width="20" style="59" customWidth="1"/>
    <col min="135" max="136" width="22.42578125" style="59" customWidth="1"/>
    <col min="137" max="142" width="20" style="59" customWidth="1"/>
    <col min="143" max="143" width="23.5703125" style="59" bestFit="1" customWidth="1"/>
    <col min="144" max="144" width="22.28515625" style="59" bestFit="1" customWidth="1"/>
    <col min="145" max="146" width="20" style="59" customWidth="1"/>
    <col min="147" max="147" width="21.85546875" style="62" hidden="1" customWidth="1"/>
    <col min="148" max="148" width="25.42578125" style="62" hidden="1" customWidth="1"/>
    <col min="149" max="149" width="21.140625" style="59" hidden="1" customWidth="1"/>
    <col min="150" max="150" width="21" style="59" hidden="1" customWidth="1"/>
    <col min="151" max="151" width="20.28515625" style="62" hidden="1" customWidth="1"/>
    <col min="152" max="152" width="25.42578125" style="62" hidden="1" customWidth="1"/>
    <col min="153" max="153" width="21.140625" style="59" hidden="1" customWidth="1"/>
    <col min="154" max="154" width="19.140625" style="59" hidden="1" customWidth="1"/>
    <col min="155" max="155" width="20.28515625" style="62" hidden="1" customWidth="1"/>
    <col min="156" max="156" width="25.42578125" style="62" hidden="1" customWidth="1"/>
    <col min="157" max="157" width="21.28515625" style="59" hidden="1" customWidth="1"/>
    <col min="158" max="158" width="19.140625" style="59" hidden="1" customWidth="1"/>
    <col min="159" max="159" width="20.28515625" style="62" hidden="1" customWidth="1"/>
    <col min="160" max="160" width="25.42578125" style="62" hidden="1" customWidth="1"/>
    <col min="161" max="161" width="18" style="59" hidden="1" customWidth="1"/>
    <col min="162" max="162" width="19.140625" style="59" hidden="1" customWidth="1"/>
    <col min="163" max="163" width="20.28515625" style="62" hidden="1" customWidth="1"/>
    <col min="164" max="164" width="25.42578125" style="62" hidden="1" customWidth="1"/>
    <col min="165" max="165" width="18" style="59" hidden="1" customWidth="1"/>
    <col min="166" max="166" width="19.140625" style="59" hidden="1" customWidth="1"/>
    <col min="167" max="168" width="21" style="62" hidden="1" customWidth="1"/>
    <col min="169" max="170" width="21" style="59" hidden="1" customWidth="1"/>
    <col min="171" max="172" width="19.140625" style="62" hidden="1" customWidth="1"/>
    <col min="173" max="174" width="19.140625" style="59" hidden="1" customWidth="1"/>
    <col min="175" max="175" width="19.140625" style="62" hidden="1" customWidth="1"/>
    <col min="176" max="176" width="17.7109375" style="62" hidden="1" customWidth="1"/>
    <col min="177" max="177" width="16.42578125" style="59" hidden="1" customWidth="1"/>
    <col min="178" max="178" width="8.140625" style="59" hidden="1" customWidth="1"/>
    <col min="179" max="180" width="21" style="62" hidden="1" customWidth="1"/>
    <col min="181" max="182" width="19.140625" style="59" hidden="1" customWidth="1"/>
    <col min="183" max="183" width="19" style="62" hidden="1" customWidth="1"/>
    <col min="184" max="184" width="17.7109375" style="62" hidden="1" customWidth="1"/>
    <col min="185" max="185" width="16.42578125" style="59" hidden="1" customWidth="1"/>
    <col min="186" max="186" width="8.140625" style="59" hidden="1" customWidth="1"/>
    <col min="187" max="187" width="22.28515625" style="62" hidden="1" customWidth="1"/>
    <col min="188" max="188" width="25.42578125" style="62" hidden="1" customWidth="1"/>
    <col min="189" max="189" width="22.42578125" style="59" hidden="1" customWidth="1"/>
    <col min="190" max="190" width="22.28515625" style="59" hidden="1" customWidth="1"/>
    <col min="191" max="191" width="20.28515625" style="62" hidden="1" customWidth="1"/>
    <col min="192" max="192" width="25.42578125" style="62" hidden="1" customWidth="1"/>
    <col min="193" max="193" width="18" style="59" hidden="1" customWidth="1"/>
    <col min="194" max="194" width="19.140625" style="59" hidden="1" customWidth="1"/>
    <col min="195" max="195" width="20.28515625" style="62" hidden="1" customWidth="1"/>
    <col min="196" max="196" width="25.42578125" style="62" hidden="1" customWidth="1"/>
    <col min="197" max="197" width="18" style="59" hidden="1" customWidth="1"/>
    <col min="198" max="198" width="19.140625" style="59" hidden="1" customWidth="1"/>
    <col min="199" max="199" width="20.28515625" style="62" hidden="1" customWidth="1"/>
    <col min="200" max="200" width="25.42578125" style="62" hidden="1" customWidth="1"/>
    <col min="201" max="201" width="18" style="59" hidden="1" customWidth="1"/>
    <col min="202" max="202" width="19.140625" style="59" hidden="1" customWidth="1"/>
    <col min="203" max="203" width="20.28515625" style="62" hidden="1" customWidth="1"/>
    <col min="204" max="204" width="25.42578125" style="62" hidden="1" customWidth="1"/>
    <col min="205" max="205" width="18" style="59" hidden="1" customWidth="1"/>
    <col min="206" max="206" width="19.140625" style="59" hidden="1" customWidth="1"/>
    <col min="207" max="207" width="20.28515625" style="62" hidden="1" customWidth="1"/>
    <col min="208" max="208" width="25.42578125" style="62" hidden="1" customWidth="1"/>
    <col min="209" max="209" width="18" style="59" hidden="1" customWidth="1"/>
    <col min="210" max="210" width="19.140625" style="59" hidden="1" customWidth="1"/>
    <col min="211" max="211" width="20.28515625" style="62" hidden="1" customWidth="1"/>
    <col min="212" max="212" width="25.42578125" style="62" hidden="1" customWidth="1"/>
    <col min="213" max="213" width="18" style="59" hidden="1" customWidth="1"/>
    <col min="214" max="214" width="19.140625" style="59" hidden="1" customWidth="1"/>
    <col min="215" max="215" width="20.28515625" style="62" hidden="1" customWidth="1"/>
    <col min="216" max="216" width="25.42578125" style="62" hidden="1" customWidth="1"/>
    <col min="217" max="217" width="18" style="59" hidden="1" customWidth="1"/>
    <col min="218" max="218" width="19.140625" style="59" hidden="1" customWidth="1"/>
    <col min="219" max="219" width="19" style="62" hidden="1" customWidth="1"/>
    <col min="220" max="220" width="17.7109375" style="62" hidden="1" customWidth="1"/>
    <col min="221" max="221" width="16.42578125" style="59" hidden="1" customWidth="1"/>
    <col min="222" max="222" width="8.140625" style="59" hidden="1" customWidth="1"/>
    <col min="223" max="223" width="23.7109375" style="59" customWidth="1"/>
    <col min="224" max="225" width="25.28515625" style="59" customWidth="1"/>
    <col min="226" max="226" width="24.42578125" style="59" customWidth="1"/>
    <col min="227" max="227" width="36.42578125" style="59" customWidth="1"/>
    <col min="228" max="228" width="18.85546875" bestFit="1" customWidth="1"/>
    <col min="229" max="229" width="19.85546875" bestFit="1" customWidth="1"/>
    <col min="230" max="230" width="19" bestFit="1" customWidth="1"/>
    <col min="231" max="231" width="17.85546875" bestFit="1" customWidth="1"/>
    <col min="232" max="233" width="18" bestFit="1" customWidth="1"/>
    <col min="234" max="235" width="17" bestFit="1" customWidth="1"/>
    <col min="236" max="236" width="15.140625" bestFit="1" customWidth="1"/>
    <col min="243" max="352" width="11.42578125" style="59"/>
    <col min="353" max="353" width="54.140625" style="59" customWidth="1"/>
    <col min="354" max="354" width="22.85546875" style="59" customWidth="1"/>
    <col min="355" max="358" width="20.28515625" style="59" customWidth="1"/>
    <col min="359" max="366" width="18.28515625" style="59" customWidth="1"/>
    <col min="367" max="370" width="20.42578125" style="59" customWidth="1"/>
    <col min="371" max="371" width="20.28515625" style="59" customWidth="1"/>
    <col min="372" max="372" width="25.42578125" style="59" customWidth="1"/>
    <col min="373" max="373" width="18" style="59" customWidth="1"/>
    <col min="374" max="375" width="19.140625" style="59" customWidth="1"/>
    <col min="376" max="376" width="18" style="59" customWidth="1"/>
    <col min="377" max="378" width="20.140625" style="59" customWidth="1"/>
    <col min="379" max="380" width="18.42578125" style="59" customWidth="1"/>
    <col min="381" max="381" width="17.28515625" style="59" customWidth="1"/>
    <col min="382" max="382" width="17.140625" style="59" customWidth="1"/>
    <col min="383" max="383" width="20.42578125" style="59" customWidth="1"/>
    <col min="384" max="386" width="17.140625" style="59" customWidth="1"/>
    <col min="387" max="387" width="19.7109375" style="59" customWidth="1"/>
    <col min="388" max="390" width="19" style="59" customWidth="1"/>
    <col min="391" max="391" width="21" style="59" customWidth="1"/>
    <col min="392" max="394" width="19.42578125" style="59" customWidth="1"/>
    <col min="395" max="395" width="21" style="59" customWidth="1"/>
    <col min="396" max="398" width="19.42578125" style="59" customWidth="1"/>
    <col min="399" max="399" width="21" style="59" customWidth="1"/>
    <col min="400" max="406" width="19.42578125" style="59" customWidth="1"/>
    <col min="407" max="407" width="21.42578125" style="59" customWidth="1"/>
    <col min="408" max="408" width="21" style="59" customWidth="1"/>
    <col min="409" max="409" width="22.140625" style="59" customWidth="1"/>
    <col min="410" max="410" width="21.7109375" style="59" customWidth="1"/>
    <col min="411" max="411" width="21.140625" style="59" customWidth="1"/>
    <col min="412" max="412" width="20.7109375" style="59" customWidth="1"/>
    <col min="413" max="414" width="19.42578125" style="59" customWidth="1"/>
    <col min="415" max="415" width="21.42578125" style="59" customWidth="1"/>
    <col min="416" max="430" width="19.42578125" style="59" customWidth="1"/>
    <col min="431" max="431" width="21.7109375" style="59" customWidth="1"/>
    <col min="432" max="442" width="19.42578125" style="59" customWidth="1"/>
    <col min="443" max="443" width="20.85546875" style="59" customWidth="1"/>
    <col min="444" max="446" width="20" style="59" customWidth="1"/>
    <col min="447" max="447" width="20.85546875" style="59" customWidth="1"/>
    <col min="448" max="450" width="20" style="59" customWidth="1"/>
    <col min="451" max="451" width="20.85546875" style="59" customWidth="1"/>
    <col min="452" max="454" width="20" style="59" customWidth="1"/>
    <col min="455" max="455" width="20.85546875" style="59" customWidth="1"/>
    <col min="456" max="458" width="20" style="59" customWidth="1"/>
    <col min="459" max="459" width="20.85546875" style="59" customWidth="1"/>
    <col min="460" max="462" width="20" style="59" customWidth="1"/>
    <col min="463" max="463" width="20.85546875" style="59" customWidth="1"/>
    <col min="464" max="466" width="20" style="59" customWidth="1"/>
    <col min="467" max="467" width="20.85546875" style="59" customWidth="1"/>
    <col min="468" max="470" width="20" style="59" customWidth="1"/>
    <col min="471" max="471" width="20.85546875" style="59" customWidth="1"/>
    <col min="472" max="474" width="20" style="59" customWidth="1"/>
    <col min="475" max="475" width="20.28515625" style="59" customWidth="1"/>
    <col min="476" max="476" width="25.42578125" style="59" customWidth="1"/>
    <col min="477" max="477" width="18" style="59" customWidth="1"/>
    <col min="478" max="478" width="19.140625" style="59" customWidth="1"/>
    <col min="479" max="479" width="21.85546875" style="59" customWidth="1"/>
    <col min="480" max="481" width="25.28515625" style="59" customWidth="1"/>
    <col min="482" max="482" width="24.42578125" style="59" customWidth="1"/>
    <col min="483" max="483" width="36.42578125" style="59" customWidth="1"/>
    <col min="484" max="484" width="11.42578125" style="59"/>
    <col min="485" max="485" width="19.7109375" style="59" bestFit="1" customWidth="1"/>
    <col min="486" max="608" width="11.42578125" style="59"/>
    <col min="609" max="609" width="54.140625" style="59" customWidth="1"/>
    <col min="610" max="610" width="22.85546875" style="59" customWidth="1"/>
    <col min="611" max="614" width="20.28515625" style="59" customWidth="1"/>
    <col min="615" max="622" width="18.28515625" style="59" customWidth="1"/>
    <col min="623" max="626" width="20.42578125" style="59" customWidth="1"/>
    <col min="627" max="627" width="20.28515625" style="59" customWidth="1"/>
    <col min="628" max="628" width="25.42578125" style="59" customWidth="1"/>
    <col min="629" max="629" width="18" style="59" customWidth="1"/>
    <col min="630" max="631" width="19.140625" style="59" customWidth="1"/>
    <col min="632" max="632" width="18" style="59" customWidth="1"/>
    <col min="633" max="634" width="20.140625" style="59" customWidth="1"/>
    <col min="635" max="636" width="18.42578125" style="59" customWidth="1"/>
    <col min="637" max="637" width="17.28515625" style="59" customWidth="1"/>
    <col min="638" max="638" width="17.140625" style="59" customWidth="1"/>
    <col min="639" max="639" width="20.42578125" style="59" customWidth="1"/>
    <col min="640" max="642" width="17.140625" style="59" customWidth="1"/>
    <col min="643" max="643" width="19.7109375" style="59" customWidth="1"/>
    <col min="644" max="646" width="19" style="59" customWidth="1"/>
    <col min="647" max="647" width="21" style="59" customWidth="1"/>
    <col min="648" max="650" width="19.42578125" style="59" customWidth="1"/>
    <col min="651" max="651" width="21" style="59" customWidth="1"/>
    <col min="652" max="654" width="19.42578125" style="59" customWidth="1"/>
    <col min="655" max="655" width="21" style="59" customWidth="1"/>
    <col min="656" max="662" width="19.42578125" style="59" customWidth="1"/>
    <col min="663" max="663" width="21.42578125" style="59" customWidth="1"/>
    <col min="664" max="664" width="21" style="59" customWidth="1"/>
    <col min="665" max="665" width="22.140625" style="59" customWidth="1"/>
    <col min="666" max="666" width="21.7109375" style="59" customWidth="1"/>
    <col min="667" max="667" width="21.140625" style="59" customWidth="1"/>
    <col min="668" max="668" width="20.7109375" style="59" customWidth="1"/>
    <col min="669" max="670" width="19.42578125" style="59" customWidth="1"/>
    <col min="671" max="671" width="21.42578125" style="59" customWidth="1"/>
    <col min="672" max="686" width="19.42578125" style="59" customWidth="1"/>
    <col min="687" max="687" width="21.7109375" style="59" customWidth="1"/>
    <col min="688" max="698" width="19.42578125" style="59" customWidth="1"/>
    <col min="699" max="699" width="20.85546875" style="59" customWidth="1"/>
    <col min="700" max="702" width="20" style="59" customWidth="1"/>
    <col min="703" max="703" width="20.85546875" style="59" customWidth="1"/>
    <col min="704" max="706" width="20" style="59" customWidth="1"/>
    <col min="707" max="707" width="20.85546875" style="59" customWidth="1"/>
    <col min="708" max="710" width="20" style="59" customWidth="1"/>
    <col min="711" max="711" width="20.85546875" style="59" customWidth="1"/>
    <col min="712" max="714" width="20" style="59" customWidth="1"/>
    <col min="715" max="715" width="20.85546875" style="59" customWidth="1"/>
    <col min="716" max="718" width="20" style="59" customWidth="1"/>
    <col min="719" max="719" width="20.85546875" style="59" customWidth="1"/>
    <col min="720" max="722" width="20" style="59" customWidth="1"/>
    <col min="723" max="723" width="20.85546875" style="59" customWidth="1"/>
    <col min="724" max="726" width="20" style="59" customWidth="1"/>
    <col min="727" max="727" width="20.85546875" style="59" customWidth="1"/>
    <col min="728" max="730" width="20" style="59" customWidth="1"/>
    <col min="731" max="731" width="20.28515625" style="59" customWidth="1"/>
    <col min="732" max="732" width="25.42578125" style="59" customWidth="1"/>
    <col min="733" max="733" width="18" style="59" customWidth="1"/>
    <col min="734" max="734" width="19.140625" style="59" customWidth="1"/>
    <col min="735" max="735" width="21.85546875" style="59" customWidth="1"/>
    <col min="736" max="737" width="25.28515625" style="59" customWidth="1"/>
    <col min="738" max="738" width="24.42578125" style="59" customWidth="1"/>
    <col min="739" max="739" width="36.42578125" style="59" customWidth="1"/>
    <col min="740" max="740" width="11.42578125" style="59"/>
    <col min="741" max="741" width="19.7109375" style="59" bestFit="1" customWidth="1"/>
    <col min="742" max="864" width="11.42578125" style="59"/>
    <col min="865" max="865" width="54.140625" style="59" customWidth="1"/>
    <col min="866" max="866" width="22.85546875" style="59" customWidth="1"/>
    <col min="867" max="870" width="20.28515625" style="59" customWidth="1"/>
    <col min="871" max="878" width="18.28515625" style="59" customWidth="1"/>
    <col min="879" max="882" width="20.42578125" style="59" customWidth="1"/>
    <col min="883" max="883" width="20.28515625" style="59" customWidth="1"/>
    <col min="884" max="884" width="25.42578125" style="59" customWidth="1"/>
    <col min="885" max="885" width="18" style="59" customWidth="1"/>
    <col min="886" max="887" width="19.140625" style="59" customWidth="1"/>
    <col min="888" max="888" width="18" style="59" customWidth="1"/>
    <col min="889" max="890" width="20.140625" style="59" customWidth="1"/>
    <col min="891" max="892" width="18.42578125" style="59" customWidth="1"/>
    <col min="893" max="893" width="17.28515625" style="59" customWidth="1"/>
    <col min="894" max="894" width="17.140625" style="59" customWidth="1"/>
    <col min="895" max="895" width="20.42578125" style="59" customWidth="1"/>
    <col min="896" max="898" width="17.140625" style="59" customWidth="1"/>
    <col min="899" max="899" width="19.7109375" style="59" customWidth="1"/>
    <col min="900" max="902" width="19" style="59" customWidth="1"/>
    <col min="903" max="903" width="21" style="59" customWidth="1"/>
    <col min="904" max="906" width="19.42578125" style="59" customWidth="1"/>
    <col min="907" max="907" width="21" style="59" customWidth="1"/>
    <col min="908" max="910" width="19.42578125" style="59" customWidth="1"/>
    <col min="911" max="911" width="21" style="59" customWidth="1"/>
    <col min="912" max="918" width="19.42578125" style="59" customWidth="1"/>
    <col min="919" max="919" width="21.42578125" style="59" customWidth="1"/>
    <col min="920" max="920" width="21" style="59" customWidth="1"/>
    <col min="921" max="921" width="22.140625" style="59" customWidth="1"/>
    <col min="922" max="922" width="21.7109375" style="59" customWidth="1"/>
    <col min="923" max="923" width="21.140625" style="59" customWidth="1"/>
    <col min="924" max="924" width="20.7109375" style="59" customWidth="1"/>
    <col min="925" max="926" width="19.42578125" style="59" customWidth="1"/>
    <col min="927" max="927" width="21.42578125" style="59" customWidth="1"/>
    <col min="928" max="942" width="19.42578125" style="59" customWidth="1"/>
    <col min="943" max="943" width="21.7109375" style="59" customWidth="1"/>
    <col min="944" max="954" width="19.42578125" style="59" customWidth="1"/>
    <col min="955" max="955" width="20.85546875" style="59" customWidth="1"/>
    <col min="956" max="958" width="20" style="59" customWidth="1"/>
    <col min="959" max="959" width="20.85546875" style="59" customWidth="1"/>
    <col min="960" max="962" width="20" style="59" customWidth="1"/>
    <col min="963" max="963" width="20.85546875" style="59" customWidth="1"/>
    <col min="964" max="966" width="20" style="59" customWidth="1"/>
    <col min="967" max="967" width="20.85546875" style="59" customWidth="1"/>
    <col min="968" max="970" width="20" style="59" customWidth="1"/>
    <col min="971" max="971" width="20.85546875" style="59" customWidth="1"/>
    <col min="972" max="974" width="20" style="59" customWidth="1"/>
    <col min="975" max="975" width="20.85546875" style="59" customWidth="1"/>
    <col min="976" max="978" width="20" style="59" customWidth="1"/>
    <col min="979" max="979" width="20.85546875" style="59" customWidth="1"/>
    <col min="980" max="982" width="20" style="59" customWidth="1"/>
    <col min="983" max="983" width="20.85546875" style="59" customWidth="1"/>
    <col min="984" max="986" width="20" style="59" customWidth="1"/>
    <col min="987" max="987" width="20.28515625" style="59" customWidth="1"/>
    <col min="988" max="988" width="25.42578125" style="59" customWidth="1"/>
    <col min="989" max="989" width="18" style="59" customWidth="1"/>
    <col min="990" max="990" width="19.140625" style="59" customWidth="1"/>
    <col min="991" max="991" width="21.85546875" style="59" customWidth="1"/>
    <col min="992" max="993" width="25.28515625" style="59" customWidth="1"/>
    <col min="994" max="994" width="24.42578125" style="59" customWidth="1"/>
    <col min="995" max="995" width="36.42578125" style="59" customWidth="1"/>
    <col min="996" max="996" width="11.42578125" style="59"/>
    <col min="997" max="997" width="19.7109375" style="59" bestFit="1" customWidth="1"/>
    <col min="998" max="1120" width="11.42578125" style="59"/>
    <col min="1121" max="1121" width="54.140625" style="59" customWidth="1"/>
    <col min="1122" max="1122" width="22.85546875" style="59" customWidth="1"/>
    <col min="1123" max="1126" width="20.28515625" style="59" customWidth="1"/>
    <col min="1127" max="1134" width="18.28515625" style="59" customWidth="1"/>
    <col min="1135" max="1138" width="20.42578125" style="59" customWidth="1"/>
    <col min="1139" max="1139" width="20.28515625" style="59" customWidth="1"/>
    <col min="1140" max="1140" width="25.42578125" style="59" customWidth="1"/>
    <col min="1141" max="1141" width="18" style="59" customWidth="1"/>
    <col min="1142" max="1143" width="19.140625" style="59" customWidth="1"/>
    <col min="1144" max="1144" width="18" style="59" customWidth="1"/>
    <col min="1145" max="1146" width="20.140625" style="59" customWidth="1"/>
    <col min="1147" max="1148" width="18.42578125" style="59" customWidth="1"/>
    <col min="1149" max="1149" width="17.28515625" style="59" customWidth="1"/>
    <col min="1150" max="1150" width="17.140625" style="59" customWidth="1"/>
    <col min="1151" max="1151" width="20.42578125" style="59" customWidth="1"/>
    <col min="1152" max="1154" width="17.140625" style="59" customWidth="1"/>
    <col min="1155" max="1155" width="19.7109375" style="59" customWidth="1"/>
    <col min="1156" max="1158" width="19" style="59" customWidth="1"/>
    <col min="1159" max="1159" width="21" style="59" customWidth="1"/>
    <col min="1160" max="1162" width="19.42578125" style="59" customWidth="1"/>
    <col min="1163" max="1163" width="21" style="59" customWidth="1"/>
    <col min="1164" max="1166" width="19.42578125" style="59" customWidth="1"/>
    <col min="1167" max="1167" width="21" style="59" customWidth="1"/>
    <col min="1168" max="1174" width="19.42578125" style="59" customWidth="1"/>
    <col min="1175" max="1175" width="21.42578125" style="59" customWidth="1"/>
    <col min="1176" max="1176" width="21" style="59" customWidth="1"/>
    <col min="1177" max="1177" width="22.140625" style="59" customWidth="1"/>
    <col min="1178" max="1178" width="21.7109375" style="59" customWidth="1"/>
    <col min="1179" max="1179" width="21.140625" style="59" customWidth="1"/>
    <col min="1180" max="1180" width="20.7109375" style="59" customWidth="1"/>
    <col min="1181" max="1182" width="19.42578125" style="59" customWidth="1"/>
    <col min="1183" max="1183" width="21.42578125" style="59" customWidth="1"/>
    <col min="1184" max="1198" width="19.42578125" style="59" customWidth="1"/>
    <col min="1199" max="1199" width="21.7109375" style="59" customWidth="1"/>
    <col min="1200" max="1210" width="19.42578125" style="59" customWidth="1"/>
    <col min="1211" max="1211" width="20.85546875" style="59" customWidth="1"/>
    <col min="1212" max="1214" width="20" style="59" customWidth="1"/>
    <col min="1215" max="1215" width="20.85546875" style="59" customWidth="1"/>
    <col min="1216" max="1218" width="20" style="59" customWidth="1"/>
    <col min="1219" max="1219" width="20.85546875" style="59" customWidth="1"/>
    <col min="1220" max="1222" width="20" style="59" customWidth="1"/>
    <col min="1223" max="1223" width="20.85546875" style="59" customWidth="1"/>
    <col min="1224" max="1226" width="20" style="59" customWidth="1"/>
    <col min="1227" max="1227" width="20.85546875" style="59" customWidth="1"/>
    <col min="1228" max="1230" width="20" style="59" customWidth="1"/>
    <col min="1231" max="1231" width="20.85546875" style="59" customWidth="1"/>
    <col min="1232" max="1234" width="20" style="59" customWidth="1"/>
    <col min="1235" max="1235" width="20.85546875" style="59" customWidth="1"/>
    <col min="1236" max="1238" width="20" style="59" customWidth="1"/>
    <col min="1239" max="1239" width="20.85546875" style="59" customWidth="1"/>
    <col min="1240" max="1242" width="20" style="59" customWidth="1"/>
    <col min="1243" max="1243" width="20.28515625" style="59" customWidth="1"/>
    <col min="1244" max="1244" width="25.42578125" style="59" customWidth="1"/>
    <col min="1245" max="1245" width="18" style="59" customWidth="1"/>
    <col min="1246" max="1246" width="19.140625" style="59" customWidth="1"/>
    <col min="1247" max="1247" width="21.85546875" style="59" customWidth="1"/>
    <col min="1248" max="1249" width="25.28515625" style="59" customWidth="1"/>
    <col min="1250" max="1250" width="24.42578125" style="59" customWidth="1"/>
    <col min="1251" max="1251" width="36.42578125" style="59" customWidth="1"/>
    <col min="1252" max="1252" width="11.42578125" style="59"/>
    <col min="1253" max="1253" width="19.7109375" style="59" bestFit="1" customWidth="1"/>
    <col min="1254" max="1376" width="11.42578125" style="59"/>
    <col min="1377" max="1377" width="54.140625" style="59" customWidth="1"/>
    <col min="1378" max="1378" width="22.85546875" style="59" customWidth="1"/>
    <col min="1379" max="1382" width="20.28515625" style="59" customWidth="1"/>
    <col min="1383" max="1390" width="18.28515625" style="59" customWidth="1"/>
    <col min="1391" max="1394" width="20.42578125" style="59" customWidth="1"/>
    <col min="1395" max="1395" width="20.28515625" style="59" customWidth="1"/>
    <col min="1396" max="1396" width="25.42578125" style="59" customWidth="1"/>
    <col min="1397" max="1397" width="18" style="59" customWidth="1"/>
    <col min="1398" max="1399" width="19.140625" style="59" customWidth="1"/>
    <col min="1400" max="1400" width="18" style="59" customWidth="1"/>
    <col min="1401" max="1402" width="20.140625" style="59" customWidth="1"/>
    <col min="1403" max="1404" width="18.42578125" style="59" customWidth="1"/>
    <col min="1405" max="1405" width="17.28515625" style="59" customWidth="1"/>
    <col min="1406" max="1406" width="17.140625" style="59" customWidth="1"/>
    <col min="1407" max="1407" width="20.42578125" style="59" customWidth="1"/>
    <col min="1408" max="1410" width="17.140625" style="59" customWidth="1"/>
    <col min="1411" max="1411" width="19.7109375" style="59" customWidth="1"/>
    <col min="1412" max="1414" width="19" style="59" customWidth="1"/>
    <col min="1415" max="1415" width="21" style="59" customWidth="1"/>
    <col min="1416" max="1418" width="19.42578125" style="59" customWidth="1"/>
    <col min="1419" max="1419" width="21" style="59" customWidth="1"/>
    <col min="1420" max="1422" width="19.42578125" style="59" customWidth="1"/>
    <col min="1423" max="1423" width="21" style="59" customWidth="1"/>
    <col min="1424" max="1430" width="19.42578125" style="59" customWidth="1"/>
    <col min="1431" max="1431" width="21.42578125" style="59" customWidth="1"/>
    <col min="1432" max="1432" width="21" style="59" customWidth="1"/>
    <col min="1433" max="1433" width="22.140625" style="59" customWidth="1"/>
    <col min="1434" max="1434" width="21.7109375" style="59" customWidth="1"/>
    <col min="1435" max="1435" width="21.140625" style="59" customWidth="1"/>
    <col min="1436" max="1436" width="20.7109375" style="59" customWidth="1"/>
    <col min="1437" max="1438" width="19.42578125" style="59" customWidth="1"/>
    <col min="1439" max="1439" width="21.42578125" style="59" customWidth="1"/>
    <col min="1440" max="1454" width="19.42578125" style="59" customWidth="1"/>
    <col min="1455" max="1455" width="21.7109375" style="59" customWidth="1"/>
    <col min="1456" max="1466" width="19.42578125" style="59" customWidth="1"/>
    <col min="1467" max="1467" width="20.85546875" style="59" customWidth="1"/>
    <col min="1468" max="1470" width="20" style="59" customWidth="1"/>
    <col min="1471" max="1471" width="20.85546875" style="59" customWidth="1"/>
    <col min="1472" max="1474" width="20" style="59" customWidth="1"/>
    <col min="1475" max="1475" width="20.85546875" style="59" customWidth="1"/>
    <col min="1476" max="1478" width="20" style="59" customWidth="1"/>
    <col min="1479" max="1479" width="20.85546875" style="59" customWidth="1"/>
    <col min="1480" max="1482" width="20" style="59" customWidth="1"/>
    <col min="1483" max="1483" width="20.85546875" style="59" customWidth="1"/>
    <col min="1484" max="1486" width="20" style="59" customWidth="1"/>
    <col min="1487" max="1487" width="20.85546875" style="59" customWidth="1"/>
    <col min="1488" max="1490" width="20" style="59" customWidth="1"/>
    <col min="1491" max="1491" width="20.85546875" style="59" customWidth="1"/>
    <col min="1492" max="1494" width="20" style="59" customWidth="1"/>
    <col min="1495" max="1495" width="20.85546875" style="59" customWidth="1"/>
    <col min="1496" max="1498" width="20" style="59" customWidth="1"/>
    <col min="1499" max="1499" width="20.28515625" style="59" customWidth="1"/>
    <col min="1500" max="1500" width="25.42578125" style="59" customWidth="1"/>
    <col min="1501" max="1501" width="18" style="59" customWidth="1"/>
    <col min="1502" max="1502" width="19.140625" style="59" customWidth="1"/>
    <col min="1503" max="1503" width="21.85546875" style="59" customWidth="1"/>
    <col min="1504" max="1505" width="25.28515625" style="59" customWidth="1"/>
    <col min="1506" max="1506" width="24.42578125" style="59" customWidth="1"/>
    <col min="1507" max="1507" width="36.42578125" style="59" customWidth="1"/>
    <col min="1508" max="1508" width="11.42578125" style="59"/>
    <col min="1509" max="1509" width="19.7109375" style="59" bestFit="1" customWidth="1"/>
    <col min="1510" max="1632" width="11.42578125" style="59"/>
    <col min="1633" max="1633" width="54.140625" style="59" customWidth="1"/>
    <col min="1634" max="1634" width="22.85546875" style="59" customWidth="1"/>
    <col min="1635" max="1638" width="20.28515625" style="59" customWidth="1"/>
    <col min="1639" max="1646" width="18.28515625" style="59" customWidth="1"/>
    <col min="1647" max="1650" width="20.42578125" style="59" customWidth="1"/>
    <col min="1651" max="1651" width="20.28515625" style="59" customWidth="1"/>
    <col min="1652" max="1652" width="25.42578125" style="59" customWidth="1"/>
    <col min="1653" max="1653" width="18" style="59" customWidth="1"/>
    <col min="1654" max="1655" width="19.140625" style="59" customWidth="1"/>
    <col min="1656" max="1656" width="18" style="59" customWidth="1"/>
    <col min="1657" max="1658" width="20.140625" style="59" customWidth="1"/>
    <col min="1659" max="1660" width="18.42578125" style="59" customWidth="1"/>
    <col min="1661" max="1661" width="17.28515625" style="59" customWidth="1"/>
    <col min="1662" max="1662" width="17.140625" style="59" customWidth="1"/>
    <col min="1663" max="1663" width="20.42578125" style="59" customWidth="1"/>
    <col min="1664" max="1666" width="17.140625" style="59" customWidth="1"/>
    <col min="1667" max="1667" width="19.7109375" style="59" customWidth="1"/>
    <col min="1668" max="1670" width="19" style="59" customWidth="1"/>
    <col min="1671" max="1671" width="21" style="59" customWidth="1"/>
    <col min="1672" max="1674" width="19.42578125" style="59" customWidth="1"/>
    <col min="1675" max="1675" width="21" style="59" customWidth="1"/>
    <col min="1676" max="1678" width="19.42578125" style="59" customWidth="1"/>
    <col min="1679" max="1679" width="21" style="59" customWidth="1"/>
    <col min="1680" max="1686" width="19.42578125" style="59" customWidth="1"/>
    <col min="1687" max="1687" width="21.42578125" style="59" customWidth="1"/>
    <col min="1688" max="1688" width="21" style="59" customWidth="1"/>
    <col min="1689" max="1689" width="22.140625" style="59" customWidth="1"/>
    <col min="1690" max="1690" width="21.7109375" style="59" customWidth="1"/>
    <col min="1691" max="1691" width="21.140625" style="59" customWidth="1"/>
    <col min="1692" max="1692" width="20.7109375" style="59" customWidth="1"/>
    <col min="1693" max="1694" width="19.42578125" style="59" customWidth="1"/>
    <col min="1695" max="1695" width="21.42578125" style="59" customWidth="1"/>
    <col min="1696" max="1710" width="19.42578125" style="59" customWidth="1"/>
    <col min="1711" max="1711" width="21.7109375" style="59" customWidth="1"/>
    <col min="1712" max="1722" width="19.42578125" style="59" customWidth="1"/>
    <col min="1723" max="1723" width="20.85546875" style="59" customWidth="1"/>
    <col min="1724" max="1726" width="20" style="59" customWidth="1"/>
    <col min="1727" max="1727" width="20.85546875" style="59" customWidth="1"/>
    <col min="1728" max="1730" width="20" style="59" customWidth="1"/>
    <col min="1731" max="1731" width="20.85546875" style="59" customWidth="1"/>
    <col min="1732" max="1734" width="20" style="59" customWidth="1"/>
    <col min="1735" max="1735" width="20.85546875" style="59" customWidth="1"/>
    <col min="1736" max="1738" width="20" style="59" customWidth="1"/>
    <col min="1739" max="1739" width="20.85546875" style="59" customWidth="1"/>
    <col min="1740" max="1742" width="20" style="59" customWidth="1"/>
    <col min="1743" max="1743" width="20.85546875" style="59" customWidth="1"/>
    <col min="1744" max="1746" width="20" style="59" customWidth="1"/>
    <col min="1747" max="1747" width="20.85546875" style="59" customWidth="1"/>
    <col min="1748" max="1750" width="20" style="59" customWidth="1"/>
    <col min="1751" max="1751" width="20.85546875" style="59" customWidth="1"/>
    <col min="1752" max="1754" width="20" style="59" customWidth="1"/>
    <col min="1755" max="1755" width="20.28515625" style="59" customWidth="1"/>
    <col min="1756" max="1756" width="25.42578125" style="59" customWidth="1"/>
    <col min="1757" max="1757" width="18" style="59" customWidth="1"/>
    <col min="1758" max="1758" width="19.140625" style="59" customWidth="1"/>
    <col min="1759" max="1759" width="21.85546875" style="59" customWidth="1"/>
    <col min="1760" max="1761" width="25.28515625" style="59" customWidth="1"/>
    <col min="1762" max="1762" width="24.42578125" style="59" customWidth="1"/>
    <col min="1763" max="1763" width="36.42578125" style="59" customWidth="1"/>
    <col min="1764" max="1764" width="11.42578125" style="59"/>
    <col min="1765" max="1765" width="19.7109375" style="59" bestFit="1" customWidth="1"/>
    <col min="1766" max="1888" width="11.42578125" style="59"/>
    <col min="1889" max="1889" width="54.140625" style="59" customWidth="1"/>
    <col min="1890" max="1890" width="22.85546875" style="59" customWidth="1"/>
    <col min="1891" max="1894" width="20.28515625" style="59" customWidth="1"/>
    <col min="1895" max="1902" width="18.28515625" style="59" customWidth="1"/>
    <col min="1903" max="1906" width="20.42578125" style="59" customWidth="1"/>
    <col min="1907" max="1907" width="20.28515625" style="59" customWidth="1"/>
    <col min="1908" max="1908" width="25.42578125" style="59" customWidth="1"/>
    <col min="1909" max="1909" width="18" style="59" customWidth="1"/>
    <col min="1910" max="1911" width="19.140625" style="59" customWidth="1"/>
    <col min="1912" max="1912" width="18" style="59" customWidth="1"/>
    <col min="1913" max="1914" width="20.140625" style="59" customWidth="1"/>
    <col min="1915" max="1916" width="18.42578125" style="59" customWidth="1"/>
    <col min="1917" max="1917" width="17.28515625" style="59" customWidth="1"/>
    <col min="1918" max="1918" width="17.140625" style="59" customWidth="1"/>
    <col min="1919" max="1919" width="20.42578125" style="59" customWidth="1"/>
    <col min="1920" max="1922" width="17.140625" style="59" customWidth="1"/>
    <col min="1923" max="1923" width="19.7109375" style="59" customWidth="1"/>
    <col min="1924" max="1926" width="19" style="59" customWidth="1"/>
    <col min="1927" max="1927" width="21" style="59" customWidth="1"/>
    <col min="1928" max="1930" width="19.42578125" style="59" customWidth="1"/>
    <col min="1931" max="1931" width="21" style="59" customWidth="1"/>
    <col min="1932" max="1934" width="19.42578125" style="59" customWidth="1"/>
    <col min="1935" max="1935" width="21" style="59" customWidth="1"/>
    <col min="1936" max="1942" width="19.42578125" style="59" customWidth="1"/>
    <col min="1943" max="1943" width="21.42578125" style="59" customWidth="1"/>
    <col min="1944" max="1944" width="21" style="59" customWidth="1"/>
    <col min="1945" max="1945" width="22.140625" style="59" customWidth="1"/>
    <col min="1946" max="1946" width="21.7109375" style="59" customWidth="1"/>
    <col min="1947" max="1947" width="21.140625" style="59" customWidth="1"/>
    <col min="1948" max="1948" width="20.7109375" style="59" customWidth="1"/>
    <col min="1949" max="1950" width="19.42578125" style="59" customWidth="1"/>
    <col min="1951" max="1951" width="21.42578125" style="59" customWidth="1"/>
    <col min="1952" max="1966" width="19.42578125" style="59" customWidth="1"/>
    <col min="1967" max="1967" width="21.7109375" style="59" customWidth="1"/>
    <col min="1968" max="1978" width="19.42578125" style="59" customWidth="1"/>
    <col min="1979" max="1979" width="20.85546875" style="59" customWidth="1"/>
    <col min="1980" max="1982" width="20" style="59" customWidth="1"/>
    <col min="1983" max="1983" width="20.85546875" style="59" customWidth="1"/>
    <col min="1984" max="1986" width="20" style="59" customWidth="1"/>
    <col min="1987" max="1987" width="20.85546875" style="59" customWidth="1"/>
    <col min="1988" max="1990" width="20" style="59" customWidth="1"/>
    <col min="1991" max="1991" width="20.85546875" style="59" customWidth="1"/>
    <col min="1992" max="1994" width="20" style="59" customWidth="1"/>
    <col min="1995" max="1995" width="20.85546875" style="59" customWidth="1"/>
    <col min="1996" max="1998" width="20" style="59" customWidth="1"/>
    <col min="1999" max="1999" width="20.85546875" style="59" customWidth="1"/>
    <col min="2000" max="2002" width="20" style="59" customWidth="1"/>
    <col min="2003" max="2003" width="20.85546875" style="59" customWidth="1"/>
    <col min="2004" max="2006" width="20" style="59" customWidth="1"/>
    <col min="2007" max="2007" width="20.85546875" style="59" customWidth="1"/>
    <col min="2008" max="2010" width="20" style="59" customWidth="1"/>
    <col min="2011" max="2011" width="20.28515625" style="59" customWidth="1"/>
    <col min="2012" max="2012" width="25.42578125" style="59" customWidth="1"/>
    <col min="2013" max="2013" width="18" style="59" customWidth="1"/>
    <col min="2014" max="2014" width="19.140625" style="59" customWidth="1"/>
    <col min="2015" max="2015" width="21.85546875" style="59" customWidth="1"/>
    <col min="2016" max="2017" width="25.28515625" style="59" customWidth="1"/>
    <col min="2018" max="2018" width="24.42578125" style="59" customWidth="1"/>
    <col min="2019" max="2019" width="36.42578125" style="59" customWidth="1"/>
    <col min="2020" max="2020" width="11.42578125" style="59"/>
    <col min="2021" max="2021" width="19.7109375" style="59" bestFit="1" customWidth="1"/>
    <col min="2022" max="2144" width="11.42578125" style="59"/>
    <col min="2145" max="2145" width="54.140625" style="59" customWidth="1"/>
    <col min="2146" max="2146" width="22.85546875" style="59" customWidth="1"/>
    <col min="2147" max="2150" width="20.28515625" style="59" customWidth="1"/>
    <col min="2151" max="2158" width="18.28515625" style="59" customWidth="1"/>
    <col min="2159" max="2162" width="20.42578125" style="59" customWidth="1"/>
    <col min="2163" max="2163" width="20.28515625" style="59" customWidth="1"/>
    <col min="2164" max="2164" width="25.42578125" style="59" customWidth="1"/>
    <col min="2165" max="2165" width="18" style="59" customWidth="1"/>
    <col min="2166" max="2167" width="19.140625" style="59" customWidth="1"/>
    <col min="2168" max="2168" width="18" style="59" customWidth="1"/>
    <col min="2169" max="2170" width="20.140625" style="59" customWidth="1"/>
    <col min="2171" max="2172" width="18.42578125" style="59" customWidth="1"/>
    <col min="2173" max="2173" width="17.28515625" style="59" customWidth="1"/>
    <col min="2174" max="2174" width="17.140625" style="59" customWidth="1"/>
    <col min="2175" max="2175" width="20.42578125" style="59" customWidth="1"/>
    <col min="2176" max="2178" width="17.140625" style="59" customWidth="1"/>
    <col min="2179" max="2179" width="19.7109375" style="59" customWidth="1"/>
    <col min="2180" max="2182" width="19" style="59" customWidth="1"/>
    <col min="2183" max="2183" width="21" style="59" customWidth="1"/>
    <col min="2184" max="2186" width="19.42578125" style="59" customWidth="1"/>
    <col min="2187" max="2187" width="21" style="59" customWidth="1"/>
    <col min="2188" max="2190" width="19.42578125" style="59" customWidth="1"/>
    <col min="2191" max="2191" width="21" style="59" customWidth="1"/>
    <col min="2192" max="2198" width="19.42578125" style="59" customWidth="1"/>
    <col min="2199" max="2199" width="21.42578125" style="59" customWidth="1"/>
    <col min="2200" max="2200" width="21" style="59" customWidth="1"/>
    <col min="2201" max="2201" width="22.140625" style="59" customWidth="1"/>
    <col min="2202" max="2202" width="21.7109375" style="59" customWidth="1"/>
    <col min="2203" max="2203" width="21.140625" style="59" customWidth="1"/>
    <col min="2204" max="2204" width="20.7109375" style="59" customWidth="1"/>
    <col min="2205" max="2206" width="19.42578125" style="59" customWidth="1"/>
    <col min="2207" max="2207" width="21.42578125" style="59" customWidth="1"/>
    <col min="2208" max="2222" width="19.42578125" style="59" customWidth="1"/>
    <col min="2223" max="2223" width="21.7109375" style="59" customWidth="1"/>
    <col min="2224" max="2234" width="19.42578125" style="59" customWidth="1"/>
    <col min="2235" max="2235" width="20.85546875" style="59" customWidth="1"/>
    <col min="2236" max="2238" width="20" style="59" customWidth="1"/>
    <col min="2239" max="2239" width="20.85546875" style="59" customWidth="1"/>
    <col min="2240" max="2242" width="20" style="59" customWidth="1"/>
    <col min="2243" max="2243" width="20.85546875" style="59" customWidth="1"/>
    <col min="2244" max="2246" width="20" style="59" customWidth="1"/>
    <col min="2247" max="2247" width="20.85546875" style="59" customWidth="1"/>
    <col min="2248" max="2250" width="20" style="59" customWidth="1"/>
    <col min="2251" max="2251" width="20.85546875" style="59" customWidth="1"/>
    <col min="2252" max="2254" width="20" style="59" customWidth="1"/>
    <col min="2255" max="2255" width="20.85546875" style="59" customWidth="1"/>
    <col min="2256" max="2258" width="20" style="59" customWidth="1"/>
    <col min="2259" max="2259" width="20.85546875" style="59" customWidth="1"/>
    <col min="2260" max="2262" width="20" style="59" customWidth="1"/>
    <col min="2263" max="2263" width="20.85546875" style="59" customWidth="1"/>
    <col min="2264" max="2266" width="20" style="59" customWidth="1"/>
    <col min="2267" max="2267" width="20.28515625" style="59" customWidth="1"/>
    <col min="2268" max="2268" width="25.42578125" style="59" customWidth="1"/>
    <col min="2269" max="2269" width="18" style="59" customWidth="1"/>
    <col min="2270" max="2270" width="19.140625" style="59" customWidth="1"/>
    <col min="2271" max="2271" width="21.85546875" style="59" customWidth="1"/>
    <col min="2272" max="2273" width="25.28515625" style="59" customWidth="1"/>
    <col min="2274" max="2274" width="24.42578125" style="59" customWidth="1"/>
    <col min="2275" max="2275" width="36.42578125" style="59" customWidth="1"/>
    <col min="2276" max="2276" width="11.42578125" style="59"/>
    <col min="2277" max="2277" width="19.7109375" style="59" bestFit="1" customWidth="1"/>
    <col min="2278" max="2400" width="11.42578125" style="59"/>
    <col min="2401" max="2401" width="54.140625" style="59" customWidth="1"/>
    <col min="2402" max="2402" width="22.85546875" style="59" customWidth="1"/>
    <col min="2403" max="2406" width="20.28515625" style="59" customWidth="1"/>
    <col min="2407" max="2414" width="18.28515625" style="59" customWidth="1"/>
    <col min="2415" max="2418" width="20.42578125" style="59" customWidth="1"/>
    <col min="2419" max="2419" width="20.28515625" style="59" customWidth="1"/>
    <col min="2420" max="2420" width="25.42578125" style="59" customWidth="1"/>
    <col min="2421" max="2421" width="18" style="59" customWidth="1"/>
    <col min="2422" max="2423" width="19.140625" style="59" customWidth="1"/>
    <col min="2424" max="2424" width="18" style="59" customWidth="1"/>
    <col min="2425" max="2426" width="20.140625" style="59" customWidth="1"/>
    <col min="2427" max="2428" width="18.42578125" style="59" customWidth="1"/>
    <col min="2429" max="2429" width="17.28515625" style="59" customWidth="1"/>
    <col min="2430" max="2430" width="17.140625" style="59" customWidth="1"/>
    <col min="2431" max="2431" width="20.42578125" style="59" customWidth="1"/>
    <col min="2432" max="2434" width="17.140625" style="59" customWidth="1"/>
    <col min="2435" max="2435" width="19.7109375" style="59" customWidth="1"/>
    <col min="2436" max="2438" width="19" style="59" customWidth="1"/>
    <col min="2439" max="2439" width="21" style="59" customWidth="1"/>
    <col min="2440" max="2442" width="19.42578125" style="59" customWidth="1"/>
    <col min="2443" max="2443" width="21" style="59" customWidth="1"/>
    <col min="2444" max="2446" width="19.42578125" style="59" customWidth="1"/>
    <col min="2447" max="2447" width="21" style="59" customWidth="1"/>
    <col min="2448" max="2454" width="19.42578125" style="59" customWidth="1"/>
    <col min="2455" max="2455" width="21.42578125" style="59" customWidth="1"/>
    <col min="2456" max="2456" width="21" style="59" customWidth="1"/>
    <col min="2457" max="2457" width="22.140625" style="59" customWidth="1"/>
    <col min="2458" max="2458" width="21.7109375" style="59" customWidth="1"/>
    <col min="2459" max="2459" width="21.140625" style="59" customWidth="1"/>
    <col min="2460" max="2460" width="20.7109375" style="59" customWidth="1"/>
    <col min="2461" max="2462" width="19.42578125" style="59" customWidth="1"/>
    <col min="2463" max="2463" width="21.42578125" style="59" customWidth="1"/>
    <col min="2464" max="2478" width="19.42578125" style="59" customWidth="1"/>
    <col min="2479" max="2479" width="21.7109375" style="59" customWidth="1"/>
    <col min="2480" max="2490" width="19.42578125" style="59" customWidth="1"/>
    <col min="2491" max="2491" width="20.85546875" style="59" customWidth="1"/>
    <col min="2492" max="2494" width="20" style="59" customWidth="1"/>
    <col min="2495" max="2495" width="20.85546875" style="59" customWidth="1"/>
    <col min="2496" max="2498" width="20" style="59" customWidth="1"/>
    <col min="2499" max="2499" width="20.85546875" style="59" customWidth="1"/>
    <col min="2500" max="2502" width="20" style="59" customWidth="1"/>
    <col min="2503" max="2503" width="20.85546875" style="59" customWidth="1"/>
    <col min="2504" max="2506" width="20" style="59" customWidth="1"/>
    <col min="2507" max="2507" width="20.85546875" style="59" customWidth="1"/>
    <col min="2508" max="2510" width="20" style="59" customWidth="1"/>
    <col min="2511" max="2511" width="20.85546875" style="59" customWidth="1"/>
    <col min="2512" max="2514" width="20" style="59" customWidth="1"/>
    <col min="2515" max="2515" width="20.85546875" style="59" customWidth="1"/>
    <col min="2516" max="2518" width="20" style="59" customWidth="1"/>
    <col min="2519" max="2519" width="20.85546875" style="59" customWidth="1"/>
    <col min="2520" max="2522" width="20" style="59" customWidth="1"/>
    <col min="2523" max="2523" width="20.28515625" style="59" customWidth="1"/>
    <col min="2524" max="2524" width="25.42578125" style="59" customWidth="1"/>
    <col min="2525" max="2525" width="18" style="59" customWidth="1"/>
    <col min="2526" max="2526" width="19.140625" style="59" customWidth="1"/>
    <col min="2527" max="2527" width="21.85546875" style="59" customWidth="1"/>
    <col min="2528" max="2529" width="25.28515625" style="59" customWidth="1"/>
    <col min="2530" max="2530" width="24.42578125" style="59" customWidth="1"/>
    <col min="2531" max="2531" width="36.42578125" style="59" customWidth="1"/>
    <col min="2532" max="2532" width="11.42578125" style="59"/>
    <col min="2533" max="2533" width="19.7109375" style="59" bestFit="1" customWidth="1"/>
    <col min="2534" max="2656" width="11.42578125" style="59"/>
    <col min="2657" max="2657" width="54.140625" style="59" customWidth="1"/>
    <col min="2658" max="2658" width="22.85546875" style="59" customWidth="1"/>
    <col min="2659" max="2662" width="20.28515625" style="59" customWidth="1"/>
    <col min="2663" max="2670" width="18.28515625" style="59" customWidth="1"/>
    <col min="2671" max="2674" width="20.42578125" style="59" customWidth="1"/>
    <col min="2675" max="2675" width="20.28515625" style="59" customWidth="1"/>
    <col min="2676" max="2676" width="25.42578125" style="59" customWidth="1"/>
    <col min="2677" max="2677" width="18" style="59" customWidth="1"/>
    <col min="2678" max="2679" width="19.140625" style="59" customWidth="1"/>
    <col min="2680" max="2680" width="18" style="59" customWidth="1"/>
    <col min="2681" max="2682" width="20.140625" style="59" customWidth="1"/>
    <col min="2683" max="2684" width="18.42578125" style="59" customWidth="1"/>
    <col min="2685" max="2685" width="17.28515625" style="59" customWidth="1"/>
    <col min="2686" max="2686" width="17.140625" style="59" customWidth="1"/>
    <col min="2687" max="2687" width="20.42578125" style="59" customWidth="1"/>
    <col min="2688" max="2690" width="17.140625" style="59" customWidth="1"/>
    <col min="2691" max="2691" width="19.7109375" style="59" customWidth="1"/>
    <col min="2692" max="2694" width="19" style="59" customWidth="1"/>
    <col min="2695" max="2695" width="21" style="59" customWidth="1"/>
    <col min="2696" max="2698" width="19.42578125" style="59" customWidth="1"/>
    <col min="2699" max="2699" width="21" style="59" customWidth="1"/>
    <col min="2700" max="2702" width="19.42578125" style="59" customWidth="1"/>
    <col min="2703" max="2703" width="21" style="59" customWidth="1"/>
    <col min="2704" max="2710" width="19.42578125" style="59" customWidth="1"/>
    <col min="2711" max="2711" width="21.42578125" style="59" customWidth="1"/>
    <col min="2712" max="2712" width="21" style="59" customWidth="1"/>
    <col min="2713" max="2713" width="22.140625" style="59" customWidth="1"/>
    <col min="2714" max="2714" width="21.7109375" style="59" customWidth="1"/>
    <col min="2715" max="2715" width="21.140625" style="59" customWidth="1"/>
    <col min="2716" max="2716" width="20.7109375" style="59" customWidth="1"/>
    <col min="2717" max="2718" width="19.42578125" style="59" customWidth="1"/>
    <col min="2719" max="2719" width="21.42578125" style="59" customWidth="1"/>
    <col min="2720" max="2734" width="19.42578125" style="59" customWidth="1"/>
    <col min="2735" max="2735" width="21.7109375" style="59" customWidth="1"/>
    <col min="2736" max="2746" width="19.42578125" style="59" customWidth="1"/>
    <col min="2747" max="2747" width="20.85546875" style="59" customWidth="1"/>
    <col min="2748" max="2750" width="20" style="59" customWidth="1"/>
    <col min="2751" max="2751" width="20.85546875" style="59" customWidth="1"/>
    <col min="2752" max="2754" width="20" style="59" customWidth="1"/>
    <col min="2755" max="2755" width="20.85546875" style="59" customWidth="1"/>
    <col min="2756" max="2758" width="20" style="59" customWidth="1"/>
    <col min="2759" max="2759" width="20.85546875" style="59" customWidth="1"/>
    <col min="2760" max="2762" width="20" style="59" customWidth="1"/>
    <col min="2763" max="2763" width="20.85546875" style="59" customWidth="1"/>
    <col min="2764" max="2766" width="20" style="59" customWidth="1"/>
    <col min="2767" max="2767" width="20.85546875" style="59" customWidth="1"/>
    <col min="2768" max="2770" width="20" style="59" customWidth="1"/>
    <col min="2771" max="2771" width="20.85546875" style="59" customWidth="1"/>
    <col min="2772" max="2774" width="20" style="59" customWidth="1"/>
    <col min="2775" max="2775" width="20.85546875" style="59" customWidth="1"/>
    <col min="2776" max="2778" width="20" style="59" customWidth="1"/>
    <col min="2779" max="2779" width="20.28515625" style="59" customWidth="1"/>
    <col min="2780" max="2780" width="25.42578125" style="59" customWidth="1"/>
    <col min="2781" max="2781" width="18" style="59" customWidth="1"/>
    <col min="2782" max="2782" width="19.140625" style="59" customWidth="1"/>
    <col min="2783" max="2783" width="21.85546875" style="59" customWidth="1"/>
    <col min="2784" max="2785" width="25.28515625" style="59" customWidth="1"/>
    <col min="2786" max="2786" width="24.42578125" style="59" customWidth="1"/>
    <col min="2787" max="2787" width="36.42578125" style="59" customWidth="1"/>
    <col min="2788" max="2788" width="11.42578125" style="59"/>
    <col min="2789" max="2789" width="19.7109375" style="59" bestFit="1" customWidth="1"/>
    <col min="2790" max="2912" width="11.42578125" style="59"/>
    <col min="2913" max="2913" width="54.140625" style="59" customWidth="1"/>
    <col min="2914" max="2914" width="22.85546875" style="59" customWidth="1"/>
    <col min="2915" max="2918" width="20.28515625" style="59" customWidth="1"/>
    <col min="2919" max="2926" width="18.28515625" style="59" customWidth="1"/>
    <col min="2927" max="2930" width="20.42578125" style="59" customWidth="1"/>
    <col min="2931" max="2931" width="20.28515625" style="59" customWidth="1"/>
    <col min="2932" max="2932" width="25.42578125" style="59" customWidth="1"/>
    <col min="2933" max="2933" width="18" style="59" customWidth="1"/>
    <col min="2934" max="2935" width="19.140625" style="59" customWidth="1"/>
    <col min="2936" max="2936" width="18" style="59" customWidth="1"/>
    <col min="2937" max="2938" width="20.140625" style="59" customWidth="1"/>
    <col min="2939" max="2940" width="18.42578125" style="59" customWidth="1"/>
    <col min="2941" max="2941" width="17.28515625" style="59" customWidth="1"/>
    <col min="2942" max="2942" width="17.140625" style="59" customWidth="1"/>
    <col min="2943" max="2943" width="20.42578125" style="59" customWidth="1"/>
    <col min="2944" max="2946" width="17.140625" style="59" customWidth="1"/>
    <col min="2947" max="2947" width="19.7109375" style="59" customWidth="1"/>
    <col min="2948" max="2950" width="19" style="59" customWidth="1"/>
    <col min="2951" max="2951" width="21" style="59" customWidth="1"/>
    <col min="2952" max="2954" width="19.42578125" style="59" customWidth="1"/>
    <col min="2955" max="2955" width="21" style="59" customWidth="1"/>
    <col min="2956" max="2958" width="19.42578125" style="59" customWidth="1"/>
    <col min="2959" max="2959" width="21" style="59" customWidth="1"/>
    <col min="2960" max="2966" width="19.42578125" style="59" customWidth="1"/>
    <col min="2967" max="2967" width="21.42578125" style="59" customWidth="1"/>
    <col min="2968" max="2968" width="21" style="59" customWidth="1"/>
    <col min="2969" max="2969" width="22.140625" style="59" customWidth="1"/>
    <col min="2970" max="2970" width="21.7109375" style="59" customWidth="1"/>
    <col min="2971" max="2971" width="21.140625" style="59" customWidth="1"/>
    <col min="2972" max="2972" width="20.7109375" style="59" customWidth="1"/>
    <col min="2973" max="2974" width="19.42578125" style="59" customWidth="1"/>
    <col min="2975" max="2975" width="21.42578125" style="59" customWidth="1"/>
    <col min="2976" max="2990" width="19.42578125" style="59" customWidth="1"/>
    <col min="2991" max="2991" width="21.7109375" style="59" customWidth="1"/>
    <col min="2992" max="3002" width="19.42578125" style="59" customWidth="1"/>
    <col min="3003" max="3003" width="20.85546875" style="59" customWidth="1"/>
    <col min="3004" max="3006" width="20" style="59" customWidth="1"/>
    <col min="3007" max="3007" width="20.85546875" style="59" customWidth="1"/>
    <col min="3008" max="3010" width="20" style="59" customWidth="1"/>
    <col min="3011" max="3011" width="20.85546875" style="59" customWidth="1"/>
    <col min="3012" max="3014" width="20" style="59" customWidth="1"/>
    <col min="3015" max="3015" width="20.85546875" style="59" customWidth="1"/>
    <col min="3016" max="3018" width="20" style="59" customWidth="1"/>
    <col min="3019" max="3019" width="20.85546875" style="59" customWidth="1"/>
    <col min="3020" max="3022" width="20" style="59" customWidth="1"/>
    <col min="3023" max="3023" width="20.85546875" style="59" customWidth="1"/>
    <col min="3024" max="3026" width="20" style="59" customWidth="1"/>
    <col min="3027" max="3027" width="20.85546875" style="59" customWidth="1"/>
    <col min="3028" max="3030" width="20" style="59" customWidth="1"/>
    <col min="3031" max="3031" width="20.85546875" style="59" customWidth="1"/>
    <col min="3032" max="3034" width="20" style="59" customWidth="1"/>
    <col min="3035" max="3035" width="20.28515625" style="59" customWidth="1"/>
    <col min="3036" max="3036" width="25.42578125" style="59" customWidth="1"/>
    <col min="3037" max="3037" width="18" style="59" customWidth="1"/>
    <col min="3038" max="3038" width="19.140625" style="59" customWidth="1"/>
    <col min="3039" max="3039" width="21.85546875" style="59" customWidth="1"/>
    <col min="3040" max="3041" width="25.28515625" style="59" customWidth="1"/>
    <col min="3042" max="3042" width="24.42578125" style="59" customWidth="1"/>
    <col min="3043" max="3043" width="36.42578125" style="59" customWidth="1"/>
    <col min="3044" max="3044" width="11.42578125" style="59"/>
    <col min="3045" max="3045" width="19.7109375" style="59" bestFit="1" customWidth="1"/>
    <col min="3046" max="3168" width="11.42578125" style="59"/>
    <col min="3169" max="3169" width="54.140625" style="59" customWidth="1"/>
    <col min="3170" max="3170" width="22.85546875" style="59" customWidth="1"/>
    <col min="3171" max="3174" width="20.28515625" style="59" customWidth="1"/>
    <col min="3175" max="3182" width="18.28515625" style="59" customWidth="1"/>
    <col min="3183" max="3186" width="20.42578125" style="59" customWidth="1"/>
    <col min="3187" max="3187" width="20.28515625" style="59" customWidth="1"/>
    <col min="3188" max="3188" width="25.42578125" style="59" customWidth="1"/>
    <col min="3189" max="3189" width="18" style="59" customWidth="1"/>
    <col min="3190" max="3191" width="19.140625" style="59" customWidth="1"/>
    <col min="3192" max="3192" width="18" style="59" customWidth="1"/>
    <col min="3193" max="3194" width="20.140625" style="59" customWidth="1"/>
    <col min="3195" max="3196" width="18.42578125" style="59" customWidth="1"/>
    <col min="3197" max="3197" width="17.28515625" style="59" customWidth="1"/>
    <col min="3198" max="3198" width="17.140625" style="59" customWidth="1"/>
    <col min="3199" max="3199" width="20.42578125" style="59" customWidth="1"/>
    <col min="3200" max="3202" width="17.140625" style="59" customWidth="1"/>
    <col min="3203" max="3203" width="19.7109375" style="59" customWidth="1"/>
    <col min="3204" max="3206" width="19" style="59" customWidth="1"/>
    <col min="3207" max="3207" width="21" style="59" customWidth="1"/>
    <col min="3208" max="3210" width="19.42578125" style="59" customWidth="1"/>
    <col min="3211" max="3211" width="21" style="59" customWidth="1"/>
    <col min="3212" max="3214" width="19.42578125" style="59" customWidth="1"/>
    <col min="3215" max="3215" width="21" style="59" customWidth="1"/>
    <col min="3216" max="3222" width="19.42578125" style="59" customWidth="1"/>
    <col min="3223" max="3223" width="21.42578125" style="59" customWidth="1"/>
    <col min="3224" max="3224" width="21" style="59" customWidth="1"/>
    <col min="3225" max="3225" width="22.140625" style="59" customWidth="1"/>
    <col min="3226" max="3226" width="21.7109375" style="59" customWidth="1"/>
    <col min="3227" max="3227" width="21.140625" style="59" customWidth="1"/>
    <col min="3228" max="3228" width="20.7109375" style="59" customWidth="1"/>
    <col min="3229" max="3230" width="19.42578125" style="59" customWidth="1"/>
    <col min="3231" max="3231" width="21.42578125" style="59" customWidth="1"/>
    <col min="3232" max="3246" width="19.42578125" style="59" customWidth="1"/>
    <col min="3247" max="3247" width="21.7109375" style="59" customWidth="1"/>
    <col min="3248" max="3258" width="19.42578125" style="59" customWidth="1"/>
    <col min="3259" max="3259" width="20.85546875" style="59" customWidth="1"/>
    <col min="3260" max="3262" width="20" style="59" customWidth="1"/>
    <col min="3263" max="3263" width="20.85546875" style="59" customWidth="1"/>
    <col min="3264" max="3266" width="20" style="59" customWidth="1"/>
    <col min="3267" max="3267" width="20.85546875" style="59" customWidth="1"/>
    <col min="3268" max="3270" width="20" style="59" customWidth="1"/>
    <col min="3271" max="3271" width="20.85546875" style="59" customWidth="1"/>
    <col min="3272" max="3274" width="20" style="59" customWidth="1"/>
    <col min="3275" max="3275" width="20.85546875" style="59" customWidth="1"/>
    <col min="3276" max="3278" width="20" style="59" customWidth="1"/>
    <col min="3279" max="3279" width="20.85546875" style="59" customWidth="1"/>
    <col min="3280" max="3282" width="20" style="59" customWidth="1"/>
    <col min="3283" max="3283" width="20.85546875" style="59" customWidth="1"/>
    <col min="3284" max="3286" width="20" style="59" customWidth="1"/>
    <col min="3287" max="3287" width="20.85546875" style="59" customWidth="1"/>
    <col min="3288" max="3290" width="20" style="59" customWidth="1"/>
    <col min="3291" max="3291" width="20.28515625" style="59" customWidth="1"/>
    <col min="3292" max="3292" width="25.42578125" style="59" customWidth="1"/>
    <col min="3293" max="3293" width="18" style="59" customWidth="1"/>
    <col min="3294" max="3294" width="19.140625" style="59" customWidth="1"/>
    <col min="3295" max="3295" width="21.85546875" style="59" customWidth="1"/>
    <col min="3296" max="3297" width="25.28515625" style="59" customWidth="1"/>
    <col min="3298" max="3298" width="24.42578125" style="59" customWidth="1"/>
    <col min="3299" max="3299" width="36.42578125" style="59" customWidth="1"/>
    <col min="3300" max="3300" width="11.42578125" style="59"/>
    <col min="3301" max="3301" width="19.7109375" style="59" bestFit="1" customWidth="1"/>
    <col min="3302" max="3424" width="11.42578125" style="59"/>
    <col min="3425" max="3425" width="54.140625" style="59" customWidth="1"/>
    <col min="3426" max="3426" width="22.85546875" style="59" customWidth="1"/>
    <col min="3427" max="3430" width="20.28515625" style="59" customWidth="1"/>
    <col min="3431" max="3438" width="18.28515625" style="59" customWidth="1"/>
    <col min="3439" max="3442" width="20.42578125" style="59" customWidth="1"/>
    <col min="3443" max="3443" width="20.28515625" style="59" customWidth="1"/>
    <col min="3444" max="3444" width="25.42578125" style="59" customWidth="1"/>
    <col min="3445" max="3445" width="18" style="59" customWidth="1"/>
    <col min="3446" max="3447" width="19.140625" style="59" customWidth="1"/>
    <col min="3448" max="3448" width="18" style="59" customWidth="1"/>
    <col min="3449" max="3450" width="20.140625" style="59" customWidth="1"/>
    <col min="3451" max="3452" width="18.42578125" style="59" customWidth="1"/>
    <col min="3453" max="3453" width="17.28515625" style="59" customWidth="1"/>
    <col min="3454" max="3454" width="17.140625" style="59" customWidth="1"/>
    <col min="3455" max="3455" width="20.42578125" style="59" customWidth="1"/>
    <col min="3456" max="3458" width="17.140625" style="59" customWidth="1"/>
    <col min="3459" max="3459" width="19.7109375" style="59" customWidth="1"/>
    <col min="3460" max="3462" width="19" style="59" customWidth="1"/>
    <col min="3463" max="3463" width="21" style="59" customWidth="1"/>
    <col min="3464" max="3466" width="19.42578125" style="59" customWidth="1"/>
    <col min="3467" max="3467" width="21" style="59" customWidth="1"/>
    <col min="3468" max="3470" width="19.42578125" style="59" customWidth="1"/>
    <col min="3471" max="3471" width="21" style="59" customWidth="1"/>
    <col min="3472" max="3478" width="19.42578125" style="59" customWidth="1"/>
    <col min="3479" max="3479" width="21.42578125" style="59" customWidth="1"/>
    <col min="3480" max="3480" width="21" style="59" customWidth="1"/>
    <col min="3481" max="3481" width="22.140625" style="59" customWidth="1"/>
    <col min="3482" max="3482" width="21.7109375" style="59" customWidth="1"/>
    <col min="3483" max="3483" width="21.140625" style="59" customWidth="1"/>
    <col min="3484" max="3484" width="20.7109375" style="59" customWidth="1"/>
    <col min="3485" max="3486" width="19.42578125" style="59" customWidth="1"/>
    <col min="3487" max="3487" width="21.42578125" style="59" customWidth="1"/>
    <col min="3488" max="3502" width="19.42578125" style="59" customWidth="1"/>
    <col min="3503" max="3503" width="21.7109375" style="59" customWidth="1"/>
    <col min="3504" max="3514" width="19.42578125" style="59" customWidth="1"/>
    <col min="3515" max="3515" width="20.85546875" style="59" customWidth="1"/>
    <col min="3516" max="3518" width="20" style="59" customWidth="1"/>
    <col min="3519" max="3519" width="20.85546875" style="59" customWidth="1"/>
    <col min="3520" max="3522" width="20" style="59" customWidth="1"/>
    <col min="3523" max="3523" width="20.85546875" style="59" customWidth="1"/>
    <col min="3524" max="3526" width="20" style="59" customWidth="1"/>
    <col min="3527" max="3527" width="20.85546875" style="59" customWidth="1"/>
    <col min="3528" max="3530" width="20" style="59" customWidth="1"/>
    <col min="3531" max="3531" width="20.85546875" style="59" customWidth="1"/>
    <col min="3532" max="3534" width="20" style="59" customWidth="1"/>
    <col min="3535" max="3535" width="20.85546875" style="59" customWidth="1"/>
    <col min="3536" max="3538" width="20" style="59" customWidth="1"/>
    <col min="3539" max="3539" width="20.85546875" style="59" customWidth="1"/>
    <col min="3540" max="3542" width="20" style="59" customWidth="1"/>
    <col min="3543" max="3543" width="20.85546875" style="59" customWidth="1"/>
    <col min="3544" max="3546" width="20" style="59" customWidth="1"/>
    <col min="3547" max="3547" width="20.28515625" style="59" customWidth="1"/>
    <col min="3548" max="3548" width="25.42578125" style="59" customWidth="1"/>
    <col min="3549" max="3549" width="18" style="59" customWidth="1"/>
    <col min="3550" max="3550" width="19.140625" style="59" customWidth="1"/>
    <col min="3551" max="3551" width="21.85546875" style="59" customWidth="1"/>
    <col min="3552" max="3553" width="25.28515625" style="59" customWidth="1"/>
    <col min="3554" max="3554" width="24.42578125" style="59" customWidth="1"/>
    <col min="3555" max="3555" width="36.42578125" style="59" customWidth="1"/>
    <col min="3556" max="3556" width="11.42578125" style="59"/>
    <col min="3557" max="3557" width="19.7109375" style="59" bestFit="1" customWidth="1"/>
    <col min="3558" max="3680" width="11.42578125" style="59"/>
    <col min="3681" max="3681" width="54.140625" style="59" customWidth="1"/>
    <col min="3682" max="3682" width="22.85546875" style="59" customWidth="1"/>
    <col min="3683" max="3686" width="20.28515625" style="59" customWidth="1"/>
    <col min="3687" max="3694" width="18.28515625" style="59" customWidth="1"/>
    <col min="3695" max="3698" width="20.42578125" style="59" customWidth="1"/>
    <col min="3699" max="3699" width="20.28515625" style="59" customWidth="1"/>
    <col min="3700" max="3700" width="25.42578125" style="59" customWidth="1"/>
    <col min="3701" max="3701" width="18" style="59" customWidth="1"/>
    <col min="3702" max="3703" width="19.140625" style="59" customWidth="1"/>
    <col min="3704" max="3704" width="18" style="59" customWidth="1"/>
    <col min="3705" max="3706" width="20.140625" style="59" customWidth="1"/>
    <col min="3707" max="3708" width="18.42578125" style="59" customWidth="1"/>
    <col min="3709" max="3709" width="17.28515625" style="59" customWidth="1"/>
    <col min="3710" max="3710" width="17.140625" style="59" customWidth="1"/>
    <col min="3711" max="3711" width="20.42578125" style="59" customWidth="1"/>
    <col min="3712" max="3714" width="17.140625" style="59" customWidth="1"/>
    <col min="3715" max="3715" width="19.7109375" style="59" customWidth="1"/>
    <col min="3716" max="3718" width="19" style="59" customWidth="1"/>
    <col min="3719" max="3719" width="21" style="59" customWidth="1"/>
    <col min="3720" max="3722" width="19.42578125" style="59" customWidth="1"/>
    <col min="3723" max="3723" width="21" style="59" customWidth="1"/>
    <col min="3724" max="3726" width="19.42578125" style="59" customWidth="1"/>
    <col min="3727" max="3727" width="21" style="59" customWidth="1"/>
    <col min="3728" max="3734" width="19.42578125" style="59" customWidth="1"/>
    <col min="3735" max="3735" width="21.42578125" style="59" customWidth="1"/>
    <col min="3736" max="3736" width="21" style="59" customWidth="1"/>
    <col min="3737" max="3737" width="22.140625" style="59" customWidth="1"/>
    <col min="3738" max="3738" width="21.7109375" style="59" customWidth="1"/>
    <col min="3739" max="3739" width="21.140625" style="59" customWidth="1"/>
    <col min="3740" max="3740" width="20.7109375" style="59" customWidth="1"/>
    <col min="3741" max="3742" width="19.42578125" style="59" customWidth="1"/>
    <col min="3743" max="3743" width="21.42578125" style="59" customWidth="1"/>
    <col min="3744" max="3758" width="19.42578125" style="59" customWidth="1"/>
    <col min="3759" max="3759" width="21.7109375" style="59" customWidth="1"/>
    <col min="3760" max="3770" width="19.42578125" style="59" customWidth="1"/>
    <col min="3771" max="3771" width="20.85546875" style="59" customWidth="1"/>
    <col min="3772" max="3774" width="20" style="59" customWidth="1"/>
    <col min="3775" max="3775" width="20.85546875" style="59" customWidth="1"/>
    <col min="3776" max="3778" width="20" style="59" customWidth="1"/>
    <col min="3779" max="3779" width="20.85546875" style="59" customWidth="1"/>
    <col min="3780" max="3782" width="20" style="59" customWidth="1"/>
    <col min="3783" max="3783" width="20.85546875" style="59" customWidth="1"/>
    <col min="3784" max="3786" width="20" style="59" customWidth="1"/>
    <col min="3787" max="3787" width="20.85546875" style="59" customWidth="1"/>
    <col min="3788" max="3790" width="20" style="59" customWidth="1"/>
    <col min="3791" max="3791" width="20.85546875" style="59" customWidth="1"/>
    <col min="3792" max="3794" width="20" style="59" customWidth="1"/>
    <col min="3795" max="3795" width="20.85546875" style="59" customWidth="1"/>
    <col min="3796" max="3798" width="20" style="59" customWidth="1"/>
    <col min="3799" max="3799" width="20.85546875" style="59" customWidth="1"/>
    <col min="3800" max="3802" width="20" style="59" customWidth="1"/>
    <col min="3803" max="3803" width="20.28515625" style="59" customWidth="1"/>
    <col min="3804" max="3804" width="25.42578125" style="59" customWidth="1"/>
    <col min="3805" max="3805" width="18" style="59" customWidth="1"/>
    <col min="3806" max="3806" width="19.140625" style="59" customWidth="1"/>
    <col min="3807" max="3807" width="21.85546875" style="59" customWidth="1"/>
    <col min="3808" max="3809" width="25.28515625" style="59" customWidth="1"/>
    <col min="3810" max="3810" width="24.42578125" style="59" customWidth="1"/>
    <col min="3811" max="3811" width="36.42578125" style="59" customWidth="1"/>
    <col min="3812" max="3812" width="11.42578125" style="59"/>
    <col min="3813" max="3813" width="19.7109375" style="59" bestFit="1" customWidth="1"/>
    <col min="3814" max="3936" width="11.42578125" style="59"/>
    <col min="3937" max="3937" width="54.140625" style="59" customWidth="1"/>
    <col min="3938" max="3938" width="22.85546875" style="59" customWidth="1"/>
    <col min="3939" max="3942" width="20.28515625" style="59" customWidth="1"/>
    <col min="3943" max="3950" width="18.28515625" style="59" customWidth="1"/>
    <col min="3951" max="3954" width="20.42578125" style="59" customWidth="1"/>
    <col min="3955" max="3955" width="20.28515625" style="59" customWidth="1"/>
    <col min="3956" max="3956" width="25.42578125" style="59" customWidth="1"/>
    <col min="3957" max="3957" width="18" style="59" customWidth="1"/>
    <col min="3958" max="3959" width="19.140625" style="59" customWidth="1"/>
    <col min="3960" max="3960" width="18" style="59" customWidth="1"/>
    <col min="3961" max="3962" width="20.140625" style="59" customWidth="1"/>
    <col min="3963" max="3964" width="18.42578125" style="59" customWidth="1"/>
    <col min="3965" max="3965" width="17.28515625" style="59" customWidth="1"/>
    <col min="3966" max="3966" width="17.140625" style="59" customWidth="1"/>
    <col min="3967" max="3967" width="20.42578125" style="59" customWidth="1"/>
    <col min="3968" max="3970" width="17.140625" style="59" customWidth="1"/>
    <col min="3971" max="3971" width="19.7109375" style="59" customWidth="1"/>
    <col min="3972" max="3974" width="19" style="59" customWidth="1"/>
    <col min="3975" max="3975" width="21" style="59" customWidth="1"/>
    <col min="3976" max="3978" width="19.42578125" style="59" customWidth="1"/>
    <col min="3979" max="3979" width="21" style="59" customWidth="1"/>
    <col min="3980" max="3982" width="19.42578125" style="59" customWidth="1"/>
    <col min="3983" max="3983" width="21" style="59" customWidth="1"/>
    <col min="3984" max="3990" width="19.42578125" style="59" customWidth="1"/>
    <col min="3991" max="3991" width="21.42578125" style="59" customWidth="1"/>
    <col min="3992" max="3992" width="21" style="59" customWidth="1"/>
    <col min="3993" max="3993" width="22.140625" style="59" customWidth="1"/>
    <col min="3994" max="3994" width="21.7109375" style="59" customWidth="1"/>
    <col min="3995" max="3995" width="21.140625" style="59" customWidth="1"/>
    <col min="3996" max="3996" width="20.7109375" style="59" customWidth="1"/>
    <col min="3997" max="3998" width="19.42578125" style="59" customWidth="1"/>
    <col min="3999" max="3999" width="21.42578125" style="59" customWidth="1"/>
    <col min="4000" max="4014" width="19.42578125" style="59" customWidth="1"/>
    <col min="4015" max="4015" width="21.7109375" style="59" customWidth="1"/>
    <col min="4016" max="4026" width="19.42578125" style="59" customWidth="1"/>
    <col min="4027" max="4027" width="20.85546875" style="59" customWidth="1"/>
    <col min="4028" max="4030" width="20" style="59" customWidth="1"/>
    <col min="4031" max="4031" width="20.85546875" style="59" customWidth="1"/>
    <col min="4032" max="4034" width="20" style="59" customWidth="1"/>
    <col min="4035" max="4035" width="20.85546875" style="59" customWidth="1"/>
    <col min="4036" max="4038" width="20" style="59" customWidth="1"/>
    <col min="4039" max="4039" width="20.85546875" style="59" customWidth="1"/>
    <col min="4040" max="4042" width="20" style="59" customWidth="1"/>
    <col min="4043" max="4043" width="20.85546875" style="59" customWidth="1"/>
    <col min="4044" max="4046" width="20" style="59" customWidth="1"/>
    <col min="4047" max="4047" width="20.85546875" style="59" customWidth="1"/>
    <col min="4048" max="4050" width="20" style="59" customWidth="1"/>
    <col min="4051" max="4051" width="20.85546875" style="59" customWidth="1"/>
    <col min="4052" max="4054" width="20" style="59" customWidth="1"/>
    <col min="4055" max="4055" width="20.85546875" style="59" customWidth="1"/>
    <col min="4056" max="4058" width="20" style="59" customWidth="1"/>
    <col min="4059" max="4059" width="20.28515625" style="59" customWidth="1"/>
    <col min="4060" max="4060" width="25.42578125" style="59" customWidth="1"/>
    <col min="4061" max="4061" width="18" style="59" customWidth="1"/>
    <col min="4062" max="4062" width="19.140625" style="59" customWidth="1"/>
    <col min="4063" max="4063" width="21.85546875" style="59" customWidth="1"/>
    <col min="4064" max="4065" width="25.28515625" style="59" customWidth="1"/>
    <col min="4066" max="4066" width="24.42578125" style="59" customWidth="1"/>
    <col min="4067" max="4067" width="36.42578125" style="59" customWidth="1"/>
    <col min="4068" max="4068" width="11.42578125" style="59"/>
    <col min="4069" max="4069" width="19.7109375" style="59" bestFit="1" customWidth="1"/>
    <col min="4070" max="4192" width="11.42578125" style="59"/>
    <col min="4193" max="4193" width="54.140625" style="59" customWidth="1"/>
    <col min="4194" max="4194" width="22.85546875" style="59" customWidth="1"/>
    <col min="4195" max="4198" width="20.28515625" style="59" customWidth="1"/>
    <col min="4199" max="4206" width="18.28515625" style="59" customWidth="1"/>
    <col min="4207" max="4210" width="20.42578125" style="59" customWidth="1"/>
    <col min="4211" max="4211" width="20.28515625" style="59" customWidth="1"/>
    <col min="4212" max="4212" width="25.42578125" style="59" customWidth="1"/>
    <col min="4213" max="4213" width="18" style="59" customWidth="1"/>
    <col min="4214" max="4215" width="19.140625" style="59" customWidth="1"/>
    <col min="4216" max="4216" width="18" style="59" customWidth="1"/>
    <col min="4217" max="4218" width="20.140625" style="59" customWidth="1"/>
    <col min="4219" max="4220" width="18.42578125" style="59" customWidth="1"/>
    <col min="4221" max="4221" width="17.28515625" style="59" customWidth="1"/>
    <col min="4222" max="4222" width="17.140625" style="59" customWidth="1"/>
    <col min="4223" max="4223" width="20.42578125" style="59" customWidth="1"/>
    <col min="4224" max="4226" width="17.140625" style="59" customWidth="1"/>
    <col min="4227" max="4227" width="19.7109375" style="59" customWidth="1"/>
    <col min="4228" max="4230" width="19" style="59" customWidth="1"/>
    <col min="4231" max="4231" width="21" style="59" customWidth="1"/>
    <col min="4232" max="4234" width="19.42578125" style="59" customWidth="1"/>
    <col min="4235" max="4235" width="21" style="59" customWidth="1"/>
    <col min="4236" max="4238" width="19.42578125" style="59" customWidth="1"/>
    <col min="4239" max="4239" width="21" style="59" customWidth="1"/>
    <col min="4240" max="4246" width="19.42578125" style="59" customWidth="1"/>
    <col min="4247" max="4247" width="21.42578125" style="59" customWidth="1"/>
    <col min="4248" max="4248" width="21" style="59" customWidth="1"/>
    <col min="4249" max="4249" width="22.140625" style="59" customWidth="1"/>
    <col min="4250" max="4250" width="21.7109375" style="59" customWidth="1"/>
    <col min="4251" max="4251" width="21.140625" style="59" customWidth="1"/>
    <col min="4252" max="4252" width="20.7109375" style="59" customWidth="1"/>
    <col min="4253" max="4254" width="19.42578125" style="59" customWidth="1"/>
    <col min="4255" max="4255" width="21.42578125" style="59" customWidth="1"/>
    <col min="4256" max="4270" width="19.42578125" style="59" customWidth="1"/>
    <col min="4271" max="4271" width="21.7109375" style="59" customWidth="1"/>
    <col min="4272" max="4282" width="19.42578125" style="59" customWidth="1"/>
    <col min="4283" max="4283" width="20.85546875" style="59" customWidth="1"/>
    <col min="4284" max="4286" width="20" style="59" customWidth="1"/>
    <col min="4287" max="4287" width="20.85546875" style="59" customWidth="1"/>
    <col min="4288" max="4290" width="20" style="59" customWidth="1"/>
    <col min="4291" max="4291" width="20.85546875" style="59" customWidth="1"/>
    <col min="4292" max="4294" width="20" style="59" customWidth="1"/>
    <col min="4295" max="4295" width="20.85546875" style="59" customWidth="1"/>
    <col min="4296" max="4298" width="20" style="59" customWidth="1"/>
    <col min="4299" max="4299" width="20.85546875" style="59" customWidth="1"/>
    <col min="4300" max="4302" width="20" style="59" customWidth="1"/>
    <col min="4303" max="4303" width="20.85546875" style="59" customWidth="1"/>
    <col min="4304" max="4306" width="20" style="59" customWidth="1"/>
    <col min="4307" max="4307" width="20.85546875" style="59" customWidth="1"/>
    <col min="4308" max="4310" width="20" style="59" customWidth="1"/>
    <col min="4311" max="4311" width="20.85546875" style="59" customWidth="1"/>
    <col min="4312" max="4314" width="20" style="59" customWidth="1"/>
    <col min="4315" max="4315" width="20.28515625" style="59" customWidth="1"/>
    <col min="4316" max="4316" width="25.42578125" style="59" customWidth="1"/>
    <col min="4317" max="4317" width="18" style="59" customWidth="1"/>
    <col min="4318" max="4318" width="19.140625" style="59" customWidth="1"/>
    <col min="4319" max="4319" width="21.85546875" style="59" customWidth="1"/>
    <col min="4320" max="4321" width="25.28515625" style="59" customWidth="1"/>
    <col min="4322" max="4322" width="24.42578125" style="59" customWidth="1"/>
    <col min="4323" max="4323" width="36.42578125" style="59" customWidth="1"/>
    <col min="4324" max="4324" width="11.42578125" style="59"/>
    <col min="4325" max="4325" width="19.7109375" style="59" bestFit="1" customWidth="1"/>
    <col min="4326" max="4448" width="11.42578125" style="59"/>
    <col min="4449" max="4449" width="54.140625" style="59" customWidth="1"/>
    <col min="4450" max="4450" width="22.85546875" style="59" customWidth="1"/>
    <col min="4451" max="4454" width="20.28515625" style="59" customWidth="1"/>
    <col min="4455" max="4462" width="18.28515625" style="59" customWidth="1"/>
    <col min="4463" max="4466" width="20.42578125" style="59" customWidth="1"/>
    <col min="4467" max="4467" width="20.28515625" style="59" customWidth="1"/>
    <col min="4468" max="4468" width="25.42578125" style="59" customWidth="1"/>
    <col min="4469" max="4469" width="18" style="59" customWidth="1"/>
    <col min="4470" max="4471" width="19.140625" style="59" customWidth="1"/>
    <col min="4472" max="4472" width="18" style="59" customWidth="1"/>
    <col min="4473" max="4474" width="20.140625" style="59" customWidth="1"/>
    <col min="4475" max="4476" width="18.42578125" style="59" customWidth="1"/>
    <col min="4477" max="4477" width="17.28515625" style="59" customWidth="1"/>
    <col min="4478" max="4478" width="17.140625" style="59" customWidth="1"/>
    <col min="4479" max="4479" width="20.42578125" style="59" customWidth="1"/>
    <col min="4480" max="4482" width="17.140625" style="59" customWidth="1"/>
    <col min="4483" max="4483" width="19.7109375" style="59" customWidth="1"/>
    <col min="4484" max="4486" width="19" style="59" customWidth="1"/>
    <col min="4487" max="4487" width="21" style="59" customWidth="1"/>
    <col min="4488" max="4490" width="19.42578125" style="59" customWidth="1"/>
    <col min="4491" max="4491" width="21" style="59" customWidth="1"/>
    <col min="4492" max="4494" width="19.42578125" style="59" customWidth="1"/>
    <col min="4495" max="4495" width="21" style="59" customWidth="1"/>
    <col min="4496" max="4502" width="19.42578125" style="59" customWidth="1"/>
    <col min="4503" max="4503" width="21.42578125" style="59" customWidth="1"/>
    <col min="4504" max="4504" width="21" style="59" customWidth="1"/>
    <col min="4505" max="4505" width="22.140625" style="59" customWidth="1"/>
    <col min="4506" max="4506" width="21.7109375" style="59" customWidth="1"/>
    <col min="4507" max="4507" width="21.140625" style="59" customWidth="1"/>
    <col min="4508" max="4508" width="20.7109375" style="59" customWidth="1"/>
    <col min="4509" max="4510" width="19.42578125" style="59" customWidth="1"/>
    <col min="4511" max="4511" width="21.42578125" style="59" customWidth="1"/>
    <col min="4512" max="4526" width="19.42578125" style="59" customWidth="1"/>
    <col min="4527" max="4527" width="21.7109375" style="59" customWidth="1"/>
    <col min="4528" max="4538" width="19.42578125" style="59" customWidth="1"/>
    <col min="4539" max="4539" width="20.85546875" style="59" customWidth="1"/>
    <col min="4540" max="4542" width="20" style="59" customWidth="1"/>
    <col min="4543" max="4543" width="20.85546875" style="59" customWidth="1"/>
    <col min="4544" max="4546" width="20" style="59" customWidth="1"/>
    <col min="4547" max="4547" width="20.85546875" style="59" customWidth="1"/>
    <col min="4548" max="4550" width="20" style="59" customWidth="1"/>
    <col min="4551" max="4551" width="20.85546875" style="59" customWidth="1"/>
    <col min="4552" max="4554" width="20" style="59" customWidth="1"/>
    <col min="4555" max="4555" width="20.85546875" style="59" customWidth="1"/>
    <col min="4556" max="4558" width="20" style="59" customWidth="1"/>
    <col min="4559" max="4559" width="20.85546875" style="59" customWidth="1"/>
    <col min="4560" max="4562" width="20" style="59" customWidth="1"/>
    <col min="4563" max="4563" width="20.85546875" style="59" customWidth="1"/>
    <col min="4564" max="4566" width="20" style="59" customWidth="1"/>
    <col min="4567" max="4567" width="20.85546875" style="59" customWidth="1"/>
    <col min="4568" max="4570" width="20" style="59" customWidth="1"/>
    <col min="4571" max="4571" width="20.28515625" style="59" customWidth="1"/>
    <col min="4572" max="4572" width="25.42578125" style="59" customWidth="1"/>
    <col min="4573" max="4573" width="18" style="59" customWidth="1"/>
    <col min="4574" max="4574" width="19.140625" style="59" customWidth="1"/>
    <col min="4575" max="4575" width="21.85546875" style="59" customWidth="1"/>
    <col min="4576" max="4577" width="25.28515625" style="59" customWidth="1"/>
    <col min="4578" max="4578" width="24.42578125" style="59" customWidth="1"/>
    <col min="4579" max="4579" width="36.42578125" style="59" customWidth="1"/>
    <col min="4580" max="4580" width="11.42578125" style="59"/>
    <col min="4581" max="4581" width="19.7109375" style="59" bestFit="1" customWidth="1"/>
    <col min="4582" max="4704" width="11.42578125" style="59"/>
    <col min="4705" max="4705" width="54.140625" style="59" customWidth="1"/>
    <col min="4706" max="4706" width="22.85546875" style="59" customWidth="1"/>
    <col min="4707" max="4710" width="20.28515625" style="59" customWidth="1"/>
    <col min="4711" max="4718" width="18.28515625" style="59" customWidth="1"/>
    <col min="4719" max="4722" width="20.42578125" style="59" customWidth="1"/>
    <col min="4723" max="4723" width="20.28515625" style="59" customWidth="1"/>
    <col min="4724" max="4724" width="25.42578125" style="59" customWidth="1"/>
    <col min="4725" max="4725" width="18" style="59" customWidth="1"/>
    <col min="4726" max="4727" width="19.140625" style="59" customWidth="1"/>
    <col min="4728" max="4728" width="18" style="59" customWidth="1"/>
    <col min="4729" max="4730" width="20.140625" style="59" customWidth="1"/>
    <col min="4731" max="4732" width="18.42578125" style="59" customWidth="1"/>
    <col min="4733" max="4733" width="17.28515625" style="59" customWidth="1"/>
    <col min="4734" max="4734" width="17.140625" style="59" customWidth="1"/>
    <col min="4735" max="4735" width="20.42578125" style="59" customWidth="1"/>
    <col min="4736" max="4738" width="17.140625" style="59" customWidth="1"/>
    <col min="4739" max="4739" width="19.7109375" style="59" customWidth="1"/>
    <col min="4740" max="4742" width="19" style="59" customWidth="1"/>
    <col min="4743" max="4743" width="21" style="59" customWidth="1"/>
    <col min="4744" max="4746" width="19.42578125" style="59" customWidth="1"/>
    <col min="4747" max="4747" width="21" style="59" customWidth="1"/>
    <col min="4748" max="4750" width="19.42578125" style="59" customWidth="1"/>
    <col min="4751" max="4751" width="21" style="59" customWidth="1"/>
    <col min="4752" max="4758" width="19.42578125" style="59" customWidth="1"/>
    <col min="4759" max="4759" width="21.42578125" style="59" customWidth="1"/>
    <col min="4760" max="4760" width="21" style="59" customWidth="1"/>
    <col min="4761" max="4761" width="22.140625" style="59" customWidth="1"/>
    <col min="4762" max="4762" width="21.7109375" style="59" customWidth="1"/>
    <col min="4763" max="4763" width="21.140625" style="59" customWidth="1"/>
    <col min="4764" max="4764" width="20.7109375" style="59" customWidth="1"/>
    <col min="4765" max="4766" width="19.42578125" style="59" customWidth="1"/>
    <col min="4767" max="4767" width="21.42578125" style="59" customWidth="1"/>
    <col min="4768" max="4782" width="19.42578125" style="59" customWidth="1"/>
    <col min="4783" max="4783" width="21.7109375" style="59" customWidth="1"/>
    <col min="4784" max="4794" width="19.42578125" style="59" customWidth="1"/>
    <col min="4795" max="4795" width="20.85546875" style="59" customWidth="1"/>
    <col min="4796" max="4798" width="20" style="59" customWidth="1"/>
    <col min="4799" max="4799" width="20.85546875" style="59" customWidth="1"/>
    <col min="4800" max="4802" width="20" style="59" customWidth="1"/>
    <col min="4803" max="4803" width="20.85546875" style="59" customWidth="1"/>
    <col min="4804" max="4806" width="20" style="59" customWidth="1"/>
    <col min="4807" max="4807" width="20.85546875" style="59" customWidth="1"/>
    <col min="4808" max="4810" width="20" style="59" customWidth="1"/>
    <col min="4811" max="4811" width="20.85546875" style="59" customWidth="1"/>
    <col min="4812" max="4814" width="20" style="59" customWidth="1"/>
    <col min="4815" max="4815" width="20.85546875" style="59" customWidth="1"/>
    <col min="4816" max="4818" width="20" style="59" customWidth="1"/>
    <col min="4819" max="4819" width="20.85546875" style="59" customWidth="1"/>
    <col min="4820" max="4822" width="20" style="59" customWidth="1"/>
    <col min="4823" max="4823" width="20.85546875" style="59" customWidth="1"/>
    <col min="4824" max="4826" width="20" style="59" customWidth="1"/>
    <col min="4827" max="4827" width="20.28515625" style="59" customWidth="1"/>
    <col min="4828" max="4828" width="25.42578125" style="59" customWidth="1"/>
    <col min="4829" max="4829" width="18" style="59" customWidth="1"/>
    <col min="4830" max="4830" width="19.140625" style="59" customWidth="1"/>
    <col min="4831" max="4831" width="21.85546875" style="59" customWidth="1"/>
    <col min="4832" max="4833" width="25.28515625" style="59" customWidth="1"/>
    <col min="4834" max="4834" width="24.42578125" style="59" customWidth="1"/>
    <col min="4835" max="4835" width="36.42578125" style="59" customWidth="1"/>
    <col min="4836" max="4836" width="11.42578125" style="59"/>
    <col min="4837" max="4837" width="19.7109375" style="59" bestFit="1" customWidth="1"/>
    <col min="4838" max="4960" width="11.42578125" style="59"/>
    <col min="4961" max="4961" width="54.140625" style="59" customWidth="1"/>
    <col min="4962" max="4962" width="22.85546875" style="59" customWidth="1"/>
    <col min="4963" max="4966" width="20.28515625" style="59" customWidth="1"/>
    <col min="4967" max="4974" width="18.28515625" style="59" customWidth="1"/>
    <col min="4975" max="4978" width="20.42578125" style="59" customWidth="1"/>
    <col min="4979" max="4979" width="20.28515625" style="59" customWidth="1"/>
    <col min="4980" max="4980" width="25.42578125" style="59" customWidth="1"/>
    <col min="4981" max="4981" width="18" style="59" customWidth="1"/>
    <col min="4982" max="4983" width="19.140625" style="59" customWidth="1"/>
    <col min="4984" max="4984" width="18" style="59" customWidth="1"/>
    <col min="4985" max="4986" width="20.140625" style="59" customWidth="1"/>
    <col min="4987" max="4988" width="18.42578125" style="59" customWidth="1"/>
    <col min="4989" max="4989" width="17.28515625" style="59" customWidth="1"/>
    <col min="4990" max="4990" width="17.140625" style="59" customWidth="1"/>
    <col min="4991" max="4991" width="20.42578125" style="59" customWidth="1"/>
    <col min="4992" max="4994" width="17.140625" style="59" customWidth="1"/>
    <col min="4995" max="4995" width="19.7109375" style="59" customWidth="1"/>
    <col min="4996" max="4998" width="19" style="59" customWidth="1"/>
    <col min="4999" max="4999" width="21" style="59" customWidth="1"/>
    <col min="5000" max="5002" width="19.42578125" style="59" customWidth="1"/>
    <col min="5003" max="5003" width="21" style="59" customWidth="1"/>
    <col min="5004" max="5006" width="19.42578125" style="59" customWidth="1"/>
    <col min="5007" max="5007" width="21" style="59" customWidth="1"/>
    <col min="5008" max="5014" width="19.42578125" style="59" customWidth="1"/>
    <col min="5015" max="5015" width="21.42578125" style="59" customWidth="1"/>
    <col min="5016" max="5016" width="21" style="59" customWidth="1"/>
    <col min="5017" max="5017" width="22.140625" style="59" customWidth="1"/>
    <col min="5018" max="5018" width="21.7109375" style="59" customWidth="1"/>
    <col min="5019" max="5019" width="21.140625" style="59" customWidth="1"/>
    <col min="5020" max="5020" width="20.7109375" style="59" customWidth="1"/>
    <col min="5021" max="5022" width="19.42578125" style="59" customWidth="1"/>
    <col min="5023" max="5023" width="21.42578125" style="59" customWidth="1"/>
    <col min="5024" max="5038" width="19.42578125" style="59" customWidth="1"/>
    <col min="5039" max="5039" width="21.7109375" style="59" customWidth="1"/>
    <col min="5040" max="5050" width="19.42578125" style="59" customWidth="1"/>
    <col min="5051" max="5051" width="20.85546875" style="59" customWidth="1"/>
    <col min="5052" max="5054" width="20" style="59" customWidth="1"/>
    <col min="5055" max="5055" width="20.85546875" style="59" customWidth="1"/>
    <col min="5056" max="5058" width="20" style="59" customWidth="1"/>
    <col min="5059" max="5059" width="20.85546875" style="59" customWidth="1"/>
    <col min="5060" max="5062" width="20" style="59" customWidth="1"/>
    <col min="5063" max="5063" width="20.85546875" style="59" customWidth="1"/>
    <col min="5064" max="5066" width="20" style="59" customWidth="1"/>
    <col min="5067" max="5067" width="20.85546875" style="59" customWidth="1"/>
    <col min="5068" max="5070" width="20" style="59" customWidth="1"/>
    <col min="5071" max="5071" width="20.85546875" style="59" customWidth="1"/>
    <col min="5072" max="5074" width="20" style="59" customWidth="1"/>
    <col min="5075" max="5075" width="20.85546875" style="59" customWidth="1"/>
    <col min="5076" max="5078" width="20" style="59" customWidth="1"/>
    <col min="5079" max="5079" width="20.85546875" style="59" customWidth="1"/>
    <col min="5080" max="5082" width="20" style="59" customWidth="1"/>
    <col min="5083" max="5083" width="20.28515625" style="59" customWidth="1"/>
    <col min="5084" max="5084" width="25.42578125" style="59" customWidth="1"/>
    <col min="5085" max="5085" width="18" style="59" customWidth="1"/>
    <col min="5086" max="5086" width="19.140625" style="59" customWidth="1"/>
    <col min="5087" max="5087" width="21.85546875" style="59" customWidth="1"/>
    <col min="5088" max="5089" width="25.28515625" style="59" customWidth="1"/>
    <col min="5090" max="5090" width="24.42578125" style="59" customWidth="1"/>
    <col min="5091" max="5091" width="36.42578125" style="59" customWidth="1"/>
    <col min="5092" max="5092" width="11.42578125" style="59"/>
    <col min="5093" max="5093" width="19.7109375" style="59" bestFit="1" customWidth="1"/>
    <col min="5094" max="5216" width="11.42578125" style="59"/>
    <col min="5217" max="5217" width="54.140625" style="59" customWidth="1"/>
    <col min="5218" max="5218" width="22.85546875" style="59" customWidth="1"/>
    <col min="5219" max="5222" width="20.28515625" style="59" customWidth="1"/>
    <col min="5223" max="5230" width="18.28515625" style="59" customWidth="1"/>
    <col min="5231" max="5234" width="20.42578125" style="59" customWidth="1"/>
    <col min="5235" max="5235" width="20.28515625" style="59" customWidth="1"/>
    <col min="5236" max="5236" width="25.42578125" style="59" customWidth="1"/>
    <col min="5237" max="5237" width="18" style="59" customWidth="1"/>
    <col min="5238" max="5239" width="19.140625" style="59" customWidth="1"/>
    <col min="5240" max="5240" width="18" style="59" customWidth="1"/>
    <col min="5241" max="5242" width="20.140625" style="59" customWidth="1"/>
    <col min="5243" max="5244" width="18.42578125" style="59" customWidth="1"/>
    <col min="5245" max="5245" width="17.28515625" style="59" customWidth="1"/>
    <col min="5246" max="5246" width="17.140625" style="59" customWidth="1"/>
    <col min="5247" max="5247" width="20.42578125" style="59" customWidth="1"/>
    <col min="5248" max="5250" width="17.140625" style="59" customWidth="1"/>
    <col min="5251" max="5251" width="19.7109375" style="59" customWidth="1"/>
    <col min="5252" max="5254" width="19" style="59" customWidth="1"/>
    <col min="5255" max="5255" width="21" style="59" customWidth="1"/>
    <col min="5256" max="5258" width="19.42578125" style="59" customWidth="1"/>
    <col min="5259" max="5259" width="21" style="59" customWidth="1"/>
    <col min="5260" max="5262" width="19.42578125" style="59" customWidth="1"/>
    <col min="5263" max="5263" width="21" style="59" customWidth="1"/>
    <col min="5264" max="5270" width="19.42578125" style="59" customWidth="1"/>
    <col min="5271" max="5271" width="21.42578125" style="59" customWidth="1"/>
    <col min="5272" max="5272" width="21" style="59" customWidth="1"/>
    <col min="5273" max="5273" width="22.140625" style="59" customWidth="1"/>
    <col min="5274" max="5274" width="21.7109375" style="59" customWidth="1"/>
    <col min="5275" max="5275" width="21.140625" style="59" customWidth="1"/>
    <col min="5276" max="5276" width="20.7109375" style="59" customWidth="1"/>
    <col min="5277" max="5278" width="19.42578125" style="59" customWidth="1"/>
    <col min="5279" max="5279" width="21.42578125" style="59" customWidth="1"/>
    <col min="5280" max="5294" width="19.42578125" style="59" customWidth="1"/>
    <col min="5295" max="5295" width="21.7109375" style="59" customWidth="1"/>
    <col min="5296" max="5306" width="19.42578125" style="59" customWidth="1"/>
    <col min="5307" max="5307" width="20.85546875" style="59" customWidth="1"/>
    <col min="5308" max="5310" width="20" style="59" customWidth="1"/>
    <col min="5311" max="5311" width="20.85546875" style="59" customWidth="1"/>
    <col min="5312" max="5314" width="20" style="59" customWidth="1"/>
    <col min="5315" max="5315" width="20.85546875" style="59" customWidth="1"/>
    <col min="5316" max="5318" width="20" style="59" customWidth="1"/>
    <col min="5319" max="5319" width="20.85546875" style="59" customWidth="1"/>
    <col min="5320" max="5322" width="20" style="59" customWidth="1"/>
    <col min="5323" max="5323" width="20.85546875" style="59" customWidth="1"/>
    <col min="5324" max="5326" width="20" style="59" customWidth="1"/>
    <col min="5327" max="5327" width="20.85546875" style="59" customWidth="1"/>
    <col min="5328" max="5330" width="20" style="59" customWidth="1"/>
    <col min="5331" max="5331" width="20.85546875" style="59" customWidth="1"/>
    <col min="5332" max="5334" width="20" style="59" customWidth="1"/>
    <col min="5335" max="5335" width="20.85546875" style="59" customWidth="1"/>
    <col min="5336" max="5338" width="20" style="59" customWidth="1"/>
    <col min="5339" max="5339" width="20.28515625" style="59" customWidth="1"/>
    <col min="5340" max="5340" width="25.42578125" style="59" customWidth="1"/>
    <col min="5341" max="5341" width="18" style="59" customWidth="1"/>
    <col min="5342" max="5342" width="19.140625" style="59" customWidth="1"/>
    <col min="5343" max="5343" width="21.85546875" style="59" customWidth="1"/>
    <col min="5344" max="5345" width="25.28515625" style="59" customWidth="1"/>
    <col min="5346" max="5346" width="24.42578125" style="59" customWidth="1"/>
    <col min="5347" max="5347" width="36.42578125" style="59" customWidth="1"/>
    <col min="5348" max="5348" width="11.42578125" style="59"/>
    <col min="5349" max="5349" width="19.7109375" style="59" bestFit="1" customWidth="1"/>
    <col min="5350" max="5472" width="11.42578125" style="59"/>
    <col min="5473" max="5473" width="54.140625" style="59" customWidth="1"/>
    <col min="5474" max="5474" width="22.85546875" style="59" customWidth="1"/>
    <col min="5475" max="5478" width="20.28515625" style="59" customWidth="1"/>
    <col min="5479" max="5486" width="18.28515625" style="59" customWidth="1"/>
    <col min="5487" max="5490" width="20.42578125" style="59" customWidth="1"/>
    <col min="5491" max="5491" width="20.28515625" style="59" customWidth="1"/>
    <col min="5492" max="5492" width="25.42578125" style="59" customWidth="1"/>
    <col min="5493" max="5493" width="18" style="59" customWidth="1"/>
    <col min="5494" max="5495" width="19.140625" style="59" customWidth="1"/>
    <col min="5496" max="5496" width="18" style="59" customWidth="1"/>
    <col min="5497" max="5498" width="20.140625" style="59" customWidth="1"/>
    <col min="5499" max="5500" width="18.42578125" style="59" customWidth="1"/>
    <col min="5501" max="5501" width="17.28515625" style="59" customWidth="1"/>
    <col min="5502" max="5502" width="17.140625" style="59" customWidth="1"/>
    <col min="5503" max="5503" width="20.42578125" style="59" customWidth="1"/>
    <col min="5504" max="5506" width="17.140625" style="59" customWidth="1"/>
    <col min="5507" max="5507" width="19.7109375" style="59" customWidth="1"/>
    <col min="5508" max="5510" width="19" style="59" customWidth="1"/>
    <col min="5511" max="5511" width="21" style="59" customWidth="1"/>
    <col min="5512" max="5514" width="19.42578125" style="59" customWidth="1"/>
    <col min="5515" max="5515" width="21" style="59" customWidth="1"/>
    <col min="5516" max="5518" width="19.42578125" style="59" customWidth="1"/>
    <col min="5519" max="5519" width="21" style="59" customWidth="1"/>
    <col min="5520" max="5526" width="19.42578125" style="59" customWidth="1"/>
    <col min="5527" max="5527" width="21.42578125" style="59" customWidth="1"/>
    <col min="5528" max="5528" width="21" style="59" customWidth="1"/>
    <col min="5529" max="5529" width="22.140625" style="59" customWidth="1"/>
    <col min="5530" max="5530" width="21.7109375" style="59" customWidth="1"/>
    <col min="5531" max="5531" width="21.140625" style="59" customWidth="1"/>
    <col min="5532" max="5532" width="20.7109375" style="59" customWidth="1"/>
    <col min="5533" max="5534" width="19.42578125" style="59" customWidth="1"/>
    <col min="5535" max="5535" width="21.42578125" style="59" customWidth="1"/>
    <col min="5536" max="5550" width="19.42578125" style="59" customWidth="1"/>
    <col min="5551" max="5551" width="21.7109375" style="59" customWidth="1"/>
    <col min="5552" max="5562" width="19.42578125" style="59" customWidth="1"/>
    <col min="5563" max="5563" width="20.85546875" style="59" customWidth="1"/>
    <col min="5564" max="5566" width="20" style="59" customWidth="1"/>
    <col min="5567" max="5567" width="20.85546875" style="59" customWidth="1"/>
    <col min="5568" max="5570" width="20" style="59" customWidth="1"/>
    <col min="5571" max="5571" width="20.85546875" style="59" customWidth="1"/>
    <col min="5572" max="5574" width="20" style="59" customWidth="1"/>
    <col min="5575" max="5575" width="20.85546875" style="59" customWidth="1"/>
    <col min="5576" max="5578" width="20" style="59" customWidth="1"/>
    <col min="5579" max="5579" width="20.85546875" style="59" customWidth="1"/>
    <col min="5580" max="5582" width="20" style="59" customWidth="1"/>
    <col min="5583" max="5583" width="20.85546875" style="59" customWidth="1"/>
    <col min="5584" max="5586" width="20" style="59" customWidth="1"/>
    <col min="5587" max="5587" width="20.85546875" style="59" customWidth="1"/>
    <col min="5588" max="5590" width="20" style="59" customWidth="1"/>
    <col min="5591" max="5591" width="20.85546875" style="59" customWidth="1"/>
    <col min="5592" max="5594" width="20" style="59" customWidth="1"/>
    <col min="5595" max="5595" width="20.28515625" style="59" customWidth="1"/>
    <col min="5596" max="5596" width="25.42578125" style="59" customWidth="1"/>
    <col min="5597" max="5597" width="18" style="59" customWidth="1"/>
    <col min="5598" max="5598" width="19.140625" style="59" customWidth="1"/>
    <col min="5599" max="5599" width="21.85546875" style="59" customWidth="1"/>
    <col min="5600" max="5601" width="25.28515625" style="59" customWidth="1"/>
    <col min="5602" max="5602" width="24.42578125" style="59" customWidth="1"/>
    <col min="5603" max="5603" width="36.42578125" style="59" customWidth="1"/>
    <col min="5604" max="5604" width="11.42578125" style="59"/>
    <col min="5605" max="5605" width="19.7109375" style="59" bestFit="1" customWidth="1"/>
    <col min="5606" max="5728" width="11.42578125" style="59"/>
    <col min="5729" max="5729" width="54.140625" style="59" customWidth="1"/>
    <col min="5730" max="5730" width="22.85546875" style="59" customWidth="1"/>
    <col min="5731" max="5734" width="20.28515625" style="59" customWidth="1"/>
    <col min="5735" max="5742" width="18.28515625" style="59" customWidth="1"/>
    <col min="5743" max="5746" width="20.42578125" style="59" customWidth="1"/>
    <col min="5747" max="5747" width="20.28515625" style="59" customWidth="1"/>
    <col min="5748" max="5748" width="25.42578125" style="59" customWidth="1"/>
    <col min="5749" max="5749" width="18" style="59" customWidth="1"/>
    <col min="5750" max="5751" width="19.140625" style="59" customWidth="1"/>
    <col min="5752" max="5752" width="18" style="59" customWidth="1"/>
    <col min="5753" max="5754" width="20.140625" style="59" customWidth="1"/>
    <col min="5755" max="5756" width="18.42578125" style="59" customWidth="1"/>
    <col min="5757" max="5757" width="17.28515625" style="59" customWidth="1"/>
    <col min="5758" max="5758" width="17.140625" style="59" customWidth="1"/>
    <col min="5759" max="5759" width="20.42578125" style="59" customWidth="1"/>
    <col min="5760" max="5762" width="17.140625" style="59" customWidth="1"/>
    <col min="5763" max="5763" width="19.7109375" style="59" customWidth="1"/>
    <col min="5764" max="5766" width="19" style="59" customWidth="1"/>
    <col min="5767" max="5767" width="21" style="59" customWidth="1"/>
    <col min="5768" max="5770" width="19.42578125" style="59" customWidth="1"/>
    <col min="5771" max="5771" width="21" style="59" customWidth="1"/>
    <col min="5772" max="5774" width="19.42578125" style="59" customWidth="1"/>
    <col min="5775" max="5775" width="21" style="59" customWidth="1"/>
    <col min="5776" max="5782" width="19.42578125" style="59" customWidth="1"/>
    <col min="5783" max="5783" width="21.42578125" style="59" customWidth="1"/>
    <col min="5784" max="5784" width="21" style="59" customWidth="1"/>
    <col min="5785" max="5785" width="22.140625" style="59" customWidth="1"/>
    <col min="5786" max="5786" width="21.7109375" style="59" customWidth="1"/>
    <col min="5787" max="5787" width="21.140625" style="59" customWidth="1"/>
    <col min="5788" max="5788" width="20.7109375" style="59" customWidth="1"/>
    <col min="5789" max="5790" width="19.42578125" style="59" customWidth="1"/>
    <col min="5791" max="5791" width="21.42578125" style="59" customWidth="1"/>
    <col min="5792" max="5806" width="19.42578125" style="59" customWidth="1"/>
    <col min="5807" max="5807" width="21.7109375" style="59" customWidth="1"/>
    <col min="5808" max="5818" width="19.42578125" style="59" customWidth="1"/>
    <col min="5819" max="5819" width="20.85546875" style="59" customWidth="1"/>
    <col min="5820" max="5822" width="20" style="59" customWidth="1"/>
    <col min="5823" max="5823" width="20.85546875" style="59" customWidth="1"/>
    <col min="5824" max="5826" width="20" style="59" customWidth="1"/>
    <col min="5827" max="5827" width="20.85546875" style="59" customWidth="1"/>
    <col min="5828" max="5830" width="20" style="59" customWidth="1"/>
    <col min="5831" max="5831" width="20.85546875" style="59" customWidth="1"/>
    <col min="5832" max="5834" width="20" style="59" customWidth="1"/>
    <col min="5835" max="5835" width="20.85546875" style="59" customWidth="1"/>
    <col min="5836" max="5838" width="20" style="59" customWidth="1"/>
    <col min="5839" max="5839" width="20.85546875" style="59" customWidth="1"/>
    <col min="5840" max="5842" width="20" style="59" customWidth="1"/>
    <col min="5843" max="5843" width="20.85546875" style="59" customWidth="1"/>
    <col min="5844" max="5846" width="20" style="59" customWidth="1"/>
    <col min="5847" max="5847" width="20.85546875" style="59" customWidth="1"/>
    <col min="5848" max="5850" width="20" style="59" customWidth="1"/>
    <col min="5851" max="5851" width="20.28515625" style="59" customWidth="1"/>
    <col min="5852" max="5852" width="25.42578125" style="59" customWidth="1"/>
    <col min="5853" max="5853" width="18" style="59" customWidth="1"/>
    <col min="5854" max="5854" width="19.140625" style="59" customWidth="1"/>
    <col min="5855" max="5855" width="21.85546875" style="59" customWidth="1"/>
    <col min="5856" max="5857" width="25.28515625" style="59" customWidth="1"/>
    <col min="5858" max="5858" width="24.42578125" style="59" customWidth="1"/>
    <col min="5859" max="5859" width="36.42578125" style="59" customWidth="1"/>
    <col min="5860" max="5860" width="11.42578125" style="59"/>
    <col min="5861" max="5861" width="19.7109375" style="59" bestFit="1" customWidth="1"/>
    <col min="5862" max="5984" width="11.42578125" style="59"/>
    <col min="5985" max="5985" width="54.140625" style="59" customWidth="1"/>
    <col min="5986" max="5986" width="22.85546875" style="59" customWidth="1"/>
    <col min="5987" max="5990" width="20.28515625" style="59" customWidth="1"/>
    <col min="5991" max="5998" width="18.28515625" style="59" customWidth="1"/>
    <col min="5999" max="6002" width="20.42578125" style="59" customWidth="1"/>
    <col min="6003" max="6003" width="20.28515625" style="59" customWidth="1"/>
    <col min="6004" max="6004" width="25.42578125" style="59" customWidth="1"/>
    <col min="6005" max="6005" width="18" style="59" customWidth="1"/>
    <col min="6006" max="6007" width="19.140625" style="59" customWidth="1"/>
    <col min="6008" max="6008" width="18" style="59" customWidth="1"/>
    <col min="6009" max="6010" width="20.140625" style="59" customWidth="1"/>
    <col min="6011" max="6012" width="18.42578125" style="59" customWidth="1"/>
    <col min="6013" max="6013" width="17.28515625" style="59" customWidth="1"/>
    <col min="6014" max="6014" width="17.140625" style="59" customWidth="1"/>
    <col min="6015" max="6015" width="20.42578125" style="59" customWidth="1"/>
    <col min="6016" max="6018" width="17.140625" style="59" customWidth="1"/>
    <col min="6019" max="6019" width="19.7109375" style="59" customWidth="1"/>
    <col min="6020" max="6022" width="19" style="59" customWidth="1"/>
    <col min="6023" max="6023" width="21" style="59" customWidth="1"/>
    <col min="6024" max="6026" width="19.42578125" style="59" customWidth="1"/>
    <col min="6027" max="6027" width="21" style="59" customWidth="1"/>
    <col min="6028" max="6030" width="19.42578125" style="59" customWidth="1"/>
    <col min="6031" max="6031" width="21" style="59" customWidth="1"/>
    <col min="6032" max="6038" width="19.42578125" style="59" customWidth="1"/>
    <col min="6039" max="6039" width="21.42578125" style="59" customWidth="1"/>
    <col min="6040" max="6040" width="21" style="59" customWidth="1"/>
    <col min="6041" max="6041" width="22.140625" style="59" customWidth="1"/>
    <col min="6042" max="6042" width="21.7109375" style="59" customWidth="1"/>
    <col min="6043" max="6043" width="21.140625" style="59" customWidth="1"/>
    <col min="6044" max="6044" width="20.7109375" style="59" customWidth="1"/>
    <col min="6045" max="6046" width="19.42578125" style="59" customWidth="1"/>
    <col min="6047" max="6047" width="21.42578125" style="59" customWidth="1"/>
    <col min="6048" max="6062" width="19.42578125" style="59" customWidth="1"/>
    <col min="6063" max="6063" width="21.7109375" style="59" customWidth="1"/>
    <col min="6064" max="6074" width="19.42578125" style="59" customWidth="1"/>
    <col min="6075" max="6075" width="20.85546875" style="59" customWidth="1"/>
    <col min="6076" max="6078" width="20" style="59" customWidth="1"/>
    <col min="6079" max="6079" width="20.85546875" style="59" customWidth="1"/>
    <col min="6080" max="6082" width="20" style="59" customWidth="1"/>
    <col min="6083" max="6083" width="20.85546875" style="59" customWidth="1"/>
    <col min="6084" max="6086" width="20" style="59" customWidth="1"/>
    <col min="6087" max="6087" width="20.85546875" style="59" customWidth="1"/>
    <col min="6088" max="6090" width="20" style="59" customWidth="1"/>
    <col min="6091" max="6091" width="20.85546875" style="59" customWidth="1"/>
    <col min="6092" max="6094" width="20" style="59" customWidth="1"/>
    <col min="6095" max="6095" width="20.85546875" style="59" customWidth="1"/>
    <col min="6096" max="6098" width="20" style="59" customWidth="1"/>
    <col min="6099" max="6099" width="20.85546875" style="59" customWidth="1"/>
    <col min="6100" max="6102" width="20" style="59" customWidth="1"/>
    <col min="6103" max="6103" width="20.85546875" style="59" customWidth="1"/>
    <col min="6104" max="6106" width="20" style="59" customWidth="1"/>
    <col min="6107" max="6107" width="20.28515625" style="59" customWidth="1"/>
    <col min="6108" max="6108" width="25.42578125" style="59" customWidth="1"/>
    <col min="6109" max="6109" width="18" style="59" customWidth="1"/>
    <col min="6110" max="6110" width="19.140625" style="59" customWidth="1"/>
    <col min="6111" max="6111" width="21.85546875" style="59" customWidth="1"/>
    <col min="6112" max="6113" width="25.28515625" style="59" customWidth="1"/>
    <col min="6114" max="6114" width="24.42578125" style="59" customWidth="1"/>
    <col min="6115" max="6115" width="36.42578125" style="59" customWidth="1"/>
    <col min="6116" max="6116" width="11.42578125" style="59"/>
    <col min="6117" max="6117" width="19.7109375" style="59" bestFit="1" customWidth="1"/>
    <col min="6118" max="6240" width="11.42578125" style="59"/>
    <col min="6241" max="6241" width="54.140625" style="59" customWidth="1"/>
    <col min="6242" max="6242" width="22.85546875" style="59" customWidth="1"/>
    <col min="6243" max="6246" width="20.28515625" style="59" customWidth="1"/>
    <col min="6247" max="6254" width="18.28515625" style="59" customWidth="1"/>
    <col min="6255" max="6258" width="20.42578125" style="59" customWidth="1"/>
    <col min="6259" max="6259" width="20.28515625" style="59" customWidth="1"/>
    <col min="6260" max="6260" width="25.42578125" style="59" customWidth="1"/>
    <col min="6261" max="6261" width="18" style="59" customWidth="1"/>
    <col min="6262" max="6263" width="19.140625" style="59" customWidth="1"/>
    <col min="6264" max="6264" width="18" style="59" customWidth="1"/>
    <col min="6265" max="6266" width="20.140625" style="59" customWidth="1"/>
    <col min="6267" max="6268" width="18.42578125" style="59" customWidth="1"/>
    <col min="6269" max="6269" width="17.28515625" style="59" customWidth="1"/>
    <col min="6270" max="6270" width="17.140625" style="59" customWidth="1"/>
    <col min="6271" max="6271" width="20.42578125" style="59" customWidth="1"/>
    <col min="6272" max="6274" width="17.140625" style="59" customWidth="1"/>
    <col min="6275" max="6275" width="19.7109375" style="59" customWidth="1"/>
    <col min="6276" max="6278" width="19" style="59" customWidth="1"/>
    <col min="6279" max="6279" width="21" style="59" customWidth="1"/>
    <col min="6280" max="6282" width="19.42578125" style="59" customWidth="1"/>
    <col min="6283" max="6283" width="21" style="59" customWidth="1"/>
    <col min="6284" max="6286" width="19.42578125" style="59" customWidth="1"/>
    <col min="6287" max="6287" width="21" style="59" customWidth="1"/>
    <col min="6288" max="6294" width="19.42578125" style="59" customWidth="1"/>
    <col min="6295" max="6295" width="21.42578125" style="59" customWidth="1"/>
    <col min="6296" max="6296" width="21" style="59" customWidth="1"/>
    <col min="6297" max="6297" width="22.140625" style="59" customWidth="1"/>
    <col min="6298" max="6298" width="21.7109375" style="59" customWidth="1"/>
    <col min="6299" max="6299" width="21.140625" style="59" customWidth="1"/>
    <col min="6300" max="6300" width="20.7109375" style="59" customWidth="1"/>
    <col min="6301" max="6302" width="19.42578125" style="59" customWidth="1"/>
    <col min="6303" max="6303" width="21.42578125" style="59" customWidth="1"/>
    <col min="6304" max="6318" width="19.42578125" style="59" customWidth="1"/>
    <col min="6319" max="6319" width="21.7109375" style="59" customWidth="1"/>
    <col min="6320" max="6330" width="19.42578125" style="59" customWidth="1"/>
    <col min="6331" max="6331" width="20.85546875" style="59" customWidth="1"/>
    <col min="6332" max="6334" width="20" style="59" customWidth="1"/>
    <col min="6335" max="6335" width="20.85546875" style="59" customWidth="1"/>
    <col min="6336" max="6338" width="20" style="59" customWidth="1"/>
    <col min="6339" max="6339" width="20.85546875" style="59" customWidth="1"/>
    <col min="6340" max="6342" width="20" style="59" customWidth="1"/>
    <col min="6343" max="6343" width="20.85546875" style="59" customWidth="1"/>
    <col min="6344" max="6346" width="20" style="59" customWidth="1"/>
    <col min="6347" max="6347" width="20.85546875" style="59" customWidth="1"/>
    <col min="6348" max="6350" width="20" style="59" customWidth="1"/>
    <col min="6351" max="6351" width="20.85546875" style="59" customWidth="1"/>
    <col min="6352" max="6354" width="20" style="59" customWidth="1"/>
    <col min="6355" max="6355" width="20.85546875" style="59" customWidth="1"/>
    <col min="6356" max="6358" width="20" style="59" customWidth="1"/>
    <col min="6359" max="6359" width="20.85546875" style="59" customWidth="1"/>
    <col min="6360" max="6362" width="20" style="59" customWidth="1"/>
    <col min="6363" max="6363" width="20.28515625" style="59" customWidth="1"/>
    <col min="6364" max="6364" width="25.42578125" style="59" customWidth="1"/>
    <col min="6365" max="6365" width="18" style="59" customWidth="1"/>
    <col min="6366" max="6366" width="19.140625" style="59" customWidth="1"/>
    <col min="6367" max="6367" width="21.85546875" style="59" customWidth="1"/>
    <col min="6368" max="6369" width="25.28515625" style="59" customWidth="1"/>
    <col min="6370" max="6370" width="24.42578125" style="59" customWidth="1"/>
    <col min="6371" max="6371" width="36.42578125" style="59" customWidth="1"/>
    <col min="6372" max="6372" width="11.42578125" style="59"/>
    <col min="6373" max="6373" width="19.7109375" style="59" bestFit="1" customWidth="1"/>
    <col min="6374" max="6496" width="11.42578125" style="59"/>
    <col min="6497" max="6497" width="54.140625" style="59" customWidth="1"/>
    <col min="6498" max="6498" width="22.85546875" style="59" customWidth="1"/>
    <col min="6499" max="6502" width="20.28515625" style="59" customWidth="1"/>
    <col min="6503" max="6510" width="18.28515625" style="59" customWidth="1"/>
    <col min="6511" max="6514" width="20.42578125" style="59" customWidth="1"/>
    <col min="6515" max="6515" width="20.28515625" style="59" customWidth="1"/>
    <col min="6516" max="6516" width="25.42578125" style="59" customWidth="1"/>
    <col min="6517" max="6517" width="18" style="59" customWidth="1"/>
    <col min="6518" max="6519" width="19.140625" style="59" customWidth="1"/>
    <col min="6520" max="6520" width="18" style="59" customWidth="1"/>
    <col min="6521" max="6522" width="20.140625" style="59" customWidth="1"/>
    <col min="6523" max="6524" width="18.42578125" style="59" customWidth="1"/>
    <col min="6525" max="6525" width="17.28515625" style="59" customWidth="1"/>
    <col min="6526" max="6526" width="17.140625" style="59" customWidth="1"/>
    <col min="6527" max="6527" width="20.42578125" style="59" customWidth="1"/>
    <col min="6528" max="6530" width="17.140625" style="59" customWidth="1"/>
    <col min="6531" max="6531" width="19.7109375" style="59" customWidth="1"/>
    <col min="6532" max="6534" width="19" style="59" customWidth="1"/>
    <col min="6535" max="6535" width="21" style="59" customWidth="1"/>
    <col min="6536" max="6538" width="19.42578125" style="59" customWidth="1"/>
    <col min="6539" max="6539" width="21" style="59" customWidth="1"/>
    <col min="6540" max="6542" width="19.42578125" style="59" customWidth="1"/>
    <col min="6543" max="6543" width="21" style="59" customWidth="1"/>
    <col min="6544" max="6550" width="19.42578125" style="59" customWidth="1"/>
    <col min="6551" max="6551" width="21.42578125" style="59" customWidth="1"/>
    <col min="6552" max="6552" width="21" style="59" customWidth="1"/>
    <col min="6553" max="6553" width="22.140625" style="59" customWidth="1"/>
    <col min="6554" max="6554" width="21.7109375" style="59" customWidth="1"/>
    <col min="6555" max="6555" width="21.140625" style="59" customWidth="1"/>
    <col min="6556" max="6556" width="20.7109375" style="59" customWidth="1"/>
    <col min="6557" max="6558" width="19.42578125" style="59" customWidth="1"/>
    <col min="6559" max="6559" width="21.42578125" style="59" customWidth="1"/>
    <col min="6560" max="6574" width="19.42578125" style="59" customWidth="1"/>
    <col min="6575" max="6575" width="21.7109375" style="59" customWidth="1"/>
    <col min="6576" max="6586" width="19.42578125" style="59" customWidth="1"/>
    <col min="6587" max="6587" width="20.85546875" style="59" customWidth="1"/>
    <col min="6588" max="6590" width="20" style="59" customWidth="1"/>
    <col min="6591" max="6591" width="20.85546875" style="59" customWidth="1"/>
    <col min="6592" max="6594" width="20" style="59" customWidth="1"/>
    <col min="6595" max="6595" width="20.85546875" style="59" customWidth="1"/>
    <col min="6596" max="6598" width="20" style="59" customWidth="1"/>
    <col min="6599" max="6599" width="20.85546875" style="59" customWidth="1"/>
    <col min="6600" max="6602" width="20" style="59" customWidth="1"/>
    <col min="6603" max="6603" width="20.85546875" style="59" customWidth="1"/>
    <col min="6604" max="6606" width="20" style="59" customWidth="1"/>
    <col min="6607" max="6607" width="20.85546875" style="59" customWidth="1"/>
    <col min="6608" max="6610" width="20" style="59" customWidth="1"/>
    <col min="6611" max="6611" width="20.85546875" style="59" customWidth="1"/>
    <col min="6612" max="6614" width="20" style="59" customWidth="1"/>
    <col min="6615" max="6615" width="20.85546875" style="59" customWidth="1"/>
    <col min="6616" max="6618" width="20" style="59" customWidth="1"/>
    <col min="6619" max="6619" width="20.28515625" style="59" customWidth="1"/>
    <col min="6620" max="6620" width="25.42578125" style="59" customWidth="1"/>
    <col min="6621" max="6621" width="18" style="59" customWidth="1"/>
    <col min="6622" max="6622" width="19.140625" style="59" customWidth="1"/>
    <col min="6623" max="6623" width="21.85546875" style="59" customWidth="1"/>
    <col min="6624" max="6625" width="25.28515625" style="59" customWidth="1"/>
    <col min="6626" max="6626" width="24.42578125" style="59" customWidth="1"/>
    <col min="6627" max="6627" width="36.42578125" style="59" customWidth="1"/>
    <col min="6628" max="6628" width="11.42578125" style="59"/>
    <col min="6629" max="6629" width="19.7109375" style="59" bestFit="1" customWidth="1"/>
    <col min="6630" max="6752" width="11.42578125" style="59"/>
    <col min="6753" max="6753" width="54.140625" style="59" customWidth="1"/>
    <col min="6754" max="6754" width="22.85546875" style="59" customWidth="1"/>
    <col min="6755" max="6758" width="20.28515625" style="59" customWidth="1"/>
    <col min="6759" max="6766" width="18.28515625" style="59" customWidth="1"/>
    <col min="6767" max="6770" width="20.42578125" style="59" customWidth="1"/>
    <col min="6771" max="6771" width="20.28515625" style="59" customWidth="1"/>
    <col min="6772" max="6772" width="25.42578125" style="59" customWidth="1"/>
    <col min="6773" max="6773" width="18" style="59" customWidth="1"/>
    <col min="6774" max="6775" width="19.140625" style="59" customWidth="1"/>
    <col min="6776" max="6776" width="18" style="59" customWidth="1"/>
    <col min="6777" max="6778" width="20.140625" style="59" customWidth="1"/>
    <col min="6779" max="6780" width="18.42578125" style="59" customWidth="1"/>
    <col min="6781" max="6781" width="17.28515625" style="59" customWidth="1"/>
    <col min="6782" max="6782" width="17.140625" style="59" customWidth="1"/>
    <col min="6783" max="6783" width="20.42578125" style="59" customWidth="1"/>
    <col min="6784" max="6786" width="17.140625" style="59" customWidth="1"/>
    <col min="6787" max="6787" width="19.7109375" style="59" customWidth="1"/>
    <col min="6788" max="6790" width="19" style="59" customWidth="1"/>
    <col min="6791" max="6791" width="21" style="59" customWidth="1"/>
    <col min="6792" max="6794" width="19.42578125" style="59" customWidth="1"/>
    <col min="6795" max="6795" width="21" style="59" customWidth="1"/>
    <col min="6796" max="6798" width="19.42578125" style="59" customWidth="1"/>
    <col min="6799" max="6799" width="21" style="59" customWidth="1"/>
    <col min="6800" max="6806" width="19.42578125" style="59" customWidth="1"/>
    <col min="6807" max="6807" width="21.42578125" style="59" customWidth="1"/>
    <col min="6808" max="6808" width="21" style="59" customWidth="1"/>
    <col min="6809" max="6809" width="22.140625" style="59" customWidth="1"/>
    <col min="6810" max="6810" width="21.7109375" style="59" customWidth="1"/>
    <col min="6811" max="6811" width="21.140625" style="59" customWidth="1"/>
    <col min="6812" max="6812" width="20.7109375" style="59" customWidth="1"/>
    <col min="6813" max="6814" width="19.42578125" style="59" customWidth="1"/>
    <col min="6815" max="6815" width="21.42578125" style="59" customWidth="1"/>
    <col min="6816" max="6830" width="19.42578125" style="59" customWidth="1"/>
    <col min="6831" max="6831" width="21.7109375" style="59" customWidth="1"/>
    <col min="6832" max="6842" width="19.42578125" style="59" customWidth="1"/>
    <col min="6843" max="6843" width="20.85546875" style="59" customWidth="1"/>
    <col min="6844" max="6846" width="20" style="59" customWidth="1"/>
    <col min="6847" max="6847" width="20.85546875" style="59" customWidth="1"/>
    <col min="6848" max="6850" width="20" style="59" customWidth="1"/>
    <col min="6851" max="6851" width="20.85546875" style="59" customWidth="1"/>
    <col min="6852" max="6854" width="20" style="59" customWidth="1"/>
    <col min="6855" max="6855" width="20.85546875" style="59" customWidth="1"/>
    <col min="6856" max="6858" width="20" style="59" customWidth="1"/>
    <col min="6859" max="6859" width="20.85546875" style="59" customWidth="1"/>
    <col min="6860" max="6862" width="20" style="59" customWidth="1"/>
    <col min="6863" max="6863" width="20.85546875" style="59" customWidth="1"/>
    <col min="6864" max="6866" width="20" style="59" customWidth="1"/>
    <col min="6867" max="6867" width="20.85546875" style="59" customWidth="1"/>
    <col min="6868" max="6870" width="20" style="59" customWidth="1"/>
    <col min="6871" max="6871" width="20.85546875" style="59" customWidth="1"/>
    <col min="6872" max="6874" width="20" style="59" customWidth="1"/>
    <col min="6875" max="6875" width="20.28515625" style="59" customWidth="1"/>
    <col min="6876" max="6876" width="25.42578125" style="59" customWidth="1"/>
    <col min="6877" max="6877" width="18" style="59" customWidth="1"/>
    <col min="6878" max="6878" width="19.140625" style="59" customWidth="1"/>
    <col min="6879" max="6879" width="21.85546875" style="59" customWidth="1"/>
    <col min="6880" max="6881" width="25.28515625" style="59" customWidth="1"/>
    <col min="6882" max="6882" width="24.42578125" style="59" customWidth="1"/>
    <col min="6883" max="6883" width="36.42578125" style="59" customWidth="1"/>
    <col min="6884" max="6884" width="11.42578125" style="59"/>
    <col min="6885" max="6885" width="19.7109375" style="59" bestFit="1" customWidth="1"/>
    <col min="6886" max="7008" width="11.42578125" style="59"/>
    <col min="7009" max="7009" width="54.140625" style="59" customWidth="1"/>
    <col min="7010" max="7010" width="22.85546875" style="59" customWidth="1"/>
    <col min="7011" max="7014" width="20.28515625" style="59" customWidth="1"/>
    <col min="7015" max="7022" width="18.28515625" style="59" customWidth="1"/>
    <col min="7023" max="7026" width="20.42578125" style="59" customWidth="1"/>
    <col min="7027" max="7027" width="20.28515625" style="59" customWidth="1"/>
    <col min="7028" max="7028" width="25.42578125" style="59" customWidth="1"/>
    <col min="7029" max="7029" width="18" style="59" customWidth="1"/>
    <col min="7030" max="7031" width="19.140625" style="59" customWidth="1"/>
    <col min="7032" max="7032" width="18" style="59" customWidth="1"/>
    <col min="7033" max="7034" width="20.140625" style="59" customWidth="1"/>
    <col min="7035" max="7036" width="18.42578125" style="59" customWidth="1"/>
    <col min="7037" max="7037" width="17.28515625" style="59" customWidth="1"/>
    <col min="7038" max="7038" width="17.140625" style="59" customWidth="1"/>
    <col min="7039" max="7039" width="20.42578125" style="59" customWidth="1"/>
    <col min="7040" max="7042" width="17.140625" style="59" customWidth="1"/>
    <col min="7043" max="7043" width="19.7109375" style="59" customWidth="1"/>
    <col min="7044" max="7046" width="19" style="59" customWidth="1"/>
    <col min="7047" max="7047" width="21" style="59" customWidth="1"/>
    <col min="7048" max="7050" width="19.42578125" style="59" customWidth="1"/>
    <col min="7051" max="7051" width="21" style="59" customWidth="1"/>
    <col min="7052" max="7054" width="19.42578125" style="59" customWidth="1"/>
    <col min="7055" max="7055" width="21" style="59" customWidth="1"/>
    <col min="7056" max="7062" width="19.42578125" style="59" customWidth="1"/>
    <col min="7063" max="7063" width="21.42578125" style="59" customWidth="1"/>
    <col min="7064" max="7064" width="21" style="59" customWidth="1"/>
    <col min="7065" max="7065" width="22.140625" style="59" customWidth="1"/>
    <col min="7066" max="7066" width="21.7109375" style="59" customWidth="1"/>
    <col min="7067" max="7067" width="21.140625" style="59" customWidth="1"/>
    <col min="7068" max="7068" width="20.7109375" style="59" customWidth="1"/>
    <col min="7069" max="7070" width="19.42578125" style="59" customWidth="1"/>
    <col min="7071" max="7071" width="21.42578125" style="59" customWidth="1"/>
    <col min="7072" max="7086" width="19.42578125" style="59" customWidth="1"/>
    <col min="7087" max="7087" width="21.7109375" style="59" customWidth="1"/>
    <col min="7088" max="7098" width="19.42578125" style="59" customWidth="1"/>
    <col min="7099" max="7099" width="20.85546875" style="59" customWidth="1"/>
    <col min="7100" max="7102" width="20" style="59" customWidth="1"/>
    <col min="7103" max="7103" width="20.85546875" style="59" customWidth="1"/>
    <col min="7104" max="7106" width="20" style="59" customWidth="1"/>
    <col min="7107" max="7107" width="20.85546875" style="59" customWidth="1"/>
    <col min="7108" max="7110" width="20" style="59" customWidth="1"/>
    <col min="7111" max="7111" width="20.85546875" style="59" customWidth="1"/>
    <col min="7112" max="7114" width="20" style="59" customWidth="1"/>
    <col min="7115" max="7115" width="20.85546875" style="59" customWidth="1"/>
    <col min="7116" max="7118" width="20" style="59" customWidth="1"/>
    <col min="7119" max="7119" width="20.85546875" style="59" customWidth="1"/>
    <col min="7120" max="7122" width="20" style="59" customWidth="1"/>
    <col min="7123" max="7123" width="20.85546875" style="59" customWidth="1"/>
    <col min="7124" max="7126" width="20" style="59" customWidth="1"/>
    <col min="7127" max="7127" width="20.85546875" style="59" customWidth="1"/>
    <col min="7128" max="7130" width="20" style="59" customWidth="1"/>
    <col min="7131" max="7131" width="20.28515625" style="59" customWidth="1"/>
    <col min="7132" max="7132" width="25.42578125" style="59" customWidth="1"/>
    <col min="7133" max="7133" width="18" style="59" customWidth="1"/>
    <col min="7134" max="7134" width="19.140625" style="59" customWidth="1"/>
    <col min="7135" max="7135" width="21.85546875" style="59" customWidth="1"/>
    <col min="7136" max="7137" width="25.28515625" style="59" customWidth="1"/>
    <col min="7138" max="7138" width="24.42578125" style="59" customWidth="1"/>
    <col min="7139" max="7139" width="36.42578125" style="59" customWidth="1"/>
    <col min="7140" max="7140" width="11.42578125" style="59"/>
    <col min="7141" max="7141" width="19.7109375" style="59" bestFit="1" customWidth="1"/>
    <col min="7142" max="7264" width="11.42578125" style="59"/>
    <col min="7265" max="7265" width="54.140625" style="59" customWidth="1"/>
    <col min="7266" max="7266" width="22.85546875" style="59" customWidth="1"/>
    <col min="7267" max="7270" width="20.28515625" style="59" customWidth="1"/>
    <col min="7271" max="7278" width="18.28515625" style="59" customWidth="1"/>
    <col min="7279" max="7282" width="20.42578125" style="59" customWidth="1"/>
    <col min="7283" max="7283" width="20.28515625" style="59" customWidth="1"/>
    <col min="7284" max="7284" width="25.42578125" style="59" customWidth="1"/>
    <col min="7285" max="7285" width="18" style="59" customWidth="1"/>
    <col min="7286" max="7287" width="19.140625" style="59" customWidth="1"/>
    <col min="7288" max="7288" width="18" style="59" customWidth="1"/>
    <col min="7289" max="7290" width="20.140625" style="59" customWidth="1"/>
    <col min="7291" max="7292" width="18.42578125" style="59" customWidth="1"/>
    <col min="7293" max="7293" width="17.28515625" style="59" customWidth="1"/>
    <col min="7294" max="7294" width="17.140625" style="59" customWidth="1"/>
    <col min="7295" max="7295" width="20.42578125" style="59" customWidth="1"/>
    <col min="7296" max="7298" width="17.140625" style="59" customWidth="1"/>
    <col min="7299" max="7299" width="19.7109375" style="59" customWidth="1"/>
    <col min="7300" max="7302" width="19" style="59" customWidth="1"/>
    <col min="7303" max="7303" width="21" style="59" customWidth="1"/>
    <col min="7304" max="7306" width="19.42578125" style="59" customWidth="1"/>
    <col min="7307" max="7307" width="21" style="59" customWidth="1"/>
    <col min="7308" max="7310" width="19.42578125" style="59" customWidth="1"/>
    <col min="7311" max="7311" width="21" style="59" customWidth="1"/>
    <col min="7312" max="7318" width="19.42578125" style="59" customWidth="1"/>
    <col min="7319" max="7319" width="21.42578125" style="59" customWidth="1"/>
    <col min="7320" max="7320" width="21" style="59" customWidth="1"/>
    <col min="7321" max="7321" width="22.140625" style="59" customWidth="1"/>
    <col min="7322" max="7322" width="21.7109375" style="59" customWidth="1"/>
    <col min="7323" max="7323" width="21.140625" style="59" customWidth="1"/>
    <col min="7324" max="7324" width="20.7109375" style="59" customWidth="1"/>
    <col min="7325" max="7326" width="19.42578125" style="59" customWidth="1"/>
    <col min="7327" max="7327" width="21.42578125" style="59" customWidth="1"/>
    <col min="7328" max="7342" width="19.42578125" style="59" customWidth="1"/>
    <col min="7343" max="7343" width="21.7109375" style="59" customWidth="1"/>
    <col min="7344" max="7354" width="19.42578125" style="59" customWidth="1"/>
    <col min="7355" max="7355" width="20.85546875" style="59" customWidth="1"/>
    <col min="7356" max="7358" width="20" style="59" customWidth="1"/>
    <col min="7359" max="7359" width="20.85546875" style="59" customWidth="1"/>
    <col min="7360" max="7362" width="20" style="59" customWidth="1"/>
    <col min="7363" max="7363" width="20.85546875" style="59" customWidth="1"/>
    <col min="7364" max="7366" width="20" style="59" customWidth="1"/>
    <col min="7367" max="7367" width="20.85546875" style="59" customWidth="1"/>
    <col min="7368" max="7370" width="20" style="59" customWidth="1"/>
    <col min="7371" max="7371" width="20.85546875" style="59" customWidth="1"/>
    <col min="7372" max="7374" width="20" style="59" customWidth="1"/>
    <col min="7375" max="7375" width="20.85546875" style="59" customWidth="1"/>
    <col min="7376" max="7378" width="20" style="59" customWidth="1"/>
    <col min="7379" max="7379" width="20.85546875" style="59" customWidth="1"/>
    <col min="7380" max="7382" width="20" style="59" customWidth="1"/>
    <col min="7383" max="7383" width="20.85546875" style="59" customWidth="1"/>
    <col min="7384" max="7386" width="20" style="59" customWidth="1"/>
    <col min="7387" max="7387" width="20.28515625" style="59" customWidth="1"/>
    <col min="7388" max="7388" width="25.42578125" style="59" customWidth="1"/>
    <col min="7389" max="7389" width="18" style="59" customWidth="1"/>
    <col min="7390" max="7390" width="19.140625" style="59" customWidth="1"/>
    <col min="7391" max="7391" width="21.85546875" style="59" customWidth="1"/>
    <col min="7392" max="7393" width="25.28515625" style="59" customWidth="1"/>
    <col min="7394" max="7394" width="24.42578125" style="59" customWidth="1"/>
    <col min="7395" max="7395" width="36.42578125" style="59" customWidth="1"/>
    <col min="7396" max="7396" width="11.42578125" style="59"/>
    <col min="7397" max="7397" width="19.7109375" style="59" bestFit="1" customWidth="1"/>
    <col min="7398" max="7520" width="11.42578125" style="59"/>
    <col min="7521" max="7521" width="54.140625" style="59" customWidth="1"/>
    <col min="7522" max="7522" width="22.85546875" style="59" customWidth="1"/>
    <col min="7523" max="7526" width="20.28515625" style="59" customWidth="1"/>
    <col min="7527" max="7534" width="18.28515625" style="59" customWidth="1"/>
    <col min="7535" max="7538" width="20.42578125" style="59" customWidth="1"/>
    <col min="7539" max="7539" width="20.28515625" style="59" customWidth="1"/>
    <col min="7540" max="7540" width="25.42578125" style="59" customWidth="1"/>
    <col min="7541" max="7541" width="18" style="59" customWidth="1"/>
    <col min="7542" max="7543" width="19.140625" style="59" customWidth="1"/>
    <col min="7544" max="7544" width="18" style="59" customWidth="1"/>
    <col min="7545" max="7546" width="20.140625" style="59" customWidth="1"/>
    <col min="7547" max="7548" width="18.42578125" style="59" customWidth="1"/>
    <col min="7549" max="7549" width="17.28515625" style="59" customWidth="1"/>
    <col min="7550" max="7550" width="17.140625" style="59" customWidth="1"/>
    <col min="7551" max="7551" width="20.42578125" style="59" customWidth="1"/>
    <col min="7552" max="7554" width="17.140625" style="59" customWidth="1"/>
    <col min="7555" max="7555" width="19.7109375" style="59" customWidth="1"/>
    <col min="7556" max="7558" width="19" style="59" customWidth="1"/>
    <col min="7559" max="7559" width="21" style="59" customWidth="1"/>
    <col min="7560" max="7562" width="19.42578125" style="59" customWidth="1"/>
    <col min="7563" max="7563" width="21" style="59" customWidth="1"/>
    <col min="7564" max="7566" width="19.42578125" style="59" customWidth="1"/>
    <col min="7567" max="7567" width="21" style="59" customWidth="1"/>
    <col min="7568" max="7574" width="19.42578125" style="59" customWidth="1"/>
    <col min="7575" max="7575" width="21.42578125" style="59" customWidth="1"/>
    <col min="7576" max="7576" width="21" style="59" customWidth="1"/>
    <col min="7577" max="7577" width="22.140625" style="59" customWidth="1"/>
    <col min="7578" max="7578" width="21.7109375" style="59" customWidth="1"/>
    <col min="7579" max="7579" width="21.140625" style="59" customWidth="1"/>
    <col min="7580" max="7580" width="20.7109375" style="59" customWidth="1"/>
    <col min="7581" max="7582" width="19.42578125" style="59" customWidth="1"/>
    <col min="7583" max="7583" width="21.42578125" style="59" customWidth="1"/>
    <col min="7584" max="7598" width="19.42578125" style="59" customWidth="1"/>
    <col min="7599" max="7599" width="21.7109375" style="59" customWidth="1"/>
    <col min="7600" max="7610" width="19.42578125" style="59" customWidth="1"/>
    <col min="7611" max="7611" width="20.85546875" style="59" customWidth="1"/>
    <col min="7612" max="7614" width="20" style="59" customWidth="1"/>
    <col min="7615" max="7615" width="20.85546875" style="59" customWidth="1"/>
    <col min="7616" max="7618" width="20" style="59" customWidth="1"/>
    <col min="7619" max="7619" width="20.85546875" style="59" customWidth="1"/>
    <col min="7620" max="7622" width="20" style="59" customWidth="1"/>
    <col min="7623" max="7623" width="20.85546875" style="59" customWidth="1"/>
    <col min="7624" max="7626" width="20" style="59" customWidth="1"/>
    <col min="7627" max="7627" width="20.85546875" style="59" customWidth="1"/>
    <col min="7628" max="7630" width="20" style="59" customWidth="1"/>
    <col min="7631" max="7631" width="20.85546875" style="59" customWidth="1"/>
    <col min="7632" max="7634" width="20" style="59" customWidth="1"/>
    <col min="7635" max="7635" width="20.85546875" style="59" customWidth="1"/>
    <col min="7636" max="7638" width="20" style="59" customWidth="1"/>
    <col min="7639" max="7639" width="20.85546875" style="59" customWidth="1"/>
    <col min="7640" max="7642" width="20" style="59" customWidth="1"/>
    <col min="7643" max="7643" width="20.28515625" style="59" customWidth="1"/>
    <col min="7644" max="7644" width="25.42578125" style="59" customWidth="1"/>
    <col min="7645" max="7645" width="18" style="59" customWidth="1"/>
    <col min="7646" max="7646" width="19.140625" style="59" customWidth="1"/>
    <col min="7647" max="7647" width="21.85546875" style="59" customWidth="1"/>
    <col min="7648" max="7649" width="25.28515625" style="59" customWidth="1"/>
    <col min="7650" max="7650" width="24.42578125" style="59" customWidth="1"/>
    <col min="7651" max="7651" width="36.42578125" style="59" customWidth="1"/>
    <col min="7652" max="7652" width="11.42578125" style="59"/>
    <col min="7653" max="7653" width="19.7109375" style="59" bestFit="1" customWidth="1"/>
    <col min="7654" max="7776" width="11.42578125" style="59"/>
    <col min="7777" max="7777" width="54.140625" style="59" customWidth="1"/>
    <col min="7778" max="7778" width="22.85546875" style="59" customWidth="1"/>
    <col min="7779" max="7782" width="20.28515625" style="59" customWidth="1"/>
    <col min="7783" max="7790" width="18.28515625" style="59" customWidth="1"/>
    <col min="7791" max="7794" width="20.42578125" style="59" customWidth="1"/>
    <col min="7795" max="7795" width="20.28515625" style="59" customWidth="1"/>
    <col min="7796" max="7796" width="25.42578125" style="59" customWidth="1"/>
    <col min="7797" max="7797" width="18" style="59" customWidth="1"/>
    <col min="7798" max="7799" width="19.140625" style="59" customWidth="1"/>
    <col min="7800" max="7800" width="18" style="59" customWidth="1"/>
    <col min="7801" max="7802" width="20.140625" style="59" customWidth="1"/>
    <col min="7803" max="7804" width="18.42578125" style="59" customWidth="1"/>
    <col min="7805" max="7805" width="17.28515625" style="59" customWidth="1"/>
    <col min="7806" max="7806" width="17.140625" style="59" customWidth="1"/>
    <col min="7807" max="7807" width="20.42578125" style="59" customWidth="1"/>
    <col min="7808" max="7810" width="17.140625" style="59" customWidth="1"/>
    <col min="7811" max="7811" width="19.7109375" style="59" customWidth="1"/>
    <col min="7812" max="7814" width="19" style="59" customWidth="1"/>
    <col min="7815" max="7815" width="21" style="59" customWidth="1"/>
    <col min="7816" max="7818" width="19.42578125" style="59" customWidth="1"/>
    <col min="7819" max="7819" width="21" style="59" customWidth="1"/>
    <col min="7820" max="7822" width="19.42578125" style="59" customWidth="1"/>
    <col min="7823" max="7823" width="21" style="59" customWidth="1"/>
    <col min="7824" max="7830" width="19.42578125" style="59" customWidth="1"/>
    <col min="7831" max="7831" width="21.42578125" style="59" customWidth="1"/>
    <col min="7832" max="7832" width="21" style="59" customWidth="1"/>
    <col min="7833" max="7833" width="22.140625" style="59" customWidth="1"/>
    <col min="7834" max="7834" width="21.7109375" style="59" customWidth="1"/>
    <col min="7835" max="7835" width="21.140625" style="59" customWidth="1"/>
    <col min="7836" max="7836" width="20.7109375" style="59" customWidth="1"/>
    <col min="7837" max="7838" width="19.42578125" style="59" customWidth="1"/>
    <col min="7839" max="7839" width="21.42578125" style="59" customWidth="1"/>
    <col min="7840" max="7854" width="19.42578125" style="59" customWidth="1"/>
    <col min="7855" max="7855" width="21.7109375" style="59" customWidth="1"/>
    <col min="7856" max="7866" width="19.42578125" style="59" customWidth="1"/>
    <col min="7867" max="7867" width="20.85546875" style="59" customWidth="1"/>
    <col min="7868" max="7870" width="20" style="59" customWidth="1"/>
    <col min="7871" max="7871" width="20.85546875" style="59" customWidth="1"/>
    <col min="7872" max="7874" width="20" style="59" customWidth="1"/>
    <col min="7875" max="7875" width="20.85546875" style="59" customWidth="1"/>
    <col min="7876" max="7878" width="20" style="59" customWidth="1"/>
    <col min="7879" max="7879" width="20.85546875" style="59" customWidth="1"/>
    <col min="7880" max="7882" width="20" style="59" customWidth="1"/>
    <col min="7883" max="7883" width="20.85546875" style="59" customWidth="1"/>
    <col min="7884" max="7886" width="20" style="59" customWidth="1"/>
    <col min="7887" max="7887" width="20.85546875" style="59" customWidth="1"/>
    <col min="7888" max="7890" width="20" style="59" customWidth="1"/>
    <col min="7891" max="7891" width="20.85546875" style="59" customWidth="1"/>
    <col min="7892" max="7894" width="20" style="59" customWidth="1"/>
    <col min="7895" max="7895" width="20.85546875" style="59" customWidth="1"/>
    <col min="7896" max="7898" width="20" style="59" customWidth="1"/>
    <col min="7899" max="7899" width="20.28515625" style="59" customWidth="1"/>
    <col min="7900" max="7900" width="25.42578125" style="59" customWidth="1"/>
    <col min="7901" max="7901" width="18" style="59" customWidth="1"/>
    <col min="7902" max="7902" width="19.140625" style="59" customWidth="1"/>
    <col min="7903" max="7903" width="21.85546875" style="59" customWidth="1"/>
    <col min="7904" max="7905" width="25.28515625" style="59" customWidth="1"/>
    <col min="7906" max="7906" width="24.42578125" style="59" customWidth="1"/>
    <col min="7907" max="7907" width="36.42578125" style="59" customWidth="1"/>
    <col min="7908" max="7908" width="11.42578125" style="59"/>
    <col min="7909" max="7909" width="19.7109375" style="59" bestFit="1" customWidth="1"/>
    <col min="7910" max="8032" width="11.42578125" style="59"/>
    <col min="8033" max="8033" width="54.140625" style="59" customWidth="1"/>
    <col min="8034" max="8034" width="22.85546875" style="59" customWidth="1"/>
    <col min="8035" max="8038" width="20.28515625" style="59" customWidth="1"/>
    <col min="8039" max="8046" width="18.28515625" style="59" customWidth="1"/>
    <col min="8047" max="8050" width="20.42578125" style="59" customWidth="1"/>
    <col min="8051" max="8051" width="20.28515625" style="59" customWidth="1"/>
    <col min="8052" max="8052" width="25.42578125" style="59" customWidth="1"/>
    <col min="8053" max="8053" width="18" style="59" customWidth="1"/>
    <col min="8054" max="8055" width="19.140625" style="59" customWidth="1"/>
    <col min="8056" max="8056" width="18" style="59" customWidth="1"/>
    <col min="8057" max="8058" width="20.140625" style="59" customWidth="1"/>
    <col min="8059" max="8060" width="18.42578125" style="59" customWidth="1"/>
    <col min="8061" max="8061" width="17.28515625" style="59" customWidth="1"/>
    <col min="8062" max="8062" width="17.140625" style="59" customWidth="1"/>
    <col min="8063" max="8063" width="20.42578125" style="59" customWidth="1"/>
    <col min="8064" max="8066" width="17.140625" style="59" customWidth="1"/>
    <col min="8067" max="8067" width="19.7109375" style="59" customWidth="1"/>
    <col min="8068" max="8070" width="19" style="59" customWidth="1"/>
    <col min="8071" max="8071" width="21" style="59" customWidth="1"/>
    <col min="8072" max="8074" width="19.42578125" style="59" customWidth="1"/>
    <col min="8075" max="8075" width="21" style="59" customWidth="1"/>
    <col min="8076" max="8078" width="19.42578125" style="59" customWidth="1"/>
    <col min="8079" max="8079" width="21" style="59" customWidth="1"/>
    <col min="8080" max="8086" width="19.42578125" style="59" customWidth="1"/>
    <col min="8087" max="8087" width="21.42578125" style="59" customWidth="1"/>
    <col min="8088" max="8088" width="21" style="59" customWidth="1"/>
    <col min="8089" max="8089" width="22.140625" style="59" customWidth="1"/>
    <col min="8090" max="8090" width="21.7109375" style="59" customWidth="1"/>
    <col min="8091" max="8091" width="21.140625" style="59" customWidth="1"/>
    <col min="8092" max="8092" width="20.7109375" style="59" customWidth="1"/>
    <col min="8093" max="8094" width="19.42578125" style="59" customWidth="1"/>
    <col min="8095" max="8095" width="21.42578125" style="59" customWidth="1"/>
    <col min="8096" max="8110" width="19.42578125" style="59" customWidth="1"/>
    <col min="8111" max="8111" width="21.7109375" style="59" customWidth="1"/>
    <col min="8112" max="8122" width="19.42578125" style="59" customWidth="1"/>
    <col min="8123" max="8123" width="20.85546875" style="59" customWidth="1"/>
    <col min="8124" max="8126" width="20" style="59" customWidth="1"/>
    <col min="8127" max="8127" width="20.85546875" style="59" customWidth="1"/>
    <col min="8128" max="8130" width="20" style="59" customWidth="1"/>
    <col min="8131" max="8131" width="20.85546875" style="59" customWidth="1"/>
    <col min="8132" max="8134" width="20" style="59" customWidth="1"/>
    <col min="8135" max="8135" width="20.85546875" style="59" customWidth="1"/>
    <col min="8136" max="8138" width="20" style="59" customWidth="1"/>
    <col min="8139" max="8139" width="20.85546875" style="59" customWidth="1"/>
    <col min="8140" max="8142" width="20" style="59" customWidth="1"/>
    <col min="8143" max="8143" width="20.85546875" style="59" customWidth="1"/>
    <col min="8144" max="8146" width="20" style="59" customWidth="1"/>
    <col min="8147" max="8147" width="20.85546875" style="59" customWidth="1"/>
    <col min="8148" max="8150" width="20" style="59" customWidth="1"/>
    <col min="8151" max="8151" width="20.85546875" style="59" customWidth="1"/>
    <col min="8152" max="8154" width="20" style="59" customWidth="1"/>
    <col min="8155" max="8155" width="20.28515625" style="59" customWidth="1"/>
    <col min="8156" max="8156" width="25.42578125" style="59" customWidth="1"/>
    <col min="8157" max="8157" width="18" style="59" customWidth="1"/>
    <col min="8158" max="8158" width="19.140625" style="59" customWidth="1"/>
    <col min="8159" max="8159" width="21.85546875" style="59" customWidth="1"/>
    <col min="8160" max="8161" width="25.28515625" style="59" customWidth="1"/>
    <col min="8162" max="8162" width="24.42578125" style="59" customWidth="1"/>
    <col min="8163" max="8163" width="36.42578125" style="59" customWidth="1"/>
    <col min="8164" max="8164" width="11.42578125" style="59"/>
    <col min="8165" max="8165" width="19.7109375" style="59" bestFit="1" customWidth="1"/>
    <col min="8166" max="8288" width="11.42578125" style="59"/>
    <col min="8289" max="8289" width="54.140625" style="59" customWidth="1"/>
    <col min="8290" max="8290" width="22.85546875" style="59" customWidth="1"/>
    <col min="8291" max="8294" width="20.28515625" style="59" customWidth="1"/>
    <col min="8295" max="8302" width="18.28515625" style="59" customWidth="1"/>
    <col min="8303" max="8306" width="20.42578125" style="59" customWidth="1"/>
    <col min="8307" max="8307" width="20.28515625" style="59" customWidth="1"/>
    <col min="8308" max="8308" width="25.42578125" style="59" customWidth="1"/>
    <col min="8309" max="8309" width="18" style="59" customWidth="1"/>
    <col min="8310" max="8311" width="19.140625" style="59" customWidth="1"/>
    <col min="8312" max="8312" width="18" style="59" customWidth="1"/>
    <col min="8313" max="8314" width="20.140625" style="59" customWidth="1"/>
    <col min="8315" max="8316" width="18.42578125" style="59" customWidth="1"/>
    <col min="8317" max="8317" width="17.28515625" style="59" customWidth="1"/>
    <col min="8318" max="8318" width="17.140625" style="59" customWidth="1"/>
    <col min="8319" max="8319" width="20.42578125" style="59" customWidth="1"/>
    <col min="8320" max="8322" width="17.140625" style="59" customWidth="1"/>
    <col min="8323" max="8323" width="19.7109375" style="59" customWidth="1"/>
    <col min="8324" max="8326" width="19" style="59" customWidth="1"/>
    <col min="8327" max="8327" width="21" style="59" customWidth="1"/>
    <col min="8328" max="8330" width="19.42578125" style="59" customWidth="1"/>
    <col min="8331" max="8331" width="21" style="59" customWidth="1"/>
    <col min="8332" max="8334" width="19.42578125" style="59" customWidth="1"/>
    <col min="8335" max="8335" width="21" style="59" customWidth="1"/>
    <col min="8336" max="8342" width="19.42578125" style="59" customWidth="1"/>
    <col min="8343" max="8343" width="21.42578125" style="59" customWidth="1"/>
    <col min="8344" max="8344" width="21" style="59" customWidth="1"/>
    <col min="8345" max="8345" width="22.140625" style="59" customWidth="1"/>
    <col min="8346" max="8346" width="21.7109375" style="59" customWidth="1"/>
    <col min="8347" max="8347" width="21.140625" style="59" customWidth="1"/>
    <col min="8348" max="8348" width="20.7109375" style="59" customWidth="1"/>
    <col min="8349" max="8350" width="19.42578125" style="59" customWidth="1"/>
    <col min="8351" max="8351" width="21.42578125" style="59" customWidth="1"/>
    <col min="8352" max="8366" width="19.42578125" style="59" customWidth="1"/>
    <col min="8367" max="8367" width="21.7109375" style="59" customWidth="1"/>
    <col min="8368" max="8378" width="19.42578125" style="59" customWidth="1"/>
    <col min="8379" max="8379" width="20.85546875" style="59" customWidth="1"/>
    <col min="8380" max="8382" width="20" style="59" customWidth="1"/>
    <col min="8383" max="8383" width="20.85546875" style="59" customWidth="1"/>
    <col min="8384" max="8386" width="20" style="59" customWidth="1"/>
    <col min="8387" max="8387" width="20.85546875" style="59" customWidth="1"/>
    <col min="8388" max="8390" width="20" style="59" customWidth="1"/>
    <col min="8391" max="8391" width="20.85546875" style="59" customWidth="1"/>
    <col min="8392" max="8394" width="20" style="59" customWidth="1"/>
    <col min="8395" max="8395" width="20.85546875" style="59" customWidth="1"/>
    <col min="8396" max="8398" width="20" style="59" customWidth="1"/>
    <col min="8399" max="8399" width="20.85546875" style="59" customWidth="1"/>
    <col min="8400" max="8402" width="20" style="59" customWidth="1"/>
    <col min="8403" max="8403" width="20.85546875" style="59" customWidth="1"/>
    <col min="8404" max="8406" width="20" style="59" customWidth="1"/>
    <col min="8407" max="8407" width="20.85546875" style="59" customWidth="1"/>
    <col min="8408" max="8410" width="20" style="59" customWidth="1"/>
    <col min="8411" max="8411" width="20.28515625" style="59" customWidth="1"/>
    <col min="8412" max="8412" width="25.42578125" style="59" customWidth="1"/>
    <col min="8413" max="8413" width="18" style="59" customWidth="1"/>
    <col min="8414" max="8414" width="19.140625" style="59" customWidth="1"/>
    <col min="8415" max="8415" width="21.85546875" style="59" customWidth="1"/>
    <col min="8416" max="8417" width="25.28515625" style="59" customWidth="1"/>
    <col min="8418" max="8418" width="24.42578125" style="59" customWidth="1"/>
    <col min="8419" max="8419" width="36.42578125" style="59" customWidth="1"/>
    <col min="8420" max="8420" width="11.42578125" style="59"/>
    <col min="8421" max="8421" width="19.7109375" style="59" bestFit="1" customWidth="1"/>
    <col min="8422" max="8544" width="11.42578125" style="59"/>
    <col min="8545" max="8545" width="54.140625" style="59" customWidth="1"/>
    <col min="8546" max="8546" width="22.85546875" style="59" customWidth="1"/>
    <col min="8547" max="8550" width="20.28515625" style="59" customWidth="1"/>
    <col min="8551" max="8558" width="18.28515625" style="59" customWidth="1"/>
    <col min="8559" max="8562" width="20.42578125" style="59" customWidth="1"/>
    <col min="8563" max="8563" width="20.28515625" style="59" customWidth="1"/>
    <col min="8564" max="8564" width="25.42578125" style="59" customWidth="1"/>
    <col min="8565" max="8565" width="18" style="59" customWidth="1"/>
    <col min="8566" max="8567" width="19.140625" style="59" customWidth="1"/>
    <col min="8568" max="8568" width="18" style="59" customWidth="1"/>
    <col min="8569" max="8570" width="20.140625" style="59" customWidth="1"/>
    <col min="8571" max="8572" width="18.42578125" style="59" customWidth="1"/>
    <col min="8573" max="8573" width="17.28515625" style="59" customWidth="1"/>
    <col min="8574" max="8574" width="17.140625" style="59" customWidth="1"/>
    <col min="8575" max="8575" width="20.42578125" style="59" customWidth="1"/>
    <col min="8576" max="8578" width="17.140625" style="59" customWidth="1"/>
    <col min="8579" max="8579" width="19.7109375" style="59" customWidth="1"/>
    <col min="8580" max="8582" width="19" style="59" customWidth="1"/>
    <col min="8583" max="8583" width="21" style="59" customWidth="1"/>
    <col min="8584" max="8586" width="19.42578125" style="59" customWidth="1"/>
    <col min="8587" max="8587" width="21" style="59" customWidth="1"/>
    <col min="8588" max="8590" width="19.42578125" style="59" customWidth="1"/>
    <col min="8591" max="8591" width="21" style="59" customWidth="1"/>
    <col min="8592" max="8598" width="19.42578125" style="59" customWidth="1"/>
    <col min="8599" max="8599" width="21.42578125" style="59" customWidth="1"/>
    <col min="8600" max="8600" width="21" style="59" customWidth="1"/>
    <col min="8601" max="8601" width="22.140625" style="59" customWidth="1"/>
    <col min="8602" max="8602" width="21.7109375" style="59" customWidth="1"/>
    <col min="8603" max="8603" width="21.140625" style="59" customWidth="1"/>
    <col min="8604" max="8604" width="20.7109375" style="59" customWidth="1"/>
    <col min="8605" max="8606" width="19.42578125" style="59" customWidth="1"/>
    <col min="8607" max="8607" width="21.42578125" style="59" customWidth="1"/>
    <col min="8608" max="8622" width="19.42578125" style="59" customWidth="1"/>
    <col min="8623" max="8623" width="21.7109375" style="59" customWidth="1"/>
    <col min="8624" max="8634" width="19.42578125" style="59" customWidth="1"/>
    <col min="8635" max="8635" width="20.85546875" style="59" customWidth="1"/>
    <col min="8636" max="8638" width="20" style="59" customWidth="1"/>
    <col min="8639" max="8639" width="20.85546875" style="59" customWidth="1"/>
    <col min="8640" max="8642" width="20" style="59" customWidth="1"/>
    <col min="8643" max="8643" width="20.85546875" style="59" customWidth="1"/>
    <col min="8644" max="8646" width="20" style="59" customWidth="1"/>
    <col min="8647" max="8647" width="20.85546875" style="59" customWidth="1"/>
    <col min="8648" max="8650" width="20" style="59" customWidth="1"/>
    <col min="8651" max="8651" width="20.85546875" style="59" customWidth="1"/>
    <col min="8652" max="8654" width="20" style="59" customWidth="1"/>
    <col min="8655" max="8655" width="20.85546875" style="59" customWidth="1"/>
    <col min="8656" max="8658" width="20" style="59" customWidth="1"/>
    <col min="8659" max="8659" width="20.85546875" style="59" customWidth="1"/>
    <col min="8660" max="8662" width="20" style="59" customWidth="1"/>
    <col min="8663" max="8663" width="20.85546875" style="59" customWidth="1"/>
    <col min="8664" max="8666" width="20" style="59" customWidth="1"/>
    <col min="8667" max="8667" width="20.28515625" style="59" customWidth="1"/>
    <col min="8668" max="8668" width="25.42578125" style="59" customWidth="1"/>
    <col min="8669" max="8669" width="18" style="59" customWidth="1"/>
    <col min="8670" max="8670" width="19.140625" style="59" customWidth="1"/>
    <col min="8671" max="8671" width="21.85546875" style="59" customWidth="1"/>
    <col min="8672" max="8673" width="25.28515625" style="59" customWidth="1"/>
    <col min="8674" max="8674" width="24.42578125" style="59" customWidth="1"/>
    <col min="8675" max="8675" width="36.42578125" style="59" customWidth="1"/>
    <col min="8676" max="8676" width="11.42578125" style="59"/>
    <col min="8677" max="8677" width="19.7109375" style="59" bestFit="1" customWidth="1"/>
    <col min="8678" max="8800" width="11.42578125" style="59"/>
    <col min="8801" max="8801" width="54.140625" style="59" customWidth="1"/>
    <col min="8802" max="8802" width="22.85546875" style="59" customWidth="1"/>
    <col min="8803" max="8806" width="20.28515625" style="59" customWidth="1"/>
    <col min="8807" max="8814" width="18.28515625" style="59" customWidth="1"/>
    <col min="8815" max="8818" width="20.42578125" style="59" customWidth="1"/>
    <col min="8819" max="8819" width="20.28515625" style="59" customWidth="1"/>
    <col min="8820" max="8820" width="25.42578125" style="59" customWidth="1"/>
    <col min="8821" max="8821" width="18" style="59" customWidth="1"/>
    <col min="8822" max="8823" width="19.140625" style="59" customWidth="1"/>
    <col min="8824" max="8824" width="18" style="59" customWidth="1"/>
    <col min="8825" max="8826" width="20.140625" style="59" customWidth="1"/>
    <col min="8827" max="8828" width="18.42578125" style="59" customWidth="1"/>
    <col min="8829" max="8829" width="17.28515625" style="59" customWidth="1"/>
    <col min="8830" max="8830" width="17.140625" style="59" customWidth="1"/>
    <col min="8831" max="8831" width="20.42578125" style="59" customWidth="1"/>
    <col min="8832" max="8834" width="17.140625" style="59" customWidth="1"/>
    <col min="8835" max="8835" width="19.7109375" style="59" customWidth="1"/>
    <col min="8836" max="8838" width="19" style="59" customWidth="1"/>
    <col min="8839" max="8839" width="21" style="59" customWidth="1"/>
    <col min="8840" max="8842" width="19.42578125" style="59" customWidth="1"/>
    <col min="8843" max="8843" width="21" style="59" customWidth="1"/>
    <col min="8844" max="8846" width="19.42578125" style="59" customWidth="1"/>
    <col min="8847" max="8847" width="21" style="59" customWidth="1"/>
    <col min="8848" max="8854" width="19.42578125" style="59" customWidth="1"/>
    <col min="8855" max="8855" width="21.42578125" style="59" customWidth="1"/>
    <col min="8856" max="8856" width="21" style="59" customWidth="1"/>
    <col min="8857" max="8857" width="22.140625" style="59" customWidth="1"/>
    <col min="8858" max="8858" width="21.7109375" style="59" customWidth="1"/>
    <col min="8859" max="8859" width="21.140625" style="59" customWidth="1"/>
    <col min="8860" max="8860" width="20.7109375" style="59" customWidth="1"/>
    <col min="8861" max="8862" width="19.42578125" style="59" customWidth="1"/>
    <col min="8863" max="8863" width="21.42578125" style="59" customWidth="1"/>
    <col min="8864" max="8878" width="19.42578125" style="59" customWidth="1"/>
    <col min="8879" max="8879" width="21.7109375" style="59" customWidth="1"/>
    <col min="8880" max="8890" width="19.42578125" style="59" customWidth="1"/>
    <col min="8891" max="8891" width="20.85546875" style="59" customWidth="1"/>
    <col min="8892" max="8894" width="20" style="59" customWidth="1"/>
    <col min="8895" max="8895" width="20.85546875" style="59" customWidth="1"/>
    <col min="8896" max="8898" width="20" style="59" customWidth="1"/>
    <col min="8899" max="8899" width="20.85546875" style="59" customWidth="1"/>
    <col min="8900" max="8902" width="20" style="59" customWidth="1"/>
    <col min="8903" max="8903" width="20.85546875" style="59" customWidth="1"/>
    <col min="8904" max="8906" width="20" style="59" customWidth="1"/>
    <col min="8907" max="8907" width="20.85546875" style="59" customWidth="1"/>
    <col min="8908" max="8910" width="20" style="59" customWidth="1"/>
    <col min="8911" max="8911" width="20.85546875" style="59" customWidth="1"/>
    <col min="8912" max="8914" width="20" style="59" customWidth="1"/>
    <col min="8915" max="8915" width="20.85546875" style="59" customWidth="1"/>
    <col min="8916" max="8918" width="20" style="59" customWidth="1"/>
    <col min="8919" max="8919" width="20.85546875" style="59" customWidth="1"/>
    <col min="8920" max="8922" width="20" style="59" customWidth="1"/>
    <col min="8923" max="8923" width="20.28515625" style="59" customWidth="1"/>
    <col min="8924" max="8924" width="25.42578125" style="59" customWidth="1"/>
    <col min="8925" max="8925" width="18" style="59" customWidth="1"/>
    <col min="8926" max="8926" width="19.140625" style="59" customWidth="1"/>
    <col min="8927" max="8927" width="21.85546875" style="59" customWidth="1"/>
    <col min="8928" max="8929" width="25.28515625" style="59" customWidth="1"/>
    <col min="8930" max="8930" width="24.42578125" style="59" customWidth="1"/>
    <col min="8931" max="8931" width="36.42578125" style="59" customWidth="1"/>
    <col min="8932" max="8932" width="11.42578125" style="59"/>
    <col min="8933" max="8933" width="19.7109375" style="59" bestFit="1" customWidth="1"/>
    <col min="8934" max="9056" width="11.42578125" style="59"/>
    <col min="9057" max="9057" width="54.140625" style="59" customWidth="1"/>
    <col min="9058" max="9058" width="22.85546875" style="59" customWidth="1"/>
    <col min="9059" max="9062" width="20.28515625" style="59" customWidth="1"/>
    <col min="9063" max="9070" width="18.28515625" style="59" customWidth="1"/>
    <col min="9071" max="9074" width="20.42578125" style="59" customWidth="1"/>
    <col min="9075" max="9075" width="20.28515625" style="59" customWidth="1"/>
    <col min="9076" max="9076" width="25.42578125" style="59" customWidth="1"/>
    <col min="9077" max="9077" width="18" style="59" customWidth="1"/>
    <col min="9078" max="9079" width="19.140625" style="59" customWidth="1"/>
    <col min="9080" max="9080" width="18" style="59" customWidth="1"/>
    <col min="9081" max="9082" width="20.140625" style="59" customWidth="1"/>
    <col min="9083" max="9084" width="18.42578125" style="59" customWidth="1"/>
    <col min="9085" max="9085" width="17.28515625" style="59" customWidth="1"/>
    <col min="9086" max="9086" width="17.140625" style="59" customWidth="1"/>
    <col min="9087" max="9087" width="20.42578125" style="59" customWidth="1"/>
    <col min="9088" max="9090" width="17.140625" style="59" customWidth="1"/>
    <col min="9091" max="9091" width="19.7109375" style="59" customWidth="1"/>
    <col min="9092" max="9094" width="19" style="59" customWidth="1"/>
    <col min="9095" max="9095" width="21" style="59" customWidth="1"/>
    <col min="9096" max="9098" width="19.42578125" style="59" customWidth="1"/>
    <col min="9099" max="9099" width="21" style="59" customWidth="1"/>
    <col min="9100" max="9102" width="19.42578125" style="59" customWidth="1"/>
    <col min="9103" max="9103" width="21" style="59" customWidth="1"/>
    <col min="9104" max="9110" width="19.42578125" style="59" customWidth="1"/>
    <col min="9111" max="9111" width="21.42578125" style="59" customWidth="1"/>
    <col min="9112" max="9112" width="21" style="59" customWidth="1"/>
    <col min="9113" max="9113" width="22.140625" style="59" customWidth="1"/>
    <col min="9114" max="9114" width="21.7109375" style="59" customWidth="1"/>
    <col min="9115" max="9115" width="21.140625" style="59" customWidth="1"/>
    <col min="9116" max="9116" width="20.7109375" style="59" customWidth="1"/>
    <col min="9117" max="9118" width="19.42578125" style="59" customWidth="1"/>
    <col min="9119" max="9119" width="21.42578125" style="59" customWidth="1"/>
    <col min="9120" max="9134" width="19.42578125" style="59" customWidth="1"/>
    <col min="9135" max="9135" width="21.7109375" style="59" customWidth="1"/>
    <col min="9136" max="9146" width="19.42578125" style="59" customWidth="1"/>
    <col min="9147" max="9147" width="20.85546875" style="59" customWidth="1"/>
    <col min="9148" max="9150" width="20" style="59" customWidth="1"/>
    <col min="9151" max="9151" width="20.85546875" style="59" customWidth="1"/>
    <col min="9152" max="9154" width="20" style="59" customWidth="1"/>
    <col min="9155" max="9155" width="20.85546875" style="59" customWidth="1"/>
    <col min="9156" max="9158" width="20" style="59" customWidth="1"/>
    <col min="9159" max="9159" width="20.85546875" style="59" customWidth="1"/>
    <col min="9160" max="9162" width="20" style="59" customWidth="1"/>
    <col min="9163" max="9163" width="20.85546875" style="59" customWidth="1"/>
    <col min="9164" max="9166" width="20" style="59" customWidth="1"/>
    <col min="9167" max="9167" width="20.85546875" style="59" customWidth="1"/>
    <col min="9168" max="9170" width="20" style="59" customWidth="1"/>
    <col min="9171" max="9171" width="20.85546875" style="59" customWidth="1"/>
    <col min="9172" max="9174" width="20" style="59" customWidth="1"/>
    <col min="9175" max="9175" width="20.85546875" style="59" customWidth="1"/>
    <col min="9176" max="9178" width="20" style="59" customWidth="1"/>
    <col min="9179" max="9179" width="20.28515625" style="59" customWidth="1"/>
    <col min="9180" max="9180" width="25.42578125" style="59" customWidth="1"/>
    <col min="9181" max="9181" width="18" style="59" customWidth="1"/>
    <col min="9182" max="9182" width="19.140625" style="59" customWidth="1"/>
    <col min="9183" max="9183" width="21.85546875" style="59" customWidth="1"/>
    <col min="9184" max="9185" width="25.28515625" style="59" customWidth="1"/>
    <col min="9186" max="9186" width="24.42578125" style="59" customWidth="1"/>
    <col min="9187" max="9187" width="36.42578125" style="59" customWidth="1"/>
    <col min="9188" max="9188" width="11.42578125" style="59"/>
    <col min="9189" max="9189" width="19.7109375" style="59" bestFit="1" customWidth="1"/>
    <col min="9190" max="9312" width="11.42578125" style="59"/>
    <col min="9313" max="9313" width="54.140625" style="59" customWidth="1"/>
    <col min="9314" max="9314" width="22.85546875" style="59" customWidth="1"/>
    <col min="9315" max="9318" width="20.28515625" style="59" customWidth="1"/>
    <col min="9319" max="9326" width="18.28515625" style="59" customWidth="1"/>
    <col min="9327" max="9330" width="20.42578125" style="59" customWidth="1"/>
    <col min="9331" max="9331" width="20.28515625" style="59" customWidth="1"/>
    <col min="9332" max="9332" width="25.42578125" style="59" customWidth="1"/>
    <col min="9333" max="9333" width="18" style="59" customWidth="1"/>
    <col min="9334" max="9335" width="19.140625" style="59" customWidth="1"/>
    <col min="9336" max="9336" width="18" style="59" customWidth="1"/>
    <col min="9337" max="9338" width="20.140625" style="59" customWidth="1"/>
    <col min="9339" max="9340" width="18.42578125" style="59" customWidth="1"/>
    <col min="9341" max="9341" width="17.28515625" style="59" customWidth="1"/>
    <col min="9342" max="9342" width="17.140625" style="59" customWidth="1"/>
    <col min="9343" max="9343" width="20.42578125" style="59" customWidth="1"/>
    <col min="9344" max="9346" width="17.140625" style="59" customWidth="1"/>
    <col min="9347" max="9347" width="19.7109375" style="59" customWidth="1"/>
    <col min="9348" max="9350" width="19" style="59" customWidth="1"/>
    <col min="9351" max="9351" width="21" style="59" customWidth="1"/>
    <col min="9352" max="9354" width="19.42578125" style="59" customWidth="1"/>
    <col min="9355" max="9355" width="21" style="59" customWidth="1"/>
    <col min="9356" max="9358" width="19.42578125" style="59" customWidth="1"/>
    <col min="9359" max="9359" width="21" style="59" customWidth="1"/>
    <col min="9360" max="9366" width="19.42578125" style="59" customWidth="1"/>
    <col min="9367" max="9367" width="21.42578125" style="59" customWidth="1"/>
    <col min="9368" max="9368" width="21" style="59" customWidth="1"/>
    <col min="9369" max="9369" width="22.140625" style="59" customWidth="1"/>
    <col min="9370" max="9370" width="21.7109375" style="59" customWidth="1"/>
    <col min="9371" max="9371" width="21.140625" style="59" customWidth="1"/>
    <col min="9372" max="9372" width="20.7109375" style="59" customWidth="1"/>
    <col min="9373" max="9374" width="19.42578125" style="59" customWidth="1"/>
    <col min="9375" max="9375" width="21.42578125" style="59" customWidth="1"/>
    <col min="9376" max="9390" width="19.42578125" style="59" customWidth="1"/>
    <col min="9391" max="9391" width="21.7109375" style="59" customWidth="1"/>
    <col min="9392" max="9402" width="19.42578125" style="59" customWidth="1"/>
    <col min="9403" max="9403" width="20.85546875" style="59" customWidth="1"/>
    <col min="9404" max="9406" width="20" style="59" customWidth="1"/>
    <col min="9407" max="9407" width="20.85546875" style="59" customWidth="1"/>
    <col min="9408" max="9410" width="20" style="59" customWidth="1"/>
    <col min="9411" max="9411" width="20.85546875" style="59" customWidth="1"/>
    <col min="9412" max="9414" width="20" style="59" customWidth="1"/>
    <col min="9415" max="9415" width="20.85546875" style="59" customWidth="1"/>
    <col min="9416" max="9418" width="20" style="59" customWidth="1"/>
    <col min="9419" max="9419" width="20.85546875" style="59" customWidth="1"/>
    <col min="9420" max="9422" width="20" style="59" customWidth="1"/>
    <col min="9423" max="9423" width="20.85546875" style="59" customWidth="1"/>
    <col min="9424" max="9426" width="20" style="59" customWidth="1"/>
    <col min="9427" max="9427" width="20.85546875" style="59" customWidth="1"/>
    <col min="9428" max="9430" width="20" style="59" customWidth="1"/>
    <col min="9431" max="9431" width="20.85546875" style="59" customWidth="1"/>
    <col min="9432" max="9434" width="20" style="59" customWidth="1"/>
    <col min="9435" max="9435" width="20.28515625" style="59" customWidth="1"/>
    <col min="9436" max="9436" width="25.42578125" style="59" customWidth="1"/>
    <col min="9437" max="9437" width="18" style="59" customWidth="1"/>
    <col min="9438" max="9438" width="19.140625" style="59" customWidth="1"/>
    <col min="9439" max="9439" width="21.85546875" style="59" customWidth="1"/>
    <col min="9440" max="9441" width="25.28515625" style="59" customWidth="1"/>
    <col min="9442" max="9442" width="24.42578125" style="59" customWidth="1"/>
    <col min="9443" max="9443" width="36.42578125" style="59" customWidth="1"/>
    <col min="9444" max="9444" width="11.42578125" style="59"/>
    <col min="9445" max="9445" width="19.7109375" style="59" bestFit="1" customWidth="1"/>
    <col min="9446" max="9568" width="11.42578125" style="59"/>
    <col min="9569" max="9569" width="54.140625" style="59" customWidth="1"/>
    <col min="9570" max="9570" width="22.85546875" style="59" customWidth="1"/>
    <col min="9571" max="9574" width="20.28515625" style="59" customWidth="1"/>
    <col min="9575" max="9582" width="18.28515625" style="59" customWidth="1"/>
    <col min="9583" max="9586" width="20.42578125" style="59" customWidth="1"/>
    <col min="9587" max="9587" width="20.28515625" style="59" customWidth="1"/>
    <col min="9588" max="9588" width="25.42578125" style="59" customWidth="1"/>
    <col min="9589" max="9589" width="18" style="59" customWidth="1"/>
    <col min="9590" max="9591" width="19.140625" style="59" customWidth="1"/>
    <col min="9592" max="9592" width="18" style="59" customWidth="1"/>
    <col min="9593" max="9594" width="20.140625" style="59" customWidth="1"/>
    <col min="9595" max="9596" width="18.42578125" style="59" customWidth="1"/>
    <col min="9597" max="9597" width="17.28515625" style="59" customWidth="1"/>
    <col min="9598" max="9598" width="17.140625" style="59" customWidth="1"/>
    <col min="9599" max="9599" width="20.42578125" style="59" customWidth="1"/>
    <col min="9600" max="9602" width="17.140625" style="59" customWidth="1"/>
    <col min="9603" max="9603" width="19.7109375" style="59" customWidth="1"/>
    <col min="9604" max="9606" width="19" style="59" customWidth="1"/>
    <col min="9607" max="9607" width="21" style="59" customWidth="1"/>
    <col min="9608" max="9610" width="19.42578125" style="59" customWidth="1"/>
    <col min="9611" max="9611" width="21" style="59" customWidth="1"/>
    <col min="9612" max="9614" width="19.42578125" style="59" customWidth="1"/>
    <col min="9615" max="9615" width="21" style="59" customWidth="1"/>
    <col min="9616" max="9622" width="19.42578125" style="59" customWidth="1"/>
    <col min="9623" max="9623" width="21.42578125" style="59" customWidth="1"/>
    <col min="9624" max="9624" width="21" style="59" customWidth="1"/>
    <col min="9625" max="9625" width="22.140625" style="59" customWidth="1"/>
    <col min="9626" max="9626" width="21.7109375" style="59" customWidth="1"/>
    <col min="9627" max="9627" width="21.140625" style="59" customWidth="1"/>
    <col min="9628" max="9628" width="20.7109375" style="59" customWidth="1"/>
    <col min="9629" max="9630" width="19.42578125" style="59" customWidth="1"/>
    <col min="9631" max="9631" width="21.42578125" style="59" customWidth="1"/>
    <col min="9632" max="9646" width="19.42578125" style="59" customWidth="1"/>
    <col min="9647" max="9647" width="21.7109375" style="59" customWidth="1"/>
    <col min="9648" max="9658" width="19.42578125" style="59" customWidth="1"/>
    <col min="9659" max="9659" width="20.85546875" style="59" customWidth="1"/>
    <col min="9660" max="9662" width="20" style="59" customWidth="1"/>
    <col min="9663" max="9663" width="20.85546875" style="59" customWidth="1"/>
    <col min="9664" max="9666" width="20" style="59" customWidth="1"/>
    <col min="9667" max="9667" width="20.85546875" style="59" customWidth="1"/>
    <col min="9668" max="9670" width="20" style="59" customWidth="1"/>
    <col min="9671" max="9671" width="20.85546875" style="59" customWidth="1"/>
    <col min="9672" max="9674" width="20" style="59" customWidth="1"/>
    <col min="9675" max="9675" width="20.85546875" style="59" customWidth="1"/>
    <col min="9676" max="9678" width="20" style="59" customWidth="1"/>
    <col min="9679" max="9679" width="20.85546875" style="59" customWidth="1"/>
    <col min="9680" max="9682" width="20" style="59" customWidth="1"/>
    <col min="9683" max="9683" width="20.85546875" style="59" customWidth="1"/>
    <col min="9684" max="9686" width="20" style="59" customWidth="1"/>
    <col min="9687" max="9687" width="20.85546875" style="59" customWidth="1"/>
    <col min="9688" max="9690" width="20" style="59" customWidth="1"/>
    <col min="9691" max="9691" width="20.28515625" style="59" customWidth="1"/>
    <col min="9692" max="9692" width="25.42578125" style="59" customWidth="1"/>
    <col min="9693" max="9693" width="18" style="59" customWidth="1"/>
    <col min="9694" max="9694" width="19.140625" style="59" customWidth="1"/>
    <col min="9695" max="9695" width="21.85546875" style="59" customWidth="1"/>
    <col min="9696" max="9697" width="25.28515625" style="59" customWidth="1"/>
    <col min="9698" max="9698" width="24.42578125" style="59" customWidth="1"/>
    <col min="9699" max="9699" width="36.42578125" style="59" customWidth="1"/>
    <col min="9700" max="9700" width="11.42578125" style="59"/>
    <col min="9701" max="9701" width="19.7109375" style="59" bestFit="1" customWidth="1"/>
    <col min="9702" max="9824" width="11.42578125" style="59"/>
    <col min="9825" max="9825" width="54.140625" style="59" customWidth="1"/>
    <col min="9826" max="9826" width="22.85546875" style="59" customWidth="1"/>
    <col min="9827" max="9830" width="20.28515625" style="59" customWidth="1"/>
    <col min="9831" max="9838" width="18.28515625" style="59" customWidth="1"/>
    <col min="9839" max="9842" width="20.42578125" style="59" customWidth="1"/>
    <col min="9843" max="9843" width="20.28515625" style="59" customWidth="1"/>
    <col min="9844" max="9844" width="25.42578125" style="59" customWidth="1"/>
    <col min="9845" max="9845" width="18" style="59" customWidth="1"/>
    <col min="9846" max="9847" width="19.140625" style="59" customWidth="1"/>
    <col min="9848" max="9848" width="18" style="59" customWidth="1"/>
    <col min="9849" max="9850" width="20.140625" style="59" customWidth="1"/>
    <col min="9851" max="9852" width="18.42578125" style="59" customWidth="1"/>
    <col min="9853" max="9853" width="17.28515625" style="59" customWidth="1"/>
    <col min="9854" max="9854" width="17.140625" style="59" customWidth="1"/>
    <col min="9855" max="9855" width="20.42578125" style="59" customWidth="1"/>
    <col min="9856" max="9858" width="17.140625" style="59" customWidth="1"/>
    <col min="9859" max="9859" width="19.7109375" style="59" customWidth="1"/>
    <col min="9860" max="9862" width="19" style="59" customWidth="1"/>
    <col min="9863" max="9863" width="21" style="59" customWidth="1"/>
    <col min="9864" max="9866" width="19.42578125" style="59" customWidth="1"/>
    <col min="9867" max="9867" width="21" style="59" customWidth="1"/>
    <col min="9868" max="9870" width="19.42578125" style="59" customWidth="1"/>
    <col min="9871" max="9871" width="21" style="59" customWidth="1"/>
    <col min="9872" max="9878" width="19.42578125" style="59" customWidth="1"/>
    <col min="9879" max="9879" width="21.42578125" style="59" customWidth="1"/>
    <col min="9880" max="9880" width="21" style="59" customWidth="1"/>
    <col min="9881" max="9881" width="22.140625" style="59" customWidth="1"/>
    <col min="9882" max="9882" width="21.7109375" style="59" customWidth="1"/>
    <col min="9883" max="9883" width="21.140625" style="59" customWidth="1"/>
    <col min="9884" max="9884" width="20.7109375" style="59" customWidth="1"/>
    <col min="9885" max="9886" width="19.42578125" style="59" customWidth="1"/>
    <col min="9887" max="9887" width="21.42578125" style="59" customWidth="1"/>
    <col min="9888" max="9902" width="19.42578125" style="59" customWidth="1"/>
    <col min="9903" max="9903" width="21.7109375" style="59" customWidth="1"/>
    <col min="9904" max="9914" width="19.42578125" style="59" customWidth="1"/>
    <col min="9915" max="9915" width="20.85546875" style="59" customWidth="1"/>
    <col min="9916" max="9918" width="20" style="59" customWidth="1"/>
    <col min="9919" max="9919" width="20.85546875" style="59" customWidth="1"/>
    <col min="9920" max="9922" width="20" style="59" customWidth="1"/>
    <col min="9923" max="9923" width="20.85546875" style="59" customWidth="1"/>
    <col min="9924" max="9926" width="20" style="59" customWidth="1"/>
    <col min="9927" max="9927" width="20.85546875" style="59" customWidth="1"/>
    <col min="9928" max="9930" width="20" style="59" customWidth="1"/>
    <col min="9931" max="9931" width="20.85546875" style="59" customWidth="1"/>
    <col min="9932" max="9934" width="20" style="59" customWidth="1"/>
    <col min="9935" max="9935" width="20.85546875" style="59" customWidth="1"/>
    <col min="9936" max="9938" width="20" style="59" customWidth="1"/>
    <col min="9939" max="9939" width="20.85546875" style="59" customWidth="1"/>
    <col min="9940" max="9942" width="20" style="59" customWidth="1"/>
    <col min="9943" max="9943" width="20.85546875" style="59" customWidth="1"/>
    <col min="9944" max="9946" width="20" style="59" customWidth="1"/>
    <col min="9947" max="9947" width="20.28515625" style="59" customWidth="1"/>
    <col min="9948" max="9948" width="25.42578125" style="59" customWidth="1"/>
    <col min="9949" max="9949" width="18" style="59" customWidth="1"/>
    <col min="9950" max="9950" width="19.140625" style="59" customWidth="1"/>
    <col min="9951" max="9951" width="21.85546875" style="59" customWidth="1"/>
    <col min="9952" max="9953" width="25.28515625" style="59" customWidth="1"/>
    <col min="9954" max="9954" width="24.42578125" style="59" customWidth="1"/>
    <col min="9955" max="9955" width="36.42578125" style="59" customWidth="1"/>
    <col min="9956" max="9956" width="11.42578125" style="59"/>
    <col min="9957" max="9957" width="19.7109375" style="59" bestFit="1" customWidth="1"/>
    <col min="9958" max="10080" width="11.42578125" style="59"/>
    <col min="10081" max="10081" width="54.140625" style="59" customWidth="1"/>
    <col min="10082" max="10082" width="22.85546875" style="59" customWidth="1"/>
    <col min="10083" max="10086" width="20.28515625" style="59" customWidth="1"/>
    <col min="10087" max="10094" width="18.28515625" style="59" customWidth="1"/>
    <col min="10095" max="10098" width="20.42578125" style="59" customWidth="1"/>
    <col min="10099" max="10099" width="20.28515625" style="59" customWidth="1"/>
    <col min="10100" max="10100" width="25.42578125" style="59" customWidth="1"/>
    <col min="10101" max="10101" width="18" style="59" customWidth="1"/>
    <col min="10102" max="10103" width="19.140625" style="59" customWidth="1"/>
    <col min="10104" max="10104" width="18" style="59" customWidth="1"/>
    <col min="10105" max="10106" width="20.140625" style="59" customWidth="1"/>
    <col min="10107" max="10108" width="18.42578125" style="59" customWidth="1"/>
    <col min="10109" max="10109" width="17.28515625" style="59" customWidth="1"/>
    <col min="10110" max="10110" width="17.140625" style="59" customWidth="1"/>
    <col min="10111" max="10111" width="20.42578125" style="59" customWidth="1"/>
    <col min="10112" max="10114" width="17.140625" style="59" customWidth="1"/>
    <col min="10115" max="10115" width="19.7109375" style="59" customWidth="1"/>
    <col min="10116" max="10118" width="19" style="59" customWidth="1"/>
    <col min="10119" max="10119" width="21" style="59" customWidth="1"/>
    <col min="10120" max="10122" width="19.42578125" style="59" customWidth="1"/>
    <col min="10123" max="10123" width="21" style="59" customWidth="1"/>
    <col min="10124" max="10126" width="19.42578125" style="59" customWidth="1"/>
    <col min="10127" max="10127" width="21" style="59" customWidth="1"/>
    <col min="10128" max="10134" width="19.42578125" style="59" customWidth="1"/>
    <col min="10135" max="10135" width="21.42578125" style="59" customWidth="1"/>
    <col min="10136" max="10136" width="21" style="59" customWidth="1"/>
    <col min="10137" max="10137" width="22.140625" style="59" customWidth="1"/>
    <col min="10138" max="10138" width="21.7109375" style="59" customWidth="1"/>
    <col min="10139" max="10139" width="21.140625" style="59" customWidth="1"/>
    <col min="10140" max="10140" width="20.7109375" style="59" customWidth="1"/>
    <col min="10141" max="10142" width="19.42578125" style="59" customWidth="1"/>
    <col min="10143" max="10143" width="21.42578125" style="59" customWidth="1"/>
    <col min="10144" max="10158" width="19.42578125" style="59" customWidth="1"/>
    <col min="10159" max="10159" width="21.7109375" style="59" customWidth="1"/>
    <col min="10160" max="10170" width="19.42578125" style="59" customWidth="1"/>
    <col min="10171" max="10171" width="20.85546875" style="59" customWidth="1"/>
    <col min="10172" max="10174" width="20" style="59" customWidth="1"/>
    <col min="10175" max="10175" width="20.85546875" style="59" customWidth="1"/>
    <col min="10176" max="10178" width="20" style="59" customWidth="1"/>
    <col min="10179" max="10179" width="20.85546875" style="59" customWidth="1"/>
    <col min="10180" max="10182" width="20" style="59" customWidth="1"/>
    <col min="10183" max="10183" width="20.85546875" style="59" customWidth="1"/>
    <col min="10184" max="10186" width="20" style="59" customWidth="1"/>
    <col min="10187" max="10187" width="20.85546875" style="59" customWidth="1"/>
    <col min="10188" max="10190" width="20" style="59" customWidth="1"/>
    <col min="10191" max="10191" width="20.85546875" style="59" customWidth="1"/>
    <col min="10192" max="10194" width="20" style="59" customWidth="1"/>
    <col min="10195" max="10195" width="20.85546875" style="59" customWidth="1"/>
    <col min="10196" max="10198" width="20" style="59" customWidth="1"/>
    <col min="10199" max="10199" width="20.85546875" style="59" customWidth="1"/>
    <col min="10200" max="10202" width="20" style="59" customWidth="1"/>
    <col min="10203" max="10203" width="20.28515625" style="59" customWidth="1"/>
    <col min="10204" max="10204" width="25.42578125" style="59" customWidth="1"/>
    <col min="10205" max="10205" width="18" style="59" customWidth="1"/>
    <col min="10206" max="10206" width="19.140625" style="59" customWidth="1"/>
    <col min="10207" max="10207" width="21.85546875" style="59" customWidth="1"/>
    <col min="10208" max="10209" width="25.28515625" style="59" customWidth="1"/>
    <col min="10210" max="10210" width="24.42578125" style="59" customWidth="1"/>
    <col min="10211" max="10211" width="36.42578125" style="59" customWidth="1"/>
    <col min="10212" max="10212" width="11.42578125" style="59"/>
    <col min="10213" max="10213" width="19.7109375" style="59" bestFit="1" customWidth="1"/>
    <col min="10214" max="10336" width="11.42578125" style="59"/>
    <col min="10337" max="10337" width="54.140625" style="59" customWidth="1"/>
    <col min="10338" max="10338" width="22.85546875" style="59" customWidth="1"/>
    <col min="10339" max="10342" width="20.28515625" style="59" customWidth="1"/>
    <col min="10343" max="10350" width="18.28515625" style="59" customWidth="1"/>
    <col min="10351" max="10354" width="20.42578125" style="59" customWidth="1"/>
    <col min="10355" max="10355" width="20.28515625" style="59" customWidth="1"/>
    <col min="10356" max="10356" width="25.42578125" style="59" customWidth="1"/>
    <col min="10357" max="10357" width="18" style="59" customWidth="1"/>
    <col min="10358" max="10359" width="19.140625" style="59" customWidth="1"/>
    <col min="10360" max="10360" width="18" style="59" customWidth="1"/>
    <col min="10361" max="10362" width="20.140625" style="59" customWidth="1"/>
    <col min="10363" max="10364" width="18.42578125" style="59" customWidth="1"/>
    <col min="10365" max="10365" width="17.28515625" style="59" customWidth="1"/>
    <col min="10366" max="10366" width="17.140625" style="59" customWidth="1"/>
    <col min="10367" max="10367" width="20.42578125" style="59" customWidth="1"/>
    <col min="10368" max="10370" width="17.140625" style="59" customWidth="1"/>
    <col min="10371" max="10371" width="19.7109375" style="59" customWidth="1"/>
    <col min="10372" max="10374" width="19" style="59" customWidth="1"/>
    <col min="10375" max="10375" width="21" style="59" customWidth="1"/>
    <col min="10376" max="10378" width="19.42578125" style="59" customWidth="1"/>
    <col min="10379" max="10379" width="21" style="59" customWidth="1"/>
    <col min="10380" max="10382" width="19.42578125" style="59" customWidth="1"/>
    <col min="10383" max="10383" width="21" style="59" customWidth="1"/>
    <col min="10384" max="10390" width="19.42578125" style="59" customWidth="1"/>
    <col min="10391" max="10391" width="21.42578125" style="59" customWidth="1"/>
    <col min="10392" max="10392" width="21" style="59" customWidth="1"/>
    <col min="10393" max="10393" width="22.140625" style="59" customWidth="1"/>
    <col min="10394" max="10394" width="21.7109375" style="59" customWidth="1"/>
    <col min="10395" max="10395" width="21.140625" style="59" customWidth="1"/>
    <col min="10396" max="10396" width="20.7109375" style="59" customWidth="1"/>
    <col min="10397" max="10398" width="19.42578125" style="59" customWidth="1"/>
    <col min="10399" max="10399" width="21.42578125" style="59" customWidth="1"/>
    <col min="10400" max="10414" width="19.42578125" style="59" customWidth="1"/>
    <col min="10415" max="10415" width="21.7109375" style="59" customWidth="1"/>
    <col min="10416" max="10426" width="19.42578125" style="59" customWidth="1"/>
    <col min="10427" max="10427" width="20.85546875" style="59" customWidth="1"/>
    <col min="10428" max="10430" width="20" style="59" customWidth="1"/>
    <col min="10431" max="10431" width="20.85546875" style="59" customWidth="1"/>
    <col min="10432" max="10434" width="20" style="59" customWidth="1"/>
    <col min="10435" max="10435" width="20.85546875" style="59" customWidth="1"/>
    <col min="10436" max="10438" width="20" style="59" customWidth="1"/>
    <col min="10439" max="10439" width="20.85546875" style="59" customWidth="1"/>
    <col min="10440" max="10442" width="20" style="59" customWidth="1"/>
    <col min="10443" max="10443" width="20.85546875" style="59" customWidth="1"/>
    <col min="10444" max="10446" width="20" style="59" customWidth="1"/>
    <col min="10447" max="10447" width="20.85546875" style="59" customWidth="1"/>
    <col min="10448" max="10450" width="20" style="59" customWidth="1"/>
    <col min="10451" max="10451" width="20.85546875" style="59" customWidth="1"/>
    <col min="10452" max="10454" width="20" style="59" customWidth="1"/>
    <col min="10455" max="10455" width="20.85546875" style="59" customWidth="1"/>
    <col min="10456" max="10458" width="20" style="59" customWidth="1"/>
    <col min="10459" max="10459" width="20.28515625" style="59" customWidth="1"/>
    <col min="10460" max="10460" width="25.42578125" style="59" customWidth="1"/>
    <col min="10461" max="10461" width="18" style="59" customWidth="1"/>
    <col min="10462" max="10462" width="19.140625" style="59" customWidth="1"/>
    <col min="10463" max="10463" width="21.85546875" style="59" customWidth="1"/>
    <col min="10464" max="10465" width="25.28515625" style="59" customWidth="1"/>
    <col min="10466" max="10466" width="24.42578125" style="59" customWidth="1"/>
    <col min="10467" max="10467" width="36.42578125" style="59" customWidth="1"/>
    <col min="10468" max="10468" width="11.42578125" style="59"/>
    <col min="10469" max="10469" width="19.7109375" style="59" bestFit="1" customWidth="1"/>
    <col min="10470" max="10592" width="11.42578125" style="59"/>
    <col min="10593" max="10593" width="54.140625" style="59" customWidth="1"/>
    <col min="10594" max="10594" width="22.85546875" style="59" customWidth="1"/>
    <col min="10595" max="10598" width="20.28515625" style="59" customWidth="1"/>
    <col min="10599" max="10606" width="18.28515625" style="59" customWidth="1"/>
    <col min="10607" max="10610" width="20.42578125" style="59" customWidth="1"/>
    <col min="10611" max="10611" width="20.28515625" style="59" customWidth="1"/>
    <col min="10612" max="10612" width="25.42578125" style="59" customWidth="1"/>
    <col min="10613" max="10613" width="18" style="59" customWidth="1"/>
    <col min="10614" max="10615" width="19.140625" style="59" customWidth="1"/>
    <col min="10616" max="10616" width="18" style="59" customWidth="1"/>
    <col min="10617" max="10618" width="20.140625" style="59" customWidth="1"/>
    <col min="10619" max="10620" width="18.42578125" style="59" customWidth="1"/>
    <col min="10621" max="10621" width="17.28515625" style="59" customWidth="1"/>
    <col min="10622" max="10622" width="17.140625" style="59" customWidth="1"/>
    <col min="10623" max="10623" width="20.42578125" style="59" customWidth="1"/>
    <col min="10624" max="10626" width="17.140625" style="59" customWidth="1"/>
    <col min="10627" max="10627" width="19.7109375" style="59" customWidth="1"/>
    <col min="10628" max="10630" width="19" style="59" customWidth="1"/>
    <col min="10631" max="10631" width="21" style="59" customWidth="1"/>
    <col min="10632" max="10634" width="19.42578125" style="59" customWidth="1"/>
    <col min="10635" max="10635" width="21" style="59" customWidth="1"/>
    <col min="10636" max="10638" width="19.42578125" style="59" customWidth="1"/>
    <col min="10639" max="10639" width="21" style="59" customWidth="1"/>
    <col min="10640" max="10646" width="19.42578125" style="59" customWidth="1"/>
    <col min="10647" max="10647" width="21.42578125" style="59" customWidth="1"/>
    <col min="10648" max="10648" width="21" style="59" customWidth="1"/>
    <col min="10649" max="10649" width="22.140625" style="59" customWidth="1"/>
    <col min="10650" max="10650" width="21.7109375" style="59" customWidth="1"/>
    <col min="10651" max="10651" width="21.140625" style="59" customWidth="1"/>
    <col min="10652" max="10652" width="20.7109375" style="59" customWidth="1"/>
    <col min="10653" max="10654" width="19.42578125" style="59" customWidth="1"/>
    <col min="10655" max="10655" width="21.42578125" style="59" customWidth="1"/>
    <col min="10656" max="10670" width="19.42578125" style="59" customWidth="1"/>
    <col min="10671" max="10671" width="21.7109375" style="59" customWidth="1"/>
    <col min="10672" max="10682" width="19.42578125" style="59" customWidth="1"/>
    <col min="10683" max="10683" width="20.85546875" style="59" customWidth="1"/>
    <col min="10684" max="10686" width="20" style="59" customWidth="1"/>
    <col min="10687" max="10687" width="20.85546875" style="59" customWidth="1"/>
    <col min="10688" max="10690" width="20" style="59" customWidth="1"/>
    <col min="10691" max="10691" width="20.85546875" style="59" customWidth="1"/>
    <col min="10692" max="10694" width="20" style="59" customWidth="1"/>
    <col min="10695" max="10695" width="20.85546875" style="59" customWidth="1"/>
    <col min="10696" max="10698" width="20" style="59" customWidth="1"/>
    <col min="10699" max="10699" width="20.85546875" style="59" customWidth="1"/>
    <col min="10700" max="10702" width="20" style="59" customWidth="1"/>
    <col min="10703" max="10703" width="20.85546875" style="59" customWidth="1"/>
    <col min="10704" max="10706" width="20" style="59" customWidth="1"/>
    <col min="10707" max="10707" width="20.85546875" style="59" customWidth="1"/>
    <col min="10708" max="10710" width="20" style="59" customWidth="1"/>
    <col min="10711" max="10711" width="20.85546875" style="59" customWidth="1"/>
    <col min="10712" max="10714" width="20" style="59" customWidth="1"/>
    <col min="10715" max="10715" width="20.28515625" style="59" customWidth="1"/>
    <col min="10716" max="10716" width="25.42578125" style="59" customWidth="1"/>
    <col min="10717" max="10717" width="18" style="59" customWidth="1"/>
    <col min="10718" max="10718" width="19.140625" style="59" customWidth="1"/>
    <col min="10719" max="10719" width="21.85546875" style="59" customWidth="1"/>
    <col min="10720" max="10721" width="25.28515625" style="59" customWidth="1"/>
    <col min="10722" max="10722" width="24.42578125" style="59" customWidth="1"/>
    <col min="10723" max="10723" width="36.42578125" style="59" customWidth="1"/>
    <col min="10724" max="10724" width="11.42578125" style="59"/>
    <col min="10725" max="10725" width="19.7109375" style="59" bestFit="1" customWidth="1"/>
    <col min="10726" max="10848" width="11.42578125" style="59"/>
    <col min="10849" max="10849" width="54.140625" style="59" customWidth="1"/>
    <col min="10850" max="10850" width="22.85546875" style="59" customWidth="1"/>
    <col min="10851" max="10854" width="20.28515625" style="59" customWidth="1"/>
    <col min="10855" max="10862" width="18.28515625" style="59" customWidth="1"/>
    <col min="10863" max="10866" width="20.42578125" style="59" customWidth="1"/>
    <col min="10867" max="10867" width="20.28515625" style="59" customWidth="1"/>
    <col min="10868" max="10868" width="25.42578125" style="59" customWidth="1"/>
    <col min="10869" max="10869" width="18" style="59" customWidth="1"/>
    <col min="10870" max="10871" width="19.140625" style="59" customWidth="1"/>
    <col min="10872" max="10872" width="18" style="59" customWidth="1"/>
    <col min="10873" max="10874" width="20.140625" style="59" customWidth="1"/>
    <col min="10875" max="10876" width="18.42578125" style="59" customWidth="1"/>
    <col min="10877" max="10877" width="17.28515625" style="59" customWidth="1"/>
    <col min="10878" max="10878" width="17.140625" style="59" customWidth="1"/>
    <col min="10879" max="10879" width="20.42578125" style="59" customWidth="1"/>
    <col min="10880" max="10882" width="17.140625" style="59" customWidth="1"/>
    <col min="10883" max="10883" width="19.7109375" style="59" customWidth="1"/>
    <col min="10884" max="10886" width="19" style="59" customWidth="1"/>
    <col min="10887" max="10887" width="21" style="59" customWidth="1"/>
    <col min="10888" max="10890" width="19.42578125" style="59" customWidth="1"/>
    <col min="10891" max="10891" width="21" style="59" customWidth="1"/>
    <col min="10892" max="10894" width="19.42578125" style="59" customWidth="1"/>
    <col min="10895" max="10895" width="21" style="59" customWidth="1"/>
    <col min="10896" max="10902" width="19.42578125" style="59" customWidth="1"/>
    <col min="10903" max="10903" width="21.42578125" style="59" customWidth="1"/>
    <col min="10904" max="10904" width="21" style="59" customWidth="1"/>
    <col min="10905" max="10905" width="22.140625" style="59" customWidth="1"/>
    <col min="10906" max="10906" width="21.7109375" style="59" customWidth="1"/>
    <col min="10907" max="10907" width="21.140625" style="59" customWidth="1"/>
    <col min="10908" max="10908" width="20.7109375" style="59" customWidth="1"/>
    <col min="10909" max="10910" width="19.42578125" style="59" customWidth="1"/>
    <col min="10911" max="10911" width="21.42578125" style="59" customWidth="1"/>
    <col min="10912" max="10926" width="19.42578125" style="59" customWidth="1"/>
    <col min="10927" max="10927" width="21.7109375" style="59" customWidth="1"/>
    <col min="10928" max="10938" width="19.42578125" style="59" customWidth="1"/>
    <col min="10939" max="10939" width="20.85546875" style="59" customWidth="1"/>
    <col min="10940" max="10942" width="20" style="59" customWidth="1"/>
    <col min="10943" max="10943" width="20.85546875" style="59" customWidth="1"/>
    <col min="10944" max="10946" width="20" style="59" customWidth="1"/>
    <col min="10947" max="10947" width="20.85546875" style="59" customWidth="1"/>
    <col min="10948" max="10950" width="20" style="59" customWidth="1"/>
    <col min="10951" max="10951" width="20.85546875" style="59" customWidth="1"/>
    <col min="10952" max="10954" width="20" style="59" customWidth="1"/>
    <col min="10955" max="10955" width="20.85546875" style="59" customWidth="1"/>
    <col min="10956" max="10958" width="20" style="59" customWidth="1"/>
    <col min="10959" max="10959" width="20.85546875" style="59" customWidth="1"/>
    <col min="10960" max="10962" width="20" style="59" customWidth="1"/>
    <col min="10963" max="10963" width="20.85546875" style="59" customWidth="1"/>
    <col min="10964" max="10966" width="20" style="59" customWidth="1"/>
    <col min="10967" max="10967" width="20.85546875" style="59" customWidth="1"/>
    <col min="10968" max="10970" width="20" style="59" customWidth="1"/>
    <col min="10971" max="10971" width="20.28515625" style="59" customWidth="1"/>
    <col min="10972" max="10972" width="25.42578125" style="59" customWidth="1"/>
    <col min="10973" max="10973" width="18" style="59" customWidth="1"/>
    <col min="10974" max="10974" width="19.140625" style="59" customWidth="1"/>
    <col min="10975" max="10975" width="21.85546875" style="59" customWidth="1"/>
    <col min="10976" max="10977" width="25.28515625" style="59" customWidth="1"/>
    <col min="10978" max="10978" width="24.42578125" style="59" customWidth="1"/>
    <col min="10979" max="10979" width="36.42578125" style="59" customWidth="1"/>
    <col min="10980" max="10980" width="11.42578125" style="59"/>
    <col min="10981" max="10981" width="19.7109375" style="59" bestFit="1" customWidth="1"/>
    <col min="10982" max="11104" width="11.42578125" style="59"/>
    <col min="11105" max="11105" width="54.140625" style="59" customWidth="1"/>
    <col min="11106" max="11106" width="22.85546875" style="59" customWidth="1"/>
    <col min="11107" max="11110" width="20.28515625" style="59" customWidth="1"/>
    <col min="11111" max="11118" width="18.28515625" style="59" customWidth="1"/>
    <col min="11119" max="11122" width="20.42578125" style="59" customWidth="1"/>
    <col min="11123" max="11123" width="20.28515625" style="59" customWidth="1"/>
    <col min="11124" max="11124" width="25.42578125" style="59" customWidth="1"/>
    <col min="11125" max="11125" width="18" style="59" customWidth="1"/>
    <col min="11126" max="11127" width="19.140625" style="59" customWidth="1"/>
    <col min="11128" max="11128" width="18" style="59" customWidth="1"/>
    <col min="11129" max="11130" width="20.140625" style="59" customWidth="1"/>
    <col min="11131" max="11132" width="18.42578125" style="59" customWidth="1"/>
    <col min="11133" max="11133" width="17.28515625" style="59" customWidth="1"/>
    <col min="11134" max="11134" width="17.140625" style="59" customWidth="1"/>
    <col min="11135" max="11135" width="20.42578125" style="59" customWidth="1"/>
    <col min="11136" max="11138" width="17.140625" style="59" customWidth="1"/>
    <col min="11139" max="11139" width="19.7109375" style="59" customWidth="1"/>
    <col min="11140" max="11142" width="19" style="59" customWidth="1"/>
    <col min="11143" max="11143" width="21" style="59" customWidth="1"/>
    <col min="11144" max="11146" width="19.42578125" style="59" customWidth="1"/>
    <col min="11147" max="11147" width="21" style="59" customWidth="1"/>
    <col min="11148" max="11150" width="19.42578125" style="59" customWidth="1"/>
    <col min="11151" max="11151" width="21" style="59" customWidth="1"/>
    <col min="11152" max="11158" width="19.42578125" style="59" customWidth="1"/>
    <col min="11159" max="11159" width="21.42578125" style="59" customWidth="1"/>
    <col min="11160" max="11160" width="21" style="59" customWidth="1"/>
    <col min="11161" max="11161" width="22.140625" style="59" customWidth="1"/>
    <col min="11162" max="11162" width="21.7109375" style="59" customWidth="1"/>
    <col min="11163" max="11163" width="21.140625" style="59" customWidth="1"/>
    <col min="11164" max="11164" width="20.7109375" style="59" customWidth="1"/>
    <col min="11165" max="11166" width="19.42578125" style="59" customWidth="1"/>
    <col min="11167" max="11167" width="21.42578125" style="59" customWidth="1"/>
    <col min="11168" max="11182" width="19.42578125" style="59" customWidth="1"/>
    <col min="11183" max="11183" width="21.7109375" style="59" customWidth="1"/>
    <col min="11184" max="11194" width="19.42578125" style="59" customWidth="1"/>
    <col min="11195" max="11195" width="20.85546875" style="59" customWidth="1"/>
    <col min="11196" max="11198" width="20" style="59" customWidth="1"/>
    <col min="11199" max="11199" width="20.85546875" style="59" customWidth="1"/>
    <col min="11200" max="11202" width="20" style="59" customWidth="1"/>
    <col min="11203" max="11203" width="20.85546875" style="59" customWidth="1"/>
    <col min="11204" max="11206" width="20" style="59" customWidth="1"/>
    <col min="11207" max="11207" width="20.85546875" style="59" customWidth="1"/>
    <col min="11208" max="11210" width="20" style="59" customWidth="1"/>
    <col min="11211" max="11211" width="20.85546875" style="59" customWidth="1"/>
    <col min="11212" max="11214" width="20" style="59" customWidth="1"/>
    <col min="11215" max="11215" width="20.85546875" style="59" customWidth="1"/>
    <col min="11216" max="11218" width="20" style="59" customWidth="1"/>
    <col min="11219" max="11219" width="20.85546875" style="59" customWidth="1"/>
    <col min="11220" max="11222" width="20" style="59" customWidth="1"/>
    <col min="11223" max="11223" width="20.85546875" style="59" customWidth="1"/>
    <col min="11224" max="11226" width="20" style="59" customWidth="1"/>
    <col min="11227" max="11227" width="20.28515625" style="59" customWidth="1"/>
    <col min="11228" max="11228" width="25.42578125" style="59" customWidth="1"/>
    <col min="11229" max="11229" width="18" style="59" customWidth="1"/>
    <col min="11230" max="11230" width="19.140625" style="59" customWidth="1"/>
    <col min="11231" max="11231" width="21.85546875" style="59" customWidth="1"/>
    <col min="11232" max="11233" width="25.28515625" style="59" customWidth="1"/>
    <col min="11234" max="11234" width="24.42578125" style="59" customWidth="1"/>
    <col min="11235" max="11235" width="36.42578125" style="59" customWidth="1"/>
    <col min="11236" max="11236" width="11.42578125" style="59"/>
    <col min="11237" max="11237" width="19.7109375" style="59" bestFit="1" customWidth="1"/>
    <col min="11238" max="11360" width="11.42578125" style="59"/>
    <col min="11361" max="11361" width="54.140625" style="59" customWidth="1"/>
    <col min="11362" max="11362" width="22.85546875" style="59" customWidth="1"/>
    <col min="11363" max="11366" width="20.28515625" style="59" customWidth="1"/>
    <col min="11367" max="11374" width="18.28515625" style="59" customWidth="1"/>
    <col min="11375" max="11378" width="20.42578125" style="59" customWidth="1"/>
    <col min="11379" max="11379" width="20.28515625" style="59" customWidth="1"/>
    <col min="11380" max="11380" width="25.42578125" style="59" customWidth="1"/>
    <col min="11381" max="11381" width="18" style="59" customWidth="1"/>
    <col min="11382" max="11383" width="19.140625" style="59" customWidth="1"/>
    <col min="11384" max="11384" width="18" style="59" customWidth="1"/>
    <col min="11385" max="11386" width="20.140625" style="59" customWidth="1"/>
    <col min="11387" max="11388" width="18.42578125" style="59" customWidth="1"/>
    <col min="11389" max="11389" width="17.28515625" style="59" customWidth="1"/>
    <col min="11390" max="11390" width="17.140625" style="59" customWidth="1"/>
    <col min="11391" max="11391" width="20.42578125" style="59" customWidth="1"/>
    <col min="11392" max="11394" width="17.140625" style="59" customWidth="1"/>
    <col min="11395" max="11395" width="19.7109375" style="59" customWidth="1"/>
    <col min="11396" max="11398" width="19" style="59" customWidth="1"/>
    <col min="11399" max="11399" width="21" style="59" customWidth="1"/>
    <col min="11400" max="11402" width="19.42578125" style="59" customWidth="1"/>
    <col min="11403" max="11403" width="21" style="59" customWidth="1"/>
    <col min="11404" max="11406" width="19.42578125" style="59" customWidth="1"/>
    <col min="11407" max="11407" width="21" style="59" customWidth="1"/>
    <col min="11408" max="11414" width="19.42578125" style="59" customWidth="1"/>
    <col min="11415" max="11415" width="21.42578125" style="59" customWidth="1"/>
    <col min="11416" max="11416" width="21" style="59" customWidth="1"/>
    <col min="11417" max="11417" width="22.140625" style="59" customWidth="1"/>
    <col min="11418" max="11418" width="21.7109375" style="59" customWidth="1"/>
    <col min="11419" max="11419" width="21.140625" style="59" customWidth="1"/>
    <col min="11420" max="11420" width="20.7109375" style="59" customWidth="1"/>
    <col min="11421" max="11422" width="19.42578125" style="59" customWidth="1"/>
    <col min="11423" max="11423" width="21.42578125" style="59" customWidth="1"/>
    <col min="11424" max="11438" width="19.42578125" style="59" customWidth="1"/>
    <col min="11439" max="11439" width="21.7109375" style="59" customWidth="1"/>
    <col min="11440" max="11450" width="19.42578125" style="59" customWidth="1"/>
    <col min="11451" max="11451" width="20.85546875" style="59" customWidth="1"/>
    <col min="11452" max="11454" width="20" style="59" customWidth="1"/>
    <col min="11455" max="11455" width="20.85546875" style="59" customWidth="1"/>
    <col min="11456" max="11458" width="20" style="59" customWidth="1"/>
    <col min="11459" max="11459" width="20.85546875" style="59" customWidth="1"/>
    <col min="11460" max="11462" width="20" style="59" customWidth="1"/>
    <col min="11463" max="11463" width="20.85546875" style="59" customWidth="1"/>
    <col min="11464" max="11466" width="20" style="59" customWidth="1"/>
    <col min="11467" max="11467" width="20.85546875" style="59" customWidth="1"/>
    <col min="11468" max="11470" width="20" style="59" customWidth="1"/>
    <col min="11471" max="11471" width="20.85546875" style="59" customWidth="1"/>
    <col min="11472" max="11474" width="20" style="59" customWidth="1"/>
    <col min="11475" max="11475" width="20.85546875" style="59" customWidth="1"/>
    <col min="11476" max="11478" width="20" style="59" customWidth="1"/>
    <col min="11479" max="11479" width="20.85546875" style="59" customWidth="1"/>
    <col min="11480" max="11482" width="20" style="59" customWidth="1"/>
    <col min="11483" max="11483" width="20.28515625" style="59" customWidth="1"/>
    <col min="11484" max="11484" width="25.42578125" style="59" customWidth="1"/>
    <col min="11485" max="11485" width="18" style="59" customWidth="1"/>
    <col min="11486" max="11486" width="19.140625" style="59" customWidth="1"/>
    <col min="11487" max="11487" width="21.85546875" style="59" customWidth="1"/>
    <col min="11488" max="11489" width="25.28515625" style="59" customWidth="1"/>
    <col min="11490" max="11490" width="24.42578125" style="59" customWidth="1"/>
    <col min="11491" max="11491" width="36.42578125" style="59" customWidth="1"/>
    <col min="11492" max="11492" width="11.42578125" style="59"/>
    <col min="11493" max="11493" width="19.7109375" style="59" bestFit="1" customWidth="1"/>
    <col min="11494" max="11616" width="11.42578125" style="59"/>
    <col min="11617" max="11617" width="54.140625" style="59" customWidth="1"/>
    <col min="11618" max="11618" width="22.85546875" style="59" customWidth="1"/>
    <col min="11619" max="11622" width="20.28515625" style="59" customWidth="1"/>
    <col min="11623" max="11630" width="18.28515625" style="59" customWidth="1"/>
    <col min="11631" max="11634" width="20.42578125" style="59" customWidth="1"/>
    <col min="11635" max="11635" width="20.28515625" style="59" customWidth="1"/>
    <col min="11636" max="11636" width="25.42578125" style="59" customWidth="1"/>
    <col min="11637" max="11637" width="18" style="59" customWidth="1"/>
    <col min="11638" max="11639" width="19.140625" style="59" customWidth="1"/>
    <col min="11640" max="11640" width="18" style="59" customWidth="1"/>
    <col min="11641" max="11642" width="20.140625" style="59" customWidth="1"/>
    <col min="11643" max="11644" width="18.42578125" style="59" customWidth="1"/>
    <col min="11645" max="11645" width="17.28515625" style="59" customWidth="1"/>
    <col min="11646" max="11646" width="17.140625" style="59" customWidth="1"/>
    <col min="11647" max="11647" width="20.42578125" style="59" customWidth="1"/>
    <col min="11648" max="11650" width="17.140625" style="59" customWidth="1"/>
    <col min="11651" max="11651" width="19.7109375" style="59" customWidth="1"/>
    <col min="11652" max="11654" width="19" style="59" customWidth="1"/>
    <col min="11655" max="11655" width="21" style="59" customWidth="1"/>
    <col min="11656" max="11658" width="19.42578125" style="59" customWidth="1"/>
    <col min="11659" max="11659" width="21" style="59" customWidth="1"/>
    <col min="11660" max="11662" width="19.42578125" style="59" customWidth="1"/>
    <col min="11663" max="11663" width="21" style="59" customWidth="1"/>
    <col min="11664" max="11670" width="19.42578125" style="59" customWidth="1"/>
    <col min="11671" max="11671" width="21.42578125" style="59" customWidth="1"/>
    <col min="11672" max="11672" width="21" style="59" customWidth="1"/>
    <col min="11673" max="11673" width="22.140625" style="59" customWidth="1"/>
    <col min="11674" max="11674" width="21.7109375" style="59" customWidth="1"/>
    <col min="11675" max="11675" width="21.140625" style="59" customWidth="1"/>
    <col min="11676" max="11676" width="20.7109375" style="59" customWidth="1"/>
    <col min="11677" max="11678" width="19.42578125" style="59" customWidth="1"/>
    <col min="11679" max="11679" width="21.42578125" style="59" customWidth="1"/>
    <col min="11680" max="11694" width="19.42578125" style="59" customWidth="1"/>
    <col min="11695" max="11695" width="21.7109375" style="59" customWidth="1"/>
    <col min="11696" max="11706" width="19.42578125" style="59" customWidth="1"/>
    <col min="11707" max="11707" width="20.85546875" style="59" customWidth="1"/>
    <col min="11708" max="11710" width="20" style="59" customWidth="1"/>
    <col min="11711" max="11711" width="20.85546875" style="59" customWidth="1"/>
    <col min="11712" max="11714" width="20" style="59" customWidth="1"/>
    <col min="11715" max="11715" width="20.85546875" style="59" customWidth="1"/>
    <col min="11716" max="11718" width="20" style="59" customWidth="1"/>
    <col min="11719" max="11719" width="20.85546875" style="59" customWidth="1"/>
    <col min="11720" max="11722" width="20" style="59" customWidth="1"/>
    <col min="11723" max="11723" width="20.85546875" style="59" customWidth="1"/>
    <col min="11724" max="11726" width="20" style="59" customWidth="1"/>
    <col min="11727" max="11727" width="20.85546875" style="59" customWidth="1"/>
    <col min="11728" max="11730" width="20" style="59" customWidth="1"/>
    <col min="11731" max="11731" width="20.85546875" style="59" customWidth="1"/>
    <col min="11732" max="11734" width="20" style="59" customWidth="1"/>
    <col min="11735" max="11735" width="20.85546875" style="59" customWidth="1"/>
    <col min="11736" max="11738" width="20" style="59" customWidth="1"/>
    <col min="11739" max="11739" width="20.28515625" style="59" customWidth="1"/>
    <col min="11740" max="11740" width="25.42578125" style="59" customWidth="1"/>
    <col min="11741" max="11741" width="18" style="59" customWidth="1"/>
    <col min="11742" max="11742" width="19.140625" style="59" customWidth="1"/>
    <col min="11743" max="11743" width="21.85546875" style="59" customWidth="1"/>
    <col min="11744" max="11745" width="25.28515625" style="59" customWidth="1"/>
    <col min="11746" max="11746" width="24.42578125" style="59" customWidth="1"/>
    <col min="11747" max="11747" width="36.42578125" style="59" customWidth="1"/>
    <col min="11748" max="11748" width="11.42578125" style="59"/>
    <col min="11749" max="11749" width="19.7109375" style="59" bestFit="1" customWidth="1"/>
    <col min="11750" max="11872" width="11.42578125" style="59"/>
    <col min="11873" max="11873" width="54.140625" style="59" customWidth="1"/>
    <col min="11874" max="11874" width="22.85546875" style="59" customWidth="1"/>
    <col min="11875" max="11878" width="20.28515625" style="59" customWidth="1"/>
    <col min="11879" max="11886" width="18.28515625" style="59" customWidth="1"/>
    <col min="11887" max="11890" width="20.42578125" style="59" customWidth="1"/>
    <col min="11891" max="11891" width="20.28515625" style="59" customWidth="1"/>
    <col min="11892" max="11892" width="25.42578125" style="59" customWidth="1"/>
    <col min="11893" max="11893" width="18" style="59" customWidth="1"/>
    <col min="11894" max="11895" width="19.140625" style="59" customWidth="1"/>
    <col min="11896" max="11896" width="18" style="59" customWidth="1"/>
    <col min="11897" max="11898" width="20.140625" style="59" customWidth="1"/>
    <col min="11899" max="11900" width="18.42578125" style="59" customWidth="1"/>
    <col min="11901" max="11901" width="17.28515625" style="59" customWidth="1"/>
    <col min="11902" max="11902" width="17.140625" style="59" customWidth="1"/>
    <col min="11903" max="11903" width="20.42578125" style="59" customWidth="1"/>
    <col min="11904" max="11906" width="17.140625" style="59" customWidth="1"/>
    <col min="11907" max="11907" width="19.7109375" style="59" customWidth="1"/>
    <col min="11908" max="11910" width="19" style="59" customWidth="1"/>
    <col min="11911" max="11911" width="21" style="59" customWidth="1"/>
    <col min="11912" max="11914" width="19.42578125" style="59" customWidth="1"/>
    <col min="11915" max="11915" width="21" style="59" customWidth="1"/>
    <col min="11916" max="11918" width="19.42578125" style="59" customWidth="1"/>
    <col min="11919" max="11919" width="21" style="59" customWidth="1"/>
    <col min="11920" max="11926" width="19.42578125" style="59" customWidth="1"/>
    <col min="11927" max="11927" width="21.42578125" style="59" customWidth="1"/>
    <col min="11928" max="11928" width="21" style="59" customWidth="1"/>
    <col min="11929" max="11929" width="22.140625" style="59" customWidth="1"/>
    <col min="11930" max="11930" width="21.7109375" style="59" customWidth="1"/>
    <col min="11931" max="11931" width="21.140625" style="59" customWidth="1"/>
    <col min="11932" max="11932" width="20.7109375" style="59" customWidth="1"/>
    <col min="11933" max="11934" width="19.42578125" style="59" customWidth="1"/>
    <col min="11935" max="11935" width="21.42578125" style="59" customWidth="1"/>
    <col min="11936" max="11950" width="19.42578125" style="59" customWidth="1"/>
    <col min="11951" max="11951" width="21.7109375" style="59" customWidth="1"/>
    <col min="11952" max="11962" width="19.42578125" style="59" customWidth="1"/>
    <col min="11963" max="11963" width="20.85546875" style="59" customWidth="1"/>
    <col min="11964" max="11966" width="20" style="59" customWidth="1"/>
    <col min="11967" max="11967" width="20.85546875" style="59" customWidth="1"/>
    <col min="11968" max="11970" width="20" style="59" customWidth="1"/>
    <col min="11971" max="11971" width="20.85546875" style="59" customWidth="1"/>
    <col min="11972" max="11974" width="20" style="59" customWidth="1"/>
    <col min="11975" max="11975" width="20.85546875" style="59" customWidth="1"/>
    <col min="11976" max="11978" width="20" style="59" customWidth="1"/>
    <col min="11979" max="11979" width="20.85546875" style="59" customWidth="1"/>
    <col min="11980" max="11982" width="20" style="59" customWidth="1"/>
    <col min="11983" max="11983" width="20.85546875" style="59" customWidth="1"/>
    <col min="11984" max="11986" width="20" style="59" customWidth="1"/>
    <col min="11987" max="11987" width="20.85546875" style="59" customWidth="1"/>
    <col min="11988" max="11990" width="20" style="59" customWidth="1"/>
    <col min="11991" max="11991" width="20.85546875" style="59" customWidth="1"/>
    <col min="11992" max="11994" width="20" style="59" customWidth="1"/>
    <col min="11995" max="11995" width="20.28515625" style="59" customWidth="1"/>
    <col min="11996" max="11996" width="25.42578125" style="59" customWidth="1"/>
    <col min="11997" max="11997" width="18" style="59" customWidth="1"/>
    <col min="11998" max="11998" width="19.140625" style="59" customWidth="1"/>
    <col min="11999" max="11999" width="21.85546875" style="59" customWidth="1"/>
    <col min="12000" max="12001" width="25.28515625" style="59" customWidth="1"/>
    <col min="12002" max="12002" width="24.42578125" style="59" customWidth="1"/>
    <col min="12003" max="12003" width="36.42578125" style="59" customWidth="1"/>
    <col min="12004" max="12004" width="11.42578125" style="59"/>
    <col min="12005" max="12005" width="19.7109375" style="59" bestFit="1" customWidth="1"/>
    <col min="12006" max="12128" width="11.42578125" style="59"/>
    <col min="12129" max="12129" width="54.140625" style="59" customWidth="1"/>
    <col min="12130" max="12130" width="22.85546875" style="59" customWidth="1"/>
    <col min="12131" max="12134" width="20.28515625" style="59" customWidth="1"/>
    <col min="12135" max="12142" width="18.28515625" style="59" customWidth="1"/>
    <col min="12143" max="12146" width="20.42578125" style="59" customWidth="1"/>
    <col min="12147" max="12147" width="20.28515625" style="59" customWidth="1"/>
    <col min="12148" max="12148" width="25.42578125" style="59" customWidth="1"/>
    <col min="12149" max="12149" width="18" style="59" customWidth="1"/>
    <col min="12150" max="12151" width="19.140625" style="59" customWidth="1"/>
    <col min="12152" max="12152" width="18" style="59" customWidth="1"/>
    <col min="12153" max="12154" width="20.140625" style="59" customWidth="1"/>
    <col min="12155" max="12156" width="18.42578125" style="59" customWidth="1"/>
    <col min="12157" max="12157" width="17.28515625" style="59" customWidth="1"/>
    <col min="12158" max="12158" width="17.140625" style="59" customWidth="1"/>
    <col min="12159" max="12159" width="20.42578125" style="59" customWidth="1"/>
    <col min="12160" max="12162" width="17.140625" style="59" customWidth="1"/>
    <col min="12163" max="12163" width="19.7109375" style="59" customWidth="1"/>
    <col min="12164" max="12166" width="19" style="59" customWidth="1"/>
    <col min="12167" max="12167" width="21" style="59" customWidth="1"/>
    <col min="12168" max="12170" width="19.42578125" style="59" customWidth="1"/>
    <col min="12171" max="12171" width="21" style="59" customWidth="1"/>
    <col min="12172" max="12174" width="19.42578125" style="59" customWidth="1"/>
    <col min="12175" max="12175" width="21" style="59" customWidth="1"/>
    <col min="12176" max="12182" width="19.42578125" style="59" customWidth="1"/>
    <col min="12183" max="12183" width="21.42578125" style="59" customWidth="1"/>
    <col min="12184" max="12184" width="21" style="59" customWidth="1"/>
    <col min="12185" max="12185" width="22.140625" style="59" customWidth="1"/>
    <col min="12186" max="12186" width="21.7109375" style="59" customWidth="1"/>
    <col min="12187" max="12187" width="21.140625" style="59" customWidth="1"/>
    <col min="12188" max="12188" width="20.7109375" style="59" customWidth="1"/>
    <col min="12189" max="12190" width="19.42578125" style="59" customWidth="1"/>
    <col min="12191" max="12191" width="21.42578125" style="59" customWidth="1"/>
    <col min="12192" max="12206" width="19.42578125" style="59" customWidth="1"/>
    <col min="12207" max="12207" width="21.7109375" style="59" customWidth="1"/>
    <col min="12208" max="12218" width="19.42578125" style="59" customWidth="1"/>
    <col min="12219" max="12219" width="20.85546875" style="59" customWidth="1"/>
    <col min="12220" max="12222" width="20" style="59" customWidth="1"/>
    <col min="12223" max="12223" width="20.85546875" style="59" customWidth="1"/>
    <col min="12224" max="12226" width="20" style="59" customWidth="1"/>
    <col min="12227" max="12227" width="20.85546875" style="59" customWidth="1"/>
    <col min="12228" max="12230" width="20" style="59" customWidth="1"/>
    <col min="12231" max="12231" width="20.85546875" style="59" customWidth="1"/>
    <col min="12232" max="12234" width="20" style="59" customWidth="1"/>
    <col min="12235" max="12235" width="20.85546875" style="59" customWidth="1"/>
    <col min="12236" max="12238" width="20" style="59" customWidth="1"/>
    <col min="12239" max="12239" width="20.85546875" style="59" customWidth="1"/>
    <col min="12240" max="12242" width="20" style="59" customWidth="1"/>
    <col min="12243" max="12243" width="20.85546875" style="59" customWidth="1"/>
    <col min="12244" max="12246" width="20" style="59" customWidth="1"/>
    <col min="12247" max="12247" width="20.85546875" style="59" customWidth="1"/>
    <col min="12248" max="12250" width="20" style="59" customWidth="1"/>
    <col min="12251" max="12251" width="20.28515625" style="59" customWidth="1"/>
    <col min="12252" max="12252" width="25.42578125" style="59" customWidth="1"/>
    <col min="12253" max="12253" width="18" style="59" customWidth="1"/>
    <col min="12254" max="12254" width="19.140625" style="59" customWidth="1"/>
    <col min="12255" max="12255" width="21.85546875" style="59" customWidth="1"/>
    <col min="12256" max="12257" width="25.28515625" style="59" customWidth="1"/>
    <col min="12258" max="12258" width="24.42578125" style="59" customWidth="1"/>
    <col min="12259" max="12259" width="36.42578125" style="59" customWidth="1"/>
    <col min="12260" max="12260" width="11.42578125" style="59"/>
    <col min="12261" max="12261" width="19.7109375" style="59" bestFit="1" customWidth="1"/>
    <col min="12262" max="12384" width="11.42578125" style="59"/>
    <col min="12385" max="12385" width="54.140625" style="59" customWidth="1"/>
    <col min="12386" max="12386" width="22.85546875" style="59" customWidth="1"/>
    <col min="12387" max="12390" width="20.28515625" style="59" customWidth="1"/>
    <col min="12391" max="12398" width="18.28515625" style="59" customWidth="1"/>
    <col min="12399" max="12402" width="20.42578125" style="59" customWidth="1"/>
    <col min="12403" max="12403" width="20.28515625" style="59" customWidth="1"/>
    <col min="12404" max="12404" width="25.42578125" style="59" customWidth="1"/>
    <col min="12405" max="12405" width="18" style="59" customWidth="1"/>
    <col min="12406" max="12407" width="19.140625" style="59" customWidth="1"/>
    <col min="12408" max="12408" width="18" style="59" customWidth="1"/>
    <col min="12409" max="12410" width="20.140625" style="59" customWidth="1"/>
    <col min="12411" max="12412" width="18.42578125" style="59" customWidth="1"/>
    <col min="12413" max="12413" width="17.28515625" style="59" customWidth="1"/>
    <col min="12414" max="12414" width="17.140625" style="59" customWidth="1"/>
    <col min="12415" max="12415" width="20.42578125" style="59" customWidth="1"/>
    <col min="12416" max="12418" width="17.140625" style="59" customWidth="1"/>
    <col min="12419" max="12419" width="19.7109375" style="59" customWidth="1"/>
    <col min="12420" max="12422" width="19" style="59" customWidth="1"/>
    <col min="12423" max="12423" width="21" style="59" customWidth="1"/>
    <col min="12424" max="12426" width="19.42578125" style="59" customWidth="1"/>
    <col min="12427" max="12427" width="21" style="59" customWidth="1"/>
    <col min="12428" max="12430" width="19.42578125" style="59" customWidth="1"/>
    <col min="12431" max="12431" width="21" style="59" customWidth="1"/>
    <col min="12432" max="12438" width="19.42578125" style="59" customWidth="1"/>
    <col min="12439" max="12439" width="21.42578125" style="59" customWidth="1"/>
    <col min="12440" max="12440" width="21" style="59" customWidth="1"/>
    <col min="12441" max="12441" width="22.140625" style="59" customWidth="1"/>
    <col min="12442" max="12442" width="21.7109375" style="59" customWidth="1"/>
    <col min="12443" max="12443" width="21.140625" style="59" customWidth="1"/>
    <col min="12444" max="12444" width="20.7109375" style="59" customWidth="1"/>
    <col min="12445" max="12446" width="19.42578125" style="59" customWidth="1"/>
    <col min="12447" max="12447" width="21.42578125" style="59" customWidth="1"/>
    <col min="12448" max="12462" width="19.42578125" style="59" customWidth="1"/>
    <col min="12463" max="12463" width="21.7109375" style="59" customWidth="1"/>
    <col min="12464" max="12474" width="19.42578125" style="59" customWidth="1"/>
    <col min="12475" max="12475" width="20.85546875" style="59" customWidth="1"/>
    <col min="12476" max="12478" width="20" style="59" customWidth="1"/>
    <col min="12479" max="12479" width="20.85546875" style="59" customWidth="1"/>
    <col min="12480" max="12482" width="20" style="59" customWidth="1"/>
    <col min="12483" max="12483" width="20.85546875" style="59" customWidth="1"/>
    <col min="12484" max="12486" width="20" style="59" customWidth="1"/>
    <col min="12487" max="12487" width="20.85546875" style="59" customWidth="1"/>
    <col min="12488" max="12490" width="20" style="59" customWidth="1"/>
    <col min="12491" max="12491" width="20.85546875" style="59" customWidth="1"/>
    <col min="12492" max="12494" width="20" style="59" customWidth="1"/>
    <col min="12495" max="12495" width="20.85546875" style="59" customWidth="1"/>
    <col min="12496" max="12498" width="20" style="59" customWidth="1"/>
    <col min="12499" max="12499" width="20.85546875" style="59" customWidth="1"/>
    <col min="12500" max="12502" width="20" style="59" customWidth="1"/>
    <col min="12503" max="12503" width="20.85546875" style="59" customWidth="1"/>
    <col min="12504" max="12506" width="20" style="59" customWidth="1"/>
    <col min="12507" max="12507" width="20.28515625" style="59" customWidth="1"/>
    <col min="12508" max="12508" width="25.42578125" style="59" customWidth="1"/>
    <col min="12509" max="12509" width="18" style="59" customWidth="1"/>
    <col min="12510" max="12510" width="19.140625" style="59" customWidth="1"/>
    <col min="12511" max="12511" width="21.85546875" style="59" customWidth="1"/>
    <col min="12512" max="12513" width="25.28515625" style="59" customWidth="1"/>
    <col min="12514" max="12514" width="24.42578125" style="59" customWidth="1"/>
    <col min="12515" max="12515" width="36.42578125" style="59" customWidth="1"/>
    <col min="12516" max="12516" width="11.42578125" style="59"/>
    <col min="12517" max="12517" width="19.7109375" style="59" bestFit="1" customWidth="1"/>
    <col min="12518" max="12640" width="11.42578125" style="59"/>
    <col min="12641" max="12641" width="54.140625" style="59" customWidth="1"/>
    <col min="12642" max="12642" width="22.85546875" style="59" customWidth="1"/>
    <col min="12643" max="12646" width="20.28515625" style="59" customWidth="1"/>
    <col min="12647" max="12654" width="18.28515625" style="59" customWidth="1"/>
    <col min="12655" max="12658" width="20.42578125" style="59" customWidth="1"/>
    <col min="12659" max="12659" width="20.28515625" style="59" customWidth="1"/>
    <col min="12660" max="12660" width="25.42578125" style="59" customWidth="1"/>
    <col min="12661" max="12661" width="18" style="59" customWidth="1"/>
    <col min="12662" max="12663" width="19.140625" style="59" customWidth="1"/>
    <col min="12664" max="12664" width="18" style="59" customWidth="1"/>
    <col min="12665" max="12666" width="20.140625" style="59" customWidth="1"/>
    <col min="12667" max="12668" width="18.42578125" style="59" customWidth="1"/>
    <col min="12669" max="12669" width="17.28515625" style="59" customWidth="1"/>
    <col min="12670" max="12670" width="17.140625" style="59" customWidth="1"/>
    <col min="12671" max="12671" width="20.42578125" style="59" customWidth="1"/>
    <col min="12672" max="12674" width="17.140625" style="59" customWidth="1"/>
    <col min="12675" max="12675" width="19.7109375" style="59" customWidth="1"/>
    <col min="12676" max="12678" width="19" style="59" customWidth="1"/>
    <col min="12679" max="12679" width="21" style="59" customWidth="1"/>
    <col min="12680" max="12682" width="19.42578125" style="59" customWidth="1"/>
    <col min="12683" max="12683" width="21" style="59" customWidth="1"/>
    <col min="12684" max="12686" width="19.42578125" style="59" customWidth="1"/>
    <col min="12687" max="12687" width="21" style="59" customWidth="1"/>
    <col min="12688" max="12694" width="19.42578125" style="59" customWidth="1"/>
    <col min="12695" max="12695" width="21.42578125" style="59" customWidth="1"/>
    <col min="12696" max="12696" width="21" style="59" customWidth="1"/>
    <col min="12697" max="12697" width="22.140625" style="59" customWidth="1"/>
    <col min="12698" max="12698" width="21.7109375" style="59" customWidth="1"/>
    <col min="12699" max="12699" width="21.140625" style="59" customWidth="1"/>
    <col min="12700" max="12700" width="20.7109375" style="59" customWidth="1"/>
    <col min="12701" max="12702" width="19.42578125" style="59" customWidth="1"/>
    <col min="12703" max="12703" width="21.42578125" style="59" customWidth="1"/>
    <col min="12704" max="12718" width="19.42578125" style="59" customWidth="1"/>
    <col min="12719" max="12719" width="21.7109375" style="59" customWidth="1"/>
    <col min="12720" max="12730" width="19.42578125" style="59" customWidth="1"/>
    <col min="12731" max="12731" width="20.85546875" style="59" customWidth="1"/>
    <col min="12732" max="12734" width="20" style="59" customWidth="1"/>
    <col min="12735" max="12735" width="20.85546875" style="59" customWidth="1"/>
    <col min="12736" max="12738" width="20" style="59" customWidth="1"/>
    <col min="12739" max="12739" width="20.85546875" style="59" customWidth="1"/>
    <col min="12740" max="12742" width="20" style="59" customWidth="1"/>
    <col min="12743" max="12743" width="20.85546875" style="59" customWidth="1"/>
    <col min="12744" max="12746" width="20" style="59" customWidth="1"/>
    <col min="12747" max="12747" width="20.85546875" style="59" customWidth="1"/>
    <col min="12748" max="12750" width="20" style="59" customWidth="1"/>
    <col min="12751" max="12751" width="20.85546875" style="59" customWidth="1"/>
    <col min="12752" max="12754" width="20" style="59" customWidth="1"/>
    <col min="12755" max="12755" width="20.85546875" style="59" customWidth="1"/>
    <col min="12756" max="12758" width="20" style="59" customWidth="1"/>
    <col min="12759" max="12759" width="20.85546875" style="59" customWidth="1"/>
    <col min="12760" max="12762" width="20" style="59" customWidth="1"/>
    <col min="12763" max="12763" width="20.28515625" style="59" customWidth="1"/>
    <col min="12764" max="12764" width="25.42578125" style="59" customWidth="1"/>
    <col min="12765" max="12765" width="18" style="59" customWidth="1"/>
    <col min="12766" max="12766" width="19.140625" style="59" customWidth="1"/>
    <col min="12767" max="12767" width="21.85546875" style="59" customWidth="1"/>
    <col min="12768" max="12769" width="25.28515625" style="59" customWidth="1"/>
    <col min="12770" max="12770" width="24.42578125" style="59" customWidth="1"/>
    <col min="12771" max="12771" width="36.42578125" style="59" customWidth="1"/>
    <col min="12772" max="12772" width="11.42578125" style="59"/>
    <col min="12773" max="12773" width="19.7109375" style="59" bestFit="1" customWidth="1"/>
    <col min="12774" max="12896" width="11.42578125" style="59"/>
    <col min="12897" max="12897" width="54.140625" style="59" customWidth="1"/>
    <col min="12898" max="12898" width="22.85546875" style="59" customWidth="1"/>
    <col min="12899" max="12902" width="20.28515625" style="59" customWidth="1"/>
    <col min="12903" max="12910" width="18.28515625" style="59" customWidth="1"/>
    <col min="12911" max="12914" width="20.42578125" style="59" customWidth="1"/>
    <col min="12915" max="12915" width="20.28515625" style="59" customWidth="1"/>
    <col min="12916" max="12916" width="25.42578125" style="59" customWidth="1"/>
    <col min="12917" max="12917" width="18" style="59" customWidth="1"/>
    <col min="12918" max="12919" width="19.140625" style="59" customWidth="1"/>
    <col min="12920" max="12920" width="18" style="59" customWidth="1"/>
    <col min="12921" max="12922" width="20.140625" style="59" customWidth="1"/>
    <col min="12923" max="12924" width="18.42578125" style="59" customWidth="1"/>
    <col min="12925" max="12925" width="17.28515625" style="59" customWidth="1"/>
    <col min="12926" max="12926" width="17.140625" style="59" customWidth="1"/>
    <col min="12927" max="12927" width="20.42578125" style="59" customWidth="1"/>
    <col min="12928" max="12930" width="17.140625" style="59" customWidth="1"/>
    <col min="12931" max="12931" width="19.7109375" style="59" customWidth="1"/>
    <col min="12932" max="12934" width="19" style="59" customWidth="1"/>
    <col min="12935" max="12935" width="21" style="59" customWidth="1"/>
    <col min="12936" max="12938" width="19.42578125" style="59" customWidth="1"/>
    <col min="12939" max="12939" width="21" style="59" customWidth="1"/>
    <col min="12940" max="12942" width="19.42578125" style="59" customWidth="1"/>
    <col min="12943" max="12943" width="21" style="59" customWidth="1"/>
    <col min="12944" max="12950" width="19.42578125" style="59" customWidth="1"/>
    <col min="12951" max="12951" width="21.42578125" style="59" customWidth="1"/>
    <col min="12952" max="12952" width="21" style="59" customWidth="1"/>
    <col min="12953" max="12953" width="22.140625" style="59" customWidth="1"/>
    <col min="12954" max="12954" width="21.7109375" style="59" customWidth="1"/>
    <col min="12955" max="12955" width="21.140625" style="59" customWidth="1"/>
    <col min="12956" max="12956" width="20.7109375" style="59" customWidth="1"/>
    <col min="12957" max="12958" width="19.42578125" style="59" customWidth="1"/>
    <col min="12959" max="12959" width="21.42578125" style="59" customWidth="1"/>
    <col min="12960" max="12974" width="19.42578125" style="59" customWidth="1"/>
    <col min="12975" max="12975" width="21.7109375" style="59" customWidth="1"/>
    <col min="12976" max="12986" width="19.42578125" style="59" customWidth="1"/>
    <col min="12987" max="12987" width="20.85546875" style="59" customWidth="1"/>
    <col min="12988" max="12990" width="20" style="59" customWidth="1"/>
    <col min="12991" max="12991" width="20.85546875" style="59" customWidth="1"/>
    <col min="12992" max="12994" width="20" style="59" customWidth="1"/>
    <col min="12995" max="12995" width="20.85546875" style="59" customWidth="1"/>
    <col min="12996" max="12998" width="20" style="59" customWidth="1"/>
    <col min="12999" max="12999" width="20.85546875" style="59" customWidth="1"/>
    <col min="13000" max="13002" width="20" style="59" customWidth="1"/>
    <col min="13003" max="13003" width="20.85546875" style="59" customWidth="1"/>
    <col min="13004" max="13006" width="20" style="59" customWidth="1"/>
    <col min="13007" max="13007" width="20.85546875" style="59" customWidth="1"/>
    <col min="13008" max="13010" width="20" style="59" customWidth="1"/>
    <col min="13011" max="13011" width="20.85546875" style="59" customWidth="1"/>
    <col min="13012" max="13014" width="20" style="59" customWidth="1"/>
    <col min="13015" max="13015" width="20.85546875" style="59" customWidth="1"/>
    <col min="13016" max="13018" width="20" style="59" customWidth="1"/>
    <col min="13019" max="13019" width="20.28515625" style="59" customWidth="1"/>
    <col min="13020" max="13020" width="25.42578125" style="59" customWidth="1"/>
    <col min="13021" max="13021" width="18" style="59" customWidth="1"/>
    <col min="13022" max="13022" width="19.140625" style="59" customWidth="1"/>
    <col min="13023" max="13023" width="21.85546875" style="59" customWidth="1"/>
    <col min="13024" max="13025" width="25.28515625" style="59" customWidth="1"/>
    <col min="13026" max="13026" width="24.42578125" style="59" customWidth="1"/>
    <col min="13027" max="13027" width="36.42578125" style="59" customWidth="1"/>
    <col min="13028" max="13028" width="11.42578125" style="59"/>
    <col min="13029" max="13029" width="19.7109375" style="59" bestFit="1" customWidth="1"/>
    <col min="13030" max="13152" width="11.42578125" style="59"/>
    <col min="13153" max="13153" width="54.140625" style="59" customWidth="1"/>
    <col min="13154" max="13154" width="22.85546875" style="59" customWidth="1"/>
    <col min="13155" max="13158" width="20.28515625" style="59" customWidth="1"/>
    <col min="13159" max="13166" width="18.28515625" style="59" customWidth="1"/>
    <col min="13167" max="13170" width="20.42578125" style="59" customWidth="1"/>
    <col min="13171" max="13171" width="20.28515625" style="59" customWidth="1"/>
    <col min="13172" max="13172" width="25.42578125" style="59" customWidth="1"/>
    <col min="13173" max="13173" width="18" style="59" customWidth="1"/>
    <col min="13174" max="13175" width="19.140625" style="59" customWidth="1"/>
    <col min="13176" max="13176" width="18" style="59" customWidth="1"/>
    <col min="13177" max="13178" width="20.140625" style="59" customWidth="1"/>
    <col min="13179" max="13180" width="18.42578125" style="59" customWidth="1"/>
    <col min="13181" max="13181" width="17.28515625" style="59" customWidth="1"/>
    <col min="13182" max="13182" width="17.140625" style="59" customWidth="1"/>
    <col min="13183" max="13183" width="20.42578125" style="59" customWidth="1"/>
    <col min="13184" max="13186" width="17.140625" style="59" customWidth="1"/>
    <col min="13187" max="13187" width="19.7109375" style="59" customWidth="1"/>
    <col min="13188" max="13190" width="19" style="59" customWidth="1"/>
    <col min="13191" max="13191" width="21" style="59" customWidth="1"/>
    <col min="13192" max="13194" width="19.42578125" style="59" customWidth="1"/>
    <col min="13195" max="13195" width="21" style="59" customWidth="1"/>
    <col min="13196" max="13198" width="19.42578125" style="59" customWidth="1"/>
    <col min="13199" max="13199" width="21" style="59" customWidth="1"/>
    <col min="13200" max="13206" width="19.42578125" style="59" customWidth="1"/>
    <col min="13207" max="13207" width="21.42578125" style="59" customWidth="1"/>
    <col min="13208" max="13208" width="21" style="59" customWidth="1"/>
    <col min="13209" max="13209" width="22.140625" style="59" customWidth="1"/>
    <col min="13210" max="13210" width="21.7109375" style="59" customWidth="1"/>
    <col min="13211" max="13211" width="21.140625" style="59" customWidth="1"/>
    <col min="13212" max="13212" width="20.7109375" style="59" customWidth="1"/>
    <col min="13213" max="13214" width="19.42578125" style="59" customWidth="1"/>
    <col min="13215" max="13215" width="21.42578125" style="59" customWidth="1"/>
    <col min="13216" max="13230" width="19.42578125" style="59" customWidth="1"/>
    <col min="13231" max="13231" width="21.7109375" style="59" customWidth="1"/>
    <col min="13232" max="13242" width="19.42578125" style="59" customWidth="1"/>
    <col min="13243" max="13243" width="20.85546875" style="59" customWidth="1"/>
    <col min="13244" max="13246" width="20" style="59" customWidth="1"/>
    <col min="13247" max="13247" width="20.85546875" style="59" customWidth="1"/>
    <col min="13248" max="13250" width="20" style="59" customWidth="1"/>
    <col min="13251" max="13251" width="20.85546875" style="59" customWidth="1"/>
    <col min="13252" max="13254" width="20" style="59" customWidth="1"/>
    <col min="13255" max="13255" width="20.85546875" style="59" customWidth="1"/>
    <col min="13256" max="13258" width="20" style="59" customWidth="1"/>
    <col min="13259" max="13259" width="20.85546875" style="59" customWidth="1"/>
    <col min="13260" max="13262" width="20" style="59" customWidth="1"/>
    <col min="13263" max="13263" width="20.85546875" style="59" customWidth="1"/>
    <col min="13264" max="13266" width="20" style="59" customWidth="1"/>
    <col min="13267" max="13267" width="20.85546875" style="59" customWidth="1"/>
    <col min="13268" max="13270" width="20" style="59" customWidth="1"/>
    <col min="13271" max="13271" width="20.85546875" style="59" customWidth="1"/>
    <col min="13272" max="13274" width="20" style="59" customWidth="1"/>
    <col min="13275" max="13275" width="20.28515625" style="59" customWidth="1"/>
    <col min="13276" max="13276" width="25.42578125" style="59" customWidth="1"/>
    <col min="13277" max="13277" width="18" style="59" customWidth="1"/>
    <col min="13278" max="13278" width="19.140625" style="59" customWidth="1"/>
    <col min="13279" max="13279" width="21.85546875" style="59" customWidth="1"/>
    <col min="13280" max="13281" width="25.28515625" style="59" customWidth="1"/>
    <col min="13282" max="13282" width="24.42578125" style="59" customWidth="1"/>
    <col min="13283" max="13283" width="36.42578125" style="59" customWidth="1"/>
    <col min="13284" max="13284" width="11.42578125" style="59"/>
    <col min="13285" max="13285" width="19.7109375" style="59" bestFit="1" customWidth="1"/>
    <col min="13286" max="13408" width="11.42578125" style="59"/>
    <col min="13409" max="13409" width="54.140625" style="59" customWidth="1"/>
    <col min="13410" max="13410" width="22.85546875" style="59" customWidth="1"/>
    <col min="13411" max="13414" width="20.28515625" style="59" customWidth="1"/>
    <col min="13415" max="13422" width="18.28515625" style="59" customWidth="1"/>
    <col min="13423" max="13426" width="20.42578125" style="59" customWidth="1"/>
    <col min="13427" max="13427" width="20.28515625" style="59" customWidth="1"/>
    <col min="13428" max="13428" width="25.42578125" style="59" customWidth="1"/>
    <col min="13429" max="13429" width="18" style="59" customWidth="1"/>
    <col min="13430" max="13431" width="19.140625" style="59" customWidth="1"/>
    <col min="13432" max="13432" width="18" style="59" customWidth="1"/>
    <col min="13433" max="13434" width="20.140625" style="59" customWidth="1"/>
    <col min="13435" max="13436" width="18.42578125" style="59" customWidth="1"/>
    <col min="13437" max="13437" width="17.28515625" style="59" customWidth="1"/>
    <col min="13438" max="13438" width="17.140625" style="59" customWidth="1"/>
    <col min="13439" max="13439" width="20.42578125" style="59" customWidth="1"/>
    <col min="13440" max="13442" width="17.140625" style="59" customWidth="1"/>
    <col min="13443" max="13443" width="19.7109375" style="59" customWidth="1"/>
    <col min="13444" max="13446" width="19" style="59" customWidth="1"/>
    <col min="13447" max="13447" width="21" style="59" customWidth="1"/>
    <col min="13448" max="13450" width="19.42578125" style="59" customWidth="1"/>
    <col min="13451" max="13451" width="21" style="59" customWidth="1"/>
    <col min="13452" max="13454" width="19.42578125" style="59" customWidth="1"/>
    <col min="13455" max="13455" width="21" style="59" customWidth="1"/>
    <col min="13456" max="13462" width="19.42578125" style="59" customWidth="1"/>
    <col min="13463" max="13463" width="21.42578125" style="59" customWidth="1"/>
    <col min="13464" max="13464" width="21" style="59" customWidth="1"/>
    <col min="13465" max="13465" width="22.140625" style="59" customWidth="1"/>
    <col min="13466" max="13466" width="21.7109375" style="59" customWidth="1"/>
    <col min="13467" max="13467" width="21.140625" style="59" customWidth="1"/>
    <col min="13468" max="13468" width="20.7109375" style="59" customWidth="1"/>
    <col min="13469" max="13470" width="19.42578125" style="59" customWidth="1"/>
    <col min="13471" max="13471" width="21.42578125" style="59" customWidth="1"/>
    <col min="13472" max="13486" width="19.42578125" style="59" customWidth="1"/>
    <col min="13487" max="13487" width="21.7109375" style="59" customWidth="1"/>
    <col min="13488" max="13498" width="19.42578125" style="59" customWidth="1"/>
    <col min="13499" max="13499" width="20.85546875" style="59" customWidth="1"/>
    <col min="13500" max="13502" width="20" style="59" customWidth="1"/>
    <col min="13503" max="13503" width="20.85546875" style="59" customWidth="1"/>
    <col min="13504" max="13506" width="20" style="59" customWidth="1"/>
    <col min="13507" max="13507" width="20.85546875" style="59" customWidth="1"/>
    <col min="13508" max="13510" width="20" style="59" customWidth="1"/>
    <col min="13511" max="13511" width="20.85546875" style="59" customWidth="1"/>
    <col min="13512" max="13514" width="20" style="59" customWidth="1"/>
    <col min="13515" max="13515" width="20.85546875" style="59" customWidth="1"/>
    <col min="13516" max="13518" width="20" style="59" customWidth="1"/>
    <col min="13519" max="13519" width="20.85546875" style="59" customWidth="1"/>
    <col min="13520" max="13522" width="20" style="59" customWidth="1"/>
    <col min="13523" max="13523" width="20.85546875" style="59" customWidth="1"/>
    <col min="13524" max="13526" width="20" style="59" customWidth="1"/>
    <col min="13527" max="13527" width="20.85546875" style="59" customWidth="1"/>
    <col min="13528" max="13530" width="20" style="59" customWidth="1"/>
    <col min="13531" max="13531" width="20.28515625" style="59" customWidth="1"/>
    <col min="13532" max="13532" width="25.42578125" style="59" customWidth="1"/>
    <col min="13533" max="13533" width="18" style="59" customWidth="1"/>
    <col min="13534" max="13534" width="19.140625" style="59" customWidth="1"/>
    <col min="13535" max="13535" width="21.85546875" style="59" customWidth="1"/>
    <col min="13536" max="13537" width="25.28515625" style="59" customWidth="1"/>
    <col min="13538" max="13538" width="24.42578125" style="59" customWidth="1"/>
    <col min="13539" max="13539" width="36.42578125" style="59" customWidth="1"/>
    <col min="13540" max="13540" width="11.42578125" style="59"/>
    <col min="13541" max="13541" width="19.7109375" style="59" bestFit="1" customWidth="1"/>
    <col min="13542" max="13664" width="11.42578125" style="59"/>
    <col min="13665" max="13665" width="54.140625" style="59" customWidth="1"/>
    <col min="13666" max="13666" width="22.85546875" style="59" customWidth="1"/>
    <col min="13667" max="13670" width="20.28515625" style="59" customWidth="1"/>
    <col min="13671" max="13678" width="18.28515625" style="59" customWidth="1"/>
    <col min="13679" max="13682" width="20.42578125" style="59" customWidth="1"/>
    <col min="13683" max="13683" width="20.28515625" style="59" customWidth="1"/>
    <col min="13684" max="13684" width="25.42578125" style="59" customWidth="1"/>
    <col min="13685" max="13685" width="18" style="59" customWidth="1"/>
    <col min="13686" max="13687" width="19.140625" style="59" customWidth="1"/>
    <col min="13688" max="13688" width="18" style="59" customWidth="1"/>
    <col min="13689" max="13690" width="20.140625" style="59" customWidth="1"/>
    <col min="13691" max="13692" width="18.42578125" style="59" customWidth="1"/>
    <col min="13693" max="13693" width="17.28515625" style="59" customWidth="1"/>
    <col min="13694" max="13694" width="17.140625" style="59" customWidth="1"/>
    <col min="13695" max="13695" width="20.42578125" style="59" customWidth="1"/>
    <col min="13696" max="13698" width="17.140625" style="59" customWidth="1"/>
    <col min="13699" max="13699" width="19.7109375" style="59" customWidth="1"/>
    <col min="13700" max="13702" width="19" style="59" customWidth="1"/>
    <col min="13703" max="13703" width="21" style="59" customWidth="1"/>
    <col min="13704" max="13706" width="19.42578125" style="59" customWidth="1"/>
    <col min="13707" max="13707" width="21" style="59" customWidth="1"/>
    <col min="13708" max="13710" width="19.42578125" style="59" customWidth="1"/>
    <col min="13711" max="13711" width="21" style="59" customWidth="1"/>
    <col min="13712" max="13718" width="19.42578125" style="59" customWidth="1"/>
    <col min="13719" max="13719" width="21.42578125" style="59" customWidth="1"/>
    <col min="13720" max="13720" width="21" style="59" customWidth="1"/>
    <col min="13721" max="13721" width="22.140625" style="59" customWidth="1"/>
    <col min="13722" max="13722" width="21.7109375" style="59" customWidth="1"/>
    <col min="13723" max="13723" width="21.140625" style="59" customWidth="1"/>
    <col min="13724" max="13724" width="20.7109375" style="59" customWidth="1"/>
    <col min="13725" max="13726" width="19.42578125" style="59" customWidth="1"/>
    <col min="13727" max="13727" width="21.42578125" style="59" customWidth="1"/>
    <col min="13728" max="13742" width="19.42578125" style="59" customWidth="1"/>
    <col min="13743" max="13743" width="21.7109375" style="59" customWidth="1"/>
    <col min="13744" max="13754" width="19.42578125" style="59" customWidth="1"/>
    <col min="13755" max="13755" width="20.85546875" style="59" customWidth="1"/>
    <col min="13756" max="13758" width="20" style="59" customWidth="1"/>
    <col min="13759" max="13759" width="20.85546875" style="59" customWidth="1"/>
    <col min="13760" max="13762" width="20" style="59" customWidth="1"/>
    <col min="13763" max="13763" width="20.85546875" style="59" customWidth="1"/>
    <col min="13764" max="13766" width="20" style="59" customWidth="1"/>
    <col min="13767" max="13767" width="20.85546875" style="59" customWidth="1"/>
    <col min="13768" max="13770" width="20" style="59" customWidth="1"/>
    <col min="13771" max="13771" width="20.85546875" style="59" customWidth="1"/>
    <col min="13772" max="13774" width="20" style="59" customWidth="1"/>
    <col min="13775" max="13775" width="20.85546875" style="59" customWidth="1"/>
    <col min="13776" max="13778" width="20" style="59" customWidth="1"/>
    <col min="13779" max="13779" width="20.85546875" style="59" customWidth="1"/>
    <col min="13780" max="13782" width="20" style="59" customWidth="1"/>
    <col min="13783" max="13783" width="20.85546875" style="59" customWidth="1"/>
    <col min="13784" max="13786" width="20" style="59" customWidth="1"/>
    <col min="13787" max="13787" width="20.28515625" style="59" customWidth="1"/>
    <col min="13788" max="13788" width="25.42578125" style="59" customWidth="1"/>
    <col min="13789" max="13789" width="18" style="59" customWidth="1"/>
    <col min="13790" max="13790" width="19.140625" style="59" customWidth="1"/>
    <col min="13791" max="13791" width="21.85546875" style="59" customWidth="1"/>
    <col min="13792" max="13793" width="25.28515625" style="59" customWidth="1"/>
    <col min="13794" max="13794" width="24.42578125" style="59" customWidth="1"/>
    <col min="13795" max="13795" width="36.42578125" style="59" customWidth="1"/>
    <col min="13796" max="13796" width="11.42578125" style="59"/>
    <col min="13797" max="13797" width="19.7109375" style="59" bestFit="1" customWidth="1"/>
    <col min="13798" max="13920" width="11.42578125" style="59"/>
    <col min="13921" max="13921" width="54.140625" style="59" customWidth="1"/>
    <col min="13922" max="13922" width="22.85546875" style="59" customWidth="1"/>
    <col min="13923" max="13926" width="20.28515625" style="59" customWidth="1"/>
    <col min="13927" max="13934" width="18.28515625" style="59" customWidth="1"/>
    <col min="13935" max="13938" width="20.42578125" style="59" customWidth="1"/>
    <col min="13939" max="13939" width="20.28515625" style="59" customWidth="1"/>
    <col min="13940" max="13940" width="25.42578125" style="59" customWidth="1"/>
    <col min="13941" max="13941" width="18" style="59" customWidth="1"/>
    <col min="13942" max="13943" width="19.140625" style="59" customWidth="1"/>
    <col min="13944" max="13944" width="18" style="59" customWidth="1"/>
    <col min="13945" max="13946" width="20.140625" style="59" customWidth="1"/>
    <col min="13947" max="13948" width="18.42578125" style="59" customWidth="1"/>
    <col min="13949" max="13949" width="17.28515625" style="59" customWidth="1"/>
    <col min="13950" max="13950" width="17.140625" style="59" customWidth="1"/>
    <col min="13951" max="13951" width="20.42578125" style="59" customWidth="1"/>
    <col min="13952" max="13954" width="17.140625" style="59" customWidth="1"/>
    <col min="13955" max="13955" width="19.7109375" style="59" customWidth="1"/>
    <col min="13956" max="13958" width="19" style="59" customWidth="1"/>
    <col min="13959" max="13959" width="21" style="59" customWidth="1"/>
    <col min="13960" max="13962" width="19.42578125" style="59" customWidth="1"/>
    <col min="13963" max="13963" width="21" style="59" customWidth="1"/>
    <col min="13964" max="13966" width="19.42578125" style="59" customWidth="1"/>
    <col min="13967" max="13967" width="21" style="59" customWidth="1"/>
    <col min="13968" max="13974" width="19.42578125" style="59" customWidth="1"/>
    <col min="13975" max="13975" width="21.42578125" style="59" customWidth="1"/>
    <col min="13976" max="13976" width="21" style="59" customWidth="1"/>
    <col min="13977" max="13977" width="22.140625" style="59" customWidth="1"/>
    <col min="13978" max="13978" width="21.7109375" style="59" customWidth="1"/>
    <col min="13979" max="13979" width="21.140625" style="59" customWidth="1"/>
    <col min="13980" max="13980" width="20.7109375" style="59" customWidth="1"/>
    <col min="13981" max="13982" width="19.42578125" style="59" customWidth="1"/>
    <col min="13983" max="13983" width="21.42578125" style="59" customWidth="1"/>
    <col min="13984" max="13998" width="19.42578125" style="59" customWidth="1"/>
    <col min="13999" max="13999" width="21.7109375" style="59" customWidth="1"/>
    <col min="14000" max="14010" width="19.42578125" style="59" customWidth="1"/>
    <col min="14011" max="14011" width="20.85546875" style="59" customWidth="1"/>
    <col min="14012" max="14014" width="20" style="59" customWidth="1"/>
    <col min="14015" max="14015" width="20.85546875" style="59" customWidth="1"/>
    <col min="14016" max="14018" width="20" style="59" customWidth="1"/>
    <col min="14019" max="14019" width="20.85546875" style="59" customWidth="1"/>
    <col min="14020" max="14022" width="20" style="59" customWidth="1"/>
    <col min="14023" max="14023" width="20.85546875" style="59" customWidth="1"/>
    <col min="14024" max="14026" width="20" style="59" customWidth="1"/>
    <col min="14027" max="14027" width="20.85546875" style="59" customWidth="1"/>
    <col min="14028" max="14030" width="20" style="59" customWidth="1"/>
    <col min="14031" max="14031" width="20.85546875" style="59" customWidth="1"/>
    <col min="14032" max="14034" width="20" style="59" customWidth="1"/>
    <col min="14035" max="14035" width="20.85546875" style="59" customWidth="1"/>
    <col min="14036" max="14038" width="20" style="59" customWidth="1"/>
    <col min="14039" max="14039" width="20.85546875" style="59" customWidth="1"/>
    <col min="14040" max="14042" width="20" style="59" customWidth="1"/>
    <col min="14043" max="14043" width="20.28515625" style="59" customWidth="1"/>
    <col min="14044" max="14044" width="25.42578125" style="59" customWidth="1"/>
    <col min="14045" max="14045" width="18" style="59" customWidth="1"/>
    <col min="14046" max="14046" width="19.140625" style="59" customWidth="1"/>
    <col min="14047" max="14047" width="21.85546875" style="59" customWidth="1"/>
    <col min="14048" max="14049" width="25.28515625" style="59" customWidth="1"/>
    <col min="14050" max="14050" width="24.42578125" style="59" customWidth="1"/>
    <col min="14051" max="14051" width="36.42578125" style="59" customWidth="1"/>
    <col min="14052" max="14052" width="11.42578125" style="59"/>
    <col min="14053" max="14053" width="19.7109375" style="59" bestFit="1" customWidth="1"/>
    <col min="14054" max="14176" width="11.42578125" style="59"/>
    <col min="14177" max="14177" width="54.140625" style="59" customWidth="1"/>
    <col min="14178" max="14178" width="22.85546875" style="59" customWidth="1"/>
    <col min="14179" max="14182" width="20.28515625" style="59" customWidth="1"/>
    <col min="14183" max="14190" width="18.28515625" style="59" customWidth="1"/>
    <col min="14191" max="14194" width="20.42578125" style="59" customWidth="1"/>
    <col min="14195" max="14195" width="20.28515625" style="59" customWidth="1"/>
    <col min="14196" max="14196" width="25.42578125" style="59" customWidth="1"/>
    <col min="14197" max="14197" width="18" style="59" customWidth="1"/>
    <col min="14198" max="14199" width="19.140625" style="59" customWidth="1"/>
    <col min="14200" max="14200" width="18" style="59" customWidth="1"/>
    <col min="14201" max="14202" width="20.140625" style="59" customWidth="1"/>
    <col min="14203" max="14204" width="18.42578125" style="59" customWidth="1"/>
    <col min="14205" max="14205" width="17.28515625" style="59" customWidth="1"/>
    <col min="14206" max="14206" width="17.140625" style="59" customWidth="1"/>
    <col min="14207" max="14207" width="20.42578125" style="59" customWidth="1"/>
    <col min="14208" max="14210" width="17.140625" style="59" customWidth="1"/>
    <col min="14211" max="14211" width="19.7109375" style="59" customWidth="1"/>
    <col min="14212" max="14214" width="19" style="59" customWidth="1"/>
    <col min="14215" max="14215" width="21" style="59" customWidth="1"/>
    <col min="14216" max="14218" width="19.42578125" style="59" customWidth="1"/>
    <col min="14219" max="14219" width="21" style="59" customWidth="1"/>
    <col min="14220" max="14222" width="19.42578125" style="59" customWidth="1"/>
    <col min="14223" max="14223" width="21" style="59" customWidth="1"/>
    <col min="14224" max="14230" width="19.42578125" style="59" customWidth="1"/>
    <col min="14231" max="14231" width="21.42578125" style="59" customWidth="1"/>
    <col min="14232" max="14232" width="21" style="59" customWidth="1"/>
    <col min="14233" max="14233" width="22.140625" style="59" customWidth="1"/>
    <col min="14234" max="14234" width="21.7109375" style="59" customWidth="1"/>
    <col min="14235" max="14235" width="21.140625" style="59" customWidth="1"/>
    <col min="14236" max="14236" width="20.7109375" style="59" customWidth="1"/>
    <col min="14237" max="14238" width="19.42578125" style="59" customWidth="1"/>
    <col min="14239" max="14239" width="21.42578125" style="59" customWidth="1"/>
    <col min="14240" max="14254" width="19.42578125" style="59" customWidth="1"/>
    <col min="14255" max="14255" width="21.7109375" style="59" customWidth="1"/>
    <col min="14256" max="14266" width="19.42578125" style="59" customWidth="1"/>
    <col min="14267" max="14267" width="20.85546875" style="59" customWidth="1"/>
    <col min="14268" max="14270" width="20" style="59" customWidth="1"/>
    <col min="14271" max="14271" width="20.85546875" style="59" customWidth="1"/>
    <col min="14272" max="14274" width="20" style="59" customWidth="1"/>
    <col min="14275" max="14275" width="20.85546875" style="59" customWidth="1"/>
    <col min="14276" max="14278" width="20" style="59" customWidth="1"/>
    <col min="14279" max="14279" width="20.85546875" style="59" customWidth="1"/>
    <col min="14280" max="14282" width="20" style="59" customWidth="1"/>
    <col min="14283" max="14283" width="20.85546875" style="59" customWidth="1"/>
    <col min="14284" max="14286" width="20" style="59" customWidth="1"/>
    <col min="14287" max="14287" width="20.85546875" style="59" customWidth="1"/>
    <col min="14288" max="14290" width="20" style="59" customWidth="1"/>
    <col min="14291" max="14291" width="20.85546875" style="59" customWidth="1"/>
    <col min="14292" max="14294" width="20" style="59" customWidth="1"/>
    <col min="14295" max="14295" width="20.85546875" style="59" customWidth="1"/>
    <col min="14296" max="14298" width="20" style="59" customWidth="1"/>
    <col min="14299" max="14299" width="20.28515625" style="59" customWidth="1"/>
    <col min="14300" max="14300" width="25.42578125" style="59" customWidth="1"/>
    <col min="14301" max="14301" width="18" style="59" customWidth="1"/>
    <col min="14302" max="14302" width="19.140625" style="59" customWidth="1"/>
    <col min="14303" max="14303" width="21.85546875" style="59" customWidth="1"/>
    <col min="14304" max="14305" width="25.28515625" style="59" customWidth="1"/>
    <col min="14306" max="14306" width="24.42578125" style="59" customWidth="1"/>
    <col min="14307" max="14307" width="36.42578125" style="59" customWidth="1"/>
    <col min="14308" max="14308" width="11.42578125" style="59"/>
    <col min="14309" max="14309" width="19.7109375" style="59" bestFit="1" customWidth="1"/>
    <col min="14310" max="14432" width="11.42578125" style="59"/>
    <col min="14433" max="14433" width="54.140625" style="59" customWidth="1"/>
    <col min="14434" max="14434" width="22.85546875" style="59" customWidth="1"/>
    <col min="14435" max="14438" width="20.28515625" style="59" customWidth="1"/>
    <col min="14439" max="14446" width="18.28515625" style="59" customWidth="1"/>
    <col min="14447" max="14450" width="20.42578125" style="59" customWidth="1"/>
    <col min="14451" max="14451" width="20.28515625" style="59" customWidth="1"/>
    <col min="14452" max="14452" width="25.42578125" style="59" customWidth="1"/>
    <col min="14453" max="14453" width="18" style="59" customWidth="1"/>
    <col min="14454" max="14455" width="19.140625" style="59" customWidth="1"/>
    <col min="14456" max="14456" width="18" style="59" customWidth="1"/>
    <col min="14457" max="14458" width="20.140625" style="59" customWidth="1"/>
    <col min="14459" max="14460" width="18.42578125" style="59" customWidth="1"/>
    <col min="14461" max="14461" width="17.28515625" style="59" customWidth="1"/>
    <col min="14462" max="14462" width="17.140625" style="59" customWidth="1"/>
    <col min="14463" max="14463" width="20.42578125" style="59" customWidth="1"/>
    <col min="14464" max="14466" width="17.140625" style="59" customWidth="1"/>
    <col min="14467" max="14467" width="19.7109375" style="59" customWidth="1"/>
    <col min="14468" max="14470" width="19" style="59" customWidth="1"/>
    <col min="14471" max="14471" width="21" style="59" customWidth="1"/>
    <col min="14472" max="14474" width="19.42578125" style="59" customWidth="1"/>
    <col min="14475" max="14475" width="21" style="59" customWidth="1"/>
    <col min="14476" max="14478" width="19.42578125" style="59" customWidth="1"/>
    <col min="14479" max="14479" width="21" style="59" customWidth="1"/>
    <col min="14480" max="14486" width="19.42578125" style="59" customWidth="1"/>
    <col min="14487" max="14487" width="21.42578125" style="59" customWidth="1"/>
    <col min="14488" max="14488" width="21" style="59" customWidth="1"/>
    <col min="14489" max="14489" width="22.140625" style="59" customWidth="1"/>
    <col min="14490" max="14490" width="21.7109375" style="59" customWidth="1"/>
    <col min="14491" max="14491" width="21.140625" style="59" customWidth="1"/>
    <col min="14492" max="14492" width="20.7109375" style="59" customWidth="1"/>
    <col min="14493" max="14494" width="19.42578125" style="59" customWidth="1"/>
    <col min="14495" max="14495" width="21.42578125" style="59" customWidth="1"/>
    <col min="14496" max="14510" width="19.42578125" style="59" customWidth="1"/>
    <col min="14511" max="14511" width="21.7109375" style="59" customWidth="1"/>
    <col min="14512" max="14522" width="19.42578125" style="59" customWidth="1"/>
    <col min="14523" max="14523" width="20.85546875" style="59" customWidth="1"/>
    <col min="14524" max="14526" width="20" style="59" customWidth="1"/>
    <col min="14527" max="14527" width="20.85546875" style="59" customWidth="1"/>
    <col min="14528" max="14530" width="20" style="59" customWidth="1"/>
    <col min="14531" max="14531" width="20.85546875" style="59" customWidth="1"/>
    <col min="14532" max="14534" width="20" style="59" customWidth="1"/>
    <col min="14535" max="14535" width="20.85546875" style="59" customWidth="1"/>
    <col min="14536" max="14538" width="20" style="59" customWidth="1"/>
    <col min="14539" max="14539" width="20.85546875" style="59" customWidth="1"/>
    <col min="14540" max="14542" width="20" style="59" customWidth="1"/>
    <col min="14543" max="14543" width="20.85546875" style="59" customWidth="1"/>
    <col min="14544" max="14546" width="20" style="59" customWidth="1"/>
    <col min="14547" max="14547" width="20.85546875" style="59" customWidth="1"/>
    <col min="14548" max="14550" width="20" style="59" customWidth="1"/>
    <col min="14551" max="14551" width="20.85546875" style="59" customWidth="1"/>
    <col min="14552" max="14554" width="20" style="59" customWidth="1"/>
    <col min="14555" max="14555" width="20.28515625" style="59" customWidth="1"/>
    <col min="14556" max="14556" width="25.42578125" style="59" customWidth="1"/>
    <col min="14557" max="14557" width="18" style="59" customWidth="1"/>
    <col min="14558" max="14558" width="19.140625" style="59" customWidth="1"/>
    <col min="14559" max="14559" width="21.85546875" style="59" customWidth="1"/>
    <col min="14560" max="14561" width="25.28515625" style="59" customWidth="1"/>
    <col min="14562" max="14562" width="24.42578125" style="59" customWidth="1"/>
    <col min="14563" max="14563" width="36.42578125" style="59" customWidth="1"/>
    <col min="14564" max="14564" width="11.42578125" style="59"/>
    <col min="14565" max="14565" width="19.7109375" style="59" bestFit="1" customWidth="1"/>
    <col min="14566" max="14688" width="11.42578125" style="59"/>
    <col min="14689" max="14689" width="54.140625" style="59" customWidth="1"/>
    <col min="14690" max="14690" width="22.85546875" style="59" customWidth="1"/>
    <col min="14691" max="14694" width="20.28515625" style="59" customWidth="1"/>
    <col min="14695" max="14702" width="18.28515625" style="59" customWidth="1"/>
    <col min="14703" max="14706" width="20.42578125" style="59" customWidth="1"/>
    <col min="14707" max="14707" width="20.28515625" style="59" customWidth="1"/>
    <col min="14708" max="14708" width="25.42578125" style="59" customWidth="1"/>
    <col min="14709" max="14709" width="18" style="59" customWidth="1"/>
    <col min="14710" max="14711" width="19.140625" style="59" customWidth="1"/>
    <col min="14712" max="14712" width="18" style="59" customWidth="1"/>
    <col min="14713" max="14714" width="20.140625" style="59" customWidth="1"/>
    <col min="14715" max="14716" width="18.42578125" style="59" customWidth="1"/>
    <col min="14717" max="14717" width="17.28515625" style="59" customWidth="1"/>
    <col min="14718" max="14718" width="17.140625" style="59" customWidth="1"/>
    <col min="14719" max="14719" width="20.42578125" style="59" customWidth="1"/>
    <col min="14720" max="14722" width="17.140625" style="59" customWidth="1"/>
    <col min="14723" max="14723" width="19.7109375" style="59" customWidth="1"/>
    <col min="14724" max="14726" width="19" style="59" customWidth="1"/>
    <col min="14727" max="14727" width="21" style="59" customWidth="1"/>
    <col min="14728" max="14730" width="19.42578125" style="59" customWidth="1"/>
    <col min="14731" max="14731" width="21" style="59" customWidth="1"/>
    <col min="14732" max="14734" width="19.42578125" style="59" customWidth="1"/>
    <col min="14735" max="14735" width="21" style="59" customWidth="1"/>
    <col min="14736" max="14742" width="19.42578125" style="59" customWidth="1"/>
    <col min="14743" max="14743" width="21.42578125" style="59" customWidth="1"/>
    <col min="14744" max="14744" width="21" style="59" customWidth="1"/>
    <col min="14745" max="14745" width="22.140625" style="59" customWidth="1"/>
    <col min="14746" max="14746" width="21.7109375" style="59" customWidth="1"/>
    <col min="14747" max="14747" width="21.140625" style="59" customWidth="1"/>
    <col min="14748" max="14748" width="20.7109375" style="59" customWidth="1"/>
    <col min="14749" max="14750" width="19.42578125" style="59" customWidth="1"/>
    <col min="14751" max="14751" width="21.42578125" style="59" customWidth="1"/>
    <col min="14752" max="14766" width="19.42578125" style="59" customWidth="1"/>
    <col min="14767" max="14767" width="21.7109375" style="59" customWidth="1"/>
    <col min="14768" max="14778" width="19.42578125" style="59" customWidth="1"/>
    <col min="14779" max="14779" width="20.85546875" style="59" customWidth="1"/>
    <col min="14780" max="14782" width="20" style="59" customWidth="1"/>
    <col min="14783" max="14783" width="20.85546875" style="59" customWidth="1"/>
    <col min="14784" max="14786" width="20" style="59" customWidth="1"/>
    <col min="14787" max="14787" width="20.85546875" style="59" customWidth="1"/>
    <col min="14788" max="14790" width="20" style="59" customWidth="1"/>
    <col min="14791" max="14791" width="20.85546875" style="59" customWidth="1"/>
    <col min="14792" max="14794" width="20" style="59" customWidth="1"/>
    <col min="14795" max="14795" width="20.85546875" style="59" customWidth="1"/>
    <col min="14796" max="14798" width="20" style="59" customWidth="1"/>
    <col min="14799" max="14799" width="20.85546875" style="59" customWidth="1"/>
    <col min="14800" max="14802" width="20" style="59" customWidth="1"/>
    <col min="14803" max="14803" width="20.85546875" style="59" customWidth="1"/>
    <col min="14804" max="14806" width="20" style="59" customWidth="1"/>
    <col min="14807" max="14807" width="20.85546875" style="59" customWidth="1"/>
    <col min="14808" max="14810" width="20" style="59" customWidth="1"/>
    <col min="14811" max="14811" width="20.28515625" style="59" customWidth="1"/>
    <col min="14812" max="14812" width="25.42578125" style="59" customWidth="1"/>
    <col min="14813" max="14813" width="18" style="59" customWidth="1"/>
    <col min="14814" max="14814" width="19.140625" style="59" customWidth="1"/>
    <col min="14815" max="14815" width="21.85546875" style="59" customWidth="1"/>
    <col min="14816" max="14817" width="25.28515625" style="59" customWidth="1"/>
    <col min="14818" max="14818" width="24.42578125" style="59" customWidth="1"/>
    <col min="14819" max="14819" width="36.42578125" style="59" customWidth="1"/>
    <col min="14820" max="14820" width="11.42578125" style="59"/>
    <col min="14821" max="14821" width="19.7109375" style="59" bestFit="1" customWidth="1"/>
    <col min="14822" max="14944" width="11.42578125" style="59"/>
    <col min="14945" max="14945" width="54.140625" style="59" customWidth="1"/>
    <col min="14946" max="14946" width="22.85546875" style="59" customWidth="1"/>
    <col min="14947" max="14950" width="20.28515625" style="59" customWidth="1"/>
    <col min="14951" max="14958" width="18.28515625" style="59" customWidth="1"/>
    <col min="14959" max="14962" width="20.42578125" style="59" customWidth="1"/>
    <col min="14963" max="14963" width="20.28515625" style="59" customWidth="1"/>
    <col min="14964" max="14964" width="25.42578125" style="59" customWidth="1"/>
    <col min="14965" max="14965" width="18" style="59" customWidth="1"/>
    <col min="14966" max="14967" width="19.140625" style="59" customWidth="1"/>
    <col min="14968" max="14968" width="18" style="59" customWidth="1"/>
    <col min="14969" max="14970" width="20.140625" style="59" customWidth="1"/>
    <col min="14971" max="14972" width="18.42578125" style="59" customWidth="1"/>
    <col min="14973" max="14973" width="17.28515625" style="59" customWidth="1"/>
    <col min="14974" max="14974" width="17.140625" style="59" customWidth="1"/>
    <col min="14975" max="14975" width="20.42578125" style="59" customWidth="1"/>
    <col min="14976" max="14978" width="17.140625" style="59" customWidth="1"/>
    <col min="14979" max="14979" width="19.7109375" style="59" customWidth="1"/>
    <col min="14980" max="14982" width="19" style="59" customWidth="1"/>
    <col min="14983" max="14983" width="21" style="59" customWidth="1"/>
    <col min="14984" max="14986" width="19.42578125" style="59" customWidth="1"/>
    <col min="14987" max="14987" width="21" style="59" customWidth="1"/>
    <col min="14988" max="14990" width="19.42578125" style="59" customWidth="1"/>
    <col min="14991" max="14991" width="21" style="59" customWidth="1"/>
    <col min="14992" max="14998" width="19.42578125" style="59" customWidth="1"/>
    <col min="14999" max="14999" width="21.42578125" style="59" customWidth="1"/>
    <col min="15000" max="15000" width="21" style="59" customWidth="1"/>
    <col min="15001" max="15001" width="22.140625" style="59" customWidth="1"/>
    <col min="15002" max="15002" width="21.7109375" style="59" customWidth="1"/>
    <col min="15003" max="15003" width="21.140625" style="59" customWidth="1"/>
    <col min="15004" max="15004" width="20.7109375" style="59" customWidth="1"/>
    <col min="15005" max="15006" width="19.42578125" style="59" customWidth="1"/>
    <col min="15007" max="15007" width="21.42578125" style="59" customWidth="1"/>
    <col min="15008" max="15022" width="19.42578125" style="59" customWidth="1"/>
    <col min="15023" max="15023" width="21.7109375" style="59" customWidth="1"/>
    <col min="15024" max="15034" width="19.42578125" style="59" customWidth="1"/>
    <col min="15035" max="15035" width="20.85546875" style="59" customWidth="1"/>
    <col min="15036" max="15038" width="20" style="59" customWidth="1"/>
    <col min="15039" max="15039" width="20.85546875" style="59" customWidth="1"/>
    <col min="15040" max="15042" width="20" style="59" customWidth="1"/>
    <col min="15043" max="15043" width="20.85546875" style="59" customWidth="1"/>
    <col min="15044" max="15046" width="20" style="59" customWidth="1"/>
    <col min="15047" max="15047" width="20.85546875" style="59" customWidth="1"/>
    <col min="15048" max="15050" width="20" style="59" customWidth="1"/>
    <col min="15051" max="15051" width="20.85546875" style="59" customWidth="1"/>
    <col min="15052" max="15054" width="20" style="59" customWidth="1"/>
    <col min="15055" max="15055" width="20.85546875" style="59" customWidth="1"/>
    <col min="15056" max="15058" width="20" style="59" customWidth="1"/>
    <col min="15059" max="15059" width="20.85546875" style="59" customWidth="1"/>
    <col min="15060" max="15062" width="20" style="59" customWidth="1"/>
    <col min="15063" max="15063" width="20.85546875" style="59" customWidth="1"/>
    <col min="15064" max="15066" width="20" style="59" customWidth="1"/>
    <col min="15067" max="15067" width="20.28515625" style="59" customWidth="1"/>
    <col min="15068" max="15068" width="25.42578125" style="59" customWidth="1"/>
    <col min="15069" max="15069" width="18" style="59" customWidth="1"/>
    <col min="15070" max="15070" width="19.140625" style="59" customWidth="1"/>
    <col min="15071" max="15071" width="21.85546875" style="59" customWidth="1"/>
    <col min="15072" max="15073" width="25.28515625" style="59" customWidth="1"/>
    <col min="15074" max="15074" width="24.42578125" style="59" customWidth="1"/>
    <col min="15075" max="15075" width="36.42578125" style="59" customWidth="1"/>
    <col min="15076" max="15076" width="11.42578125" style="59"/>
    <col min="15077" max="15077" width="19.7109375" style="59" bestFit="1" customWidth="1"/>
    <col min="15078" max="15200" width="11.42578125" style="59"/>
    <col min="15201" max="15201" width="54.140625" style="59" customWidth="1"/>
    <col min="15202" max="15202" width="22.85546875" style="59" customWidth="1"/>
    <col min="15203" max="15206" width="20.28515625" style="59" customWidth="1"/>
    <col min="15207" max="15214" width="18.28515625" style="59" customWidth="1"/>
    <col min="15215" max="15218" width="20.42578125" style="59" customWidth="1"/>
    <col min="15219" max="15219" width="20.28515625" style="59" customWidth="1"/>
    <col min="15220" max="15220" width="25.42578125" style="59" customWidth="1"/>
    <col min="15221" max="15221" width="18" style="59" customWidth="1"/>
    <col min="15222" max="15223" width="19.140625" style="59" customWidth="1"/>
    <col min="15224" max="15224" width="18" style="59" customWidth="1"/>
    <col min="15225" max="15226" width="20.140625" style="59" customWidth="1"/>
    <col min="15227" max="15228" width="18.42578125" style="59" customWidth="1"/>
    <col min="15229" max="15229" width="17.28515625" style="59" customWidth="1"/>
    <col min="15230" max="15230" width="17.140625" style="59" customWidth="1"/>
    <col min="15231" max="15231" width="20.42578125" style="59" customWidth="1"/>
    <col min="15232" max="15234" width="17.140625" style="59" customWidth="1"/>
    <col min="15235" max="15235" width="19.7109375" style="59" customWidth="1"/>
    <col min="15236" max="15238" width="19" style="59" customWidth="1"/>
    <col min="15239" max="15239" width="21" style="59" customWidth="1"/>
    <col min="15240" max="15242" width="19.42578125" style="59" customWidth="1"/>
    <col min="15243" max="15243" width="21" style="59" customWidth="1"/>
    <col min="15244" max="15246" width="19.42578125" style="59" customWidth="1"/>
    <col min="15247" max="15247" width="21" style="59" customWidth="1"/>
    <col min="15248" max="15254" width="19.42578125" style="59" customWidth="1"/>
    <col min="15255" max="15255" width="21.42578125" style="59" customWidth="1"/>
    <col min="15256" max="15256" width="21" style="59" customWidth="1"/>
    <col min="15257" max="15257" width="22.140625" style="59" customWidth="1"/>
    <col min="15258" max="15258" width="21.7109375" style="59" customWidth="1"/>
    <col min="15259" max="15259" width="21.140625" style="59" customWidth="1"/>
    <col min="15260" max="15260" width="20.7109375" style="59" customWidth="1"/>
    <col min="15261" max="15262" width="19.42578125" style="59" customWidth="1"/>
    <col min="15263" max="15263" width="21.42578125" style="59" customWidth="1"/>
    <col min="15264" max="15278" width="19.42578125" style="59" customWidth="1"/>
    <col min="15279" max="15279" width="21.7109375" style="59" customWidth="1"/>
    <col min="15280" max="15290" width="19.42578125" style="59" customWidth="1"/>
    <col min="15291" max="15291" width="20.85546875" style="59" customWidth="1"/>
    <col min="15292" max="15294" width="20" style="59" customWidth="1"/>
    <col min="15295" max="15295" width="20.85546875" style="59" customWidth="1"/>
    <col min="15296" max="15298" width="20" style="59" customWidth="1"/>
    <col min="15299" max="15299" width="20.85546875" style="59" customWidth="1"/>
    <col min="15300" max="15302" width="20" style="59" customWidth="1"/>
    <col min="15303" max="15303" width="20.85546875" style="59" customWidth="1"/>
    <col min="15304" max="15306" width="20" style="59" customWidth="1"/>
    <col min="15307" max="15307" width="20.85546875" style="59" customWidth="1"/>
    <col min="15308" max="15310" width="20" style="59" customWidth="1"/>
    <col min="15311" max="15311" width="20.85546875" style="59" customWidth="1"/>
    <col min="15312" max="15314" width="20" style="59" customWidth="1"/>
    <col min="15315" max="15315" width="20.85546875" style="59" customWidth="1"/>
    <col min="15316" max="15318" width="20" style="59" customWidth="1"/>
    <col min="15319" max="15319" width="20.85546875" style="59" customWidth="1"/>
    <col min="15320" max="15322" width="20" style="59" customWidth="1"/>
    <col min="15323" max="15323" width="20.28515625" style="59" customWidth="1"/>
    <col min="15324" max="15324" width="25.42578125" style="59" customWidth="1"/>
    <col min="15325" max="15325" width="18" style="59" customWidth="1"/>
    <col min="15326" max="15326" width="19.140625" style="59" customWidth="1"/>
    <col min="15327" max="15327" width="21.85546875" style="59" customWidth="1"/>
    <col min="15328" max="15329" width="25.28515625" style="59" customWidth="1"/>
    <col min="15330" max="15330" width="24.42578125" style="59" customWidth="1"/>
    <col min="15331" max="15331" width="36.42578125" style="59" customWidth="1"/>
    <col min="15332" max="15332" width="11.42578125" style="59"/>
    <col min="15333" max="15333" width="19.7109375" style="59" bestFit="1" customWidth="1"/>
    <col min="15334" max="15456" width="11.42578125" style="59"/>
    <col min="15457" max="15457" width="54.140625" style="59" customWidth="1"/>
    <col min="15458" max="15458" width="22.85546875" style="59" customWidth="1"/>
    <col min="15459" max="15462" width="20.28515625" style="59" customWidth="1"/>
    <col min="15463" max="15470" width="18.28515625" style="59" customWidth="1"/>
    <col min="15471" max="15474" width="20.42578125" style="59" customWidth="1"/>
    <col min="15475" max="15475" width="20.28515625" style="59" customWidth="1"/>
    <col min="15476" max="15476" width="25.42578125" style="59" customWidth="1"/>
    <col min="15477" max="15477" width="18" style="59" customWidth="1"/>
    <col min="15478" max="15479" width="19.140625" style="59" customWidth="1"/>
    <col min="15480" max="15480" width="18" style="59" customWidth="1"/>
    <col min="15481" max="15482" width="20.140625" style="59" customWidth="1"/>
    <col min="15483" max="15484" width="18.42578125" style="59" customWidth="1"/>
    <col min="15485" max="15485" width="17.28515625" style="59" customWidth="1"/>
    <col min="15486" max="15486" width="17.140625" style="59" customWidth="1"/>
    <col min="15487" max="15487" width="20.42578125" style="59" customWidth="1"/>
    <col min="15488" max="15490" width="17.140625" style="59" customWidth="1"/>
    <col min="15491" max="15491" width="19.7109375" style="59" customWidth="1"/>
    <col min="15492" max="15494" width="19" style="59" customWidth="1"/>
    <col min="15495" max="15495" width="21" style="59" customWidth="1"/>
    <col min="15496" max="15498" width="19.42578125" style="59" customWidth="1"/>
    <col min="15499" max="15499" width="21" style="59" customWidth="1"/>
    <col min="15500" max="15502" width="19.42578125" style="59" customWidth="1"/>
    <col min="15503" max="15503" width="21" style="59" customWidth="1"/>
    <col min="15504" max="15510" width="19.42578125" style="59" customWidth="1"/>
    <col min="15511" max="15511" width="21.42578125" style="59" customWidth="1"/>
    <col min="15512" max="15512" width="21" style="59" customWidth="1"/>
    <col min="15513" max="15513" width="22.140625" style="59" customWidth="1"/>
    <col min="15514" max="15514" width="21.7109375" style="59" customWidth="1"/>
    <col min="15515" max="15515" width="21.140625" style="59" customWidth="1"/>
    <col min="15516" max="15516" width="20.7109375" style="59" customWidth="1"/>
    <col min="15517" max="15518" width="19.42578125" style="59" customWidth="1"/>
    <col min="15519" max="15519" width="21.42578125" style="59" customWidth="1"/>
    <col min="15520" max="15534" width="19.42578125" style="59" customWidth="1"/>
    <col min="15535" max="15535" width="21.7109375" style="59" customWidth="1"/>
    <col min="15536" max="15546" width="19.42578125" style="59" customWidth="1"/>
    <col min="15547" max="15547" width="20.85546875" style="59" customWidth="1"/>
    <col min="15548" max="15550" width="20" style="59" customWidth="1"/>
    <col min="15551" max="15551" width="20.85546875" style="59" customWidth="1"/>
    <col min="15552" max="15554" width="20" style="59" customWidth="1"/>
    <col min="15555" max="15555" width="20.85546875" style="59" customWidth="1"/>
    <col min="15556" max="15558" width="20" style="59" customWidth="1"/>
    <col min="15559" max="15559" width="20.85546875" style="59" customWidth="1"/>
    <col min="15560" max="15562" width="20" style="59" customWidth="1"/>
    <col min="15563" max="15563" width="20.85546875" style="59" customWidth="1"/>
    <col min="15564" max="15566" width="20" style="59" customWidth="1"/>
    <col min="15567" max="15567" width="20.85546875" style="59" customWidth="1"/>
    <col min="15568" max="15570" width="20" style="59" customWidth="1"/>
    <col min="15571" max="15571" width="20.85546875" style="59" customWidth="1"/>
    <col min="15572" max="15574" width="20" style="59" customWidth="1"/>
    <col min="15575" max="15575" width="20.85546875" style="59" customWidth="1"/>
    <col min="15576" max="15578" width="20" style="59" customWidth="1"/>
    <col min="15579" max="15579" width="20.28515625" style="59" customWidth="1"/>
    <col min="15580" max="15580" width="25.42578125" style="59" customWidth="1"/>
    <col min="15581" max="15581" width="18" style="59" customWidth="1"/>
    <col min="15582" max="15582" width="19.140625" style="59" customWidth="1"/>
    <col min="15583" max="15583" width="21.85546875" style="59" customWidth="1"/>
    <col min="15584" max="15585" width="25.28515625" style="59" customWidth="1"/>
    <col min="15586" max="15586" width="24.42578125" style="59" customWidth="1"/>
    <col min="15587" max="15587" width="36.42578125" style="59" customWidth="1"/>
    <col min="15588" max="15588" width="11.42578125" style="59"/>
    <col min="15589" max="15589" width="19.7109375" style="59" bestFit="1" customWidth="1"/>
    <col min="15590" max="15712" width="11.42578125" style="59"/>
    <col min="15713" max="15713" width="54.140625" style="59" customWidth="1"/>
    <col min="15714" max="15714" width="22.85546875" style="59" customWidth="1"/>
    <col min="15715" max="15718" width="20.28515625" style="59" customWidth="1"/>
    <col min="15719" max="15726" width="18.28515625" style="59" customWidth="1"/>
    <col min="15727" max="15730" width="20.42578125" style="59" customWidth="1"/>
    <col min="15731" max="15731" width="20.28515625" style="59" customWidth="1"/>
    <col min="15732" max="15732" width="25.42578125" style="59" customWidth="1"/>
    <col min="15733" max="15733" width="18" style="59" customWidth="1"/>
    <col min="15734" max="15735" width="19.140625" style="59" customWidth="1"/>
    <col min="15736" max="15736" width="18" style="59" customWidth="1"/>
    <col min="15737" max="15738" width="20.140625" style="59" customWidth="1"/>
    <col min="15739" max="15740" width="18.42578125" style="59" customWidth="1"/>
    <col min="15741" max="15741" width="17.28515625" style="59" customWidth="1"/>
    <col min="15742" max="15742" width="17.140625" style="59" customWidth="1"/>
    <col min="15743" max="15743" width="20.42578125" style="59" customWidth="1"/>
    <col min="15744" max="15746" width="17.140625" style="59" customWidth="1"/>
    <col min="15747" max="15747" width="19.7109375" style="59" customWidth="1"/>
    <col min="15748" max="15750" width="19" style="59" customWidth="1"/>
    <col min="15751" max="15751" width="21" style="59" customWidth="1"/>
    <col min="15752" max="15754" width="19.42578125" style="59" customWidth="1"/>
    <col min="15755" max="15755" width="21" style="59" customWidth="1"/>
    <col min="15756" max="15758" width="19.42578125" style="59" customWidth="1"/>
    <col min="15759" max="15759" width="21" style="59" customWidth="1"/>
    <col min="15760" max="15766" width="19.42578125" style="59" customWidth="1"/>
    <col min="15767" max="15767" width="21.42578125" style="59" customWidth="1"/>
    <col min="15768" max="15768" width="21" style="59" customWidth="1"/>
    <col min="15769" max="15769" width="22.140625" style="59" customWidth="1"/>
    <col min="15770" max="15770" width="21.7109375" style="59" customWidth="1"/>
    <col min="15771" max="15771" width="21.140625" style="59" customWidth="1"/>
    <col min="15772" max="15772" width="20.7109375" style="59" customWidth="1"/>
    <col min="15773" max="15774" width="19.42578125" style="59" customWidth="1"/>
    <col min="15775" max="15775" width="21.42578125" style="59" customWidth="1"/>
    <col min="15776" max="15790" width="19.42578125" style="59" customWidth="1"/>
    <col min="15791" max="15791" width="21.7109375" style="59" customWidth="1"/>
    <col min="15792" max="15802" width="19.42578125" style="59" customWidth="1"/>
    <col min="15803" max="15803" width="20.85546875" style="59" customWidth="1"/>
    <col min="15804" max="15806" width="20" style="59" customWidth="1"/>
    <col min="15807" max="15807" width="20.85546875" style="59" customWidth="1"/>
    <col min="15808" max="15810" width="20" style="59" customWidth="1"/>
    <col min="15811" max="15811" width="20.85546875" style="59" customWidth="1"/>
    <col min="15812" max="15814" width="20" style="59" customWidth="1"/>
    <col min="15815" max="15815" width="20.85546875" style="59" customWidth="1"/>
    <col min="15816" max="15818" width="20" style="59" customWidth="1"/>
    <col min="15819" max="15819" width="20.85546875" style="59" customWidth="1"/>
    <col min="15820" max="15822" width="20" style="59" customWidth="1"/>
    <col min="15823" max="15823" width="20.85546875" style="59" customWidth="1"/>
    <col min="15824" max="15826" width="20" style="59" customWidth="1"/>
    <col min="15827" max="15827" width="20.85546875" style="59" customWidth="1"/>
    <col min="15828" max="15830" width="20" style="59" customWidth="1"/>
    <col min="15831" max="15831" width="20.85546875" style="59" customWidth="1"/>
    <col min="15832" max="15834" width="20" style="59" customWidth="1"/>
    <col min="15835" max="15835" width="20.28515625" style="59" customWidth="1"/>
    <col min="15836" max="15836" width="25.42578125" style="59" customWidth="1"/>
    <col min="15837" max="15837" width="18" style="59" customWidth="1"/>
    <col min="15838" max="15838" width="19.140625" style="59" customWidth="1"/>
    <col min="15839" max="15839" width="21.85546875" style="59" customWidth="1"/>
    <col min="15840" max="15841" width="25.28515625" style="59" customWidth="1"/>
    <col min="15842" max="15842" width="24.42578125" style="59" customWidth="1"/>
    <col min="15843" max="15843" width="36.42578125" style="59" customWidth="1"/>
    <col min="15844" max="15844" width="11.42578125" style="59"/>
    <col min="15845" max="15845" width="19.7109375" style="59" bestFit="1" customWidth="1"/>
    <col min="15846" max="15968" width="11.42578125" style="59"/>
    <col min="15969" max="15969" width="54.140625" style="59" customWidth="1"/>
    <col min="15970" max="15970" width="22.85546875" style="59" customWidth="1"/>
    <col min="15971" max="15974" width="20.28515625" style="59" customWidth="1"/>
    <col min="15975" max="15982" width="18.28515625" style="59" customWidth="1"/>
    <col min="15983" max="15986" width="20.42578125" style="59" customWidth="1"/>
    <col min="15987" max="15987" width="20.28515625" style="59" customWidth="1"/>
    <col min="15988" max="15988" width="25.42578125" style="59" customWidth="1"/>
    <col min="15989" max="15989" width="18" style="59" customWidth="1"/>
    <col min="15990" max="15991" width="19.140625" style="59" customWidth="1"/>
    <col min="15992" max="15992" width="18" style="59" customWidth="1"/>
    <col min="15993" max="15994" width="20.140625" style="59" customWidth="1"/>
    <col min="15995" max="15996" width="18.42578125" style="59" customWidth="1"/>
    <col min="15997" max="15997" width="17.28515625" style="59" customWidth="1"/>
    <col min="15998" max="15998" width="17.140625" style="59" customWidth="1"/>
    <col min="15999" max="15999" width="20.42578125" style="59" customWidth="1"/>
    <col min="16000" max="16002" width="17.140625" style="59" customWidth="1"/>
    <col min="16003" max="16003" width="19.7109375" style="59" customWidth="1"/>
    <col min="16004" max="16006" width="19" style="59" customWidth="1"/>
    <col min="16007" max="16007" width="21" style="59" customWidth="1"/>
    <col min="16008" max="16010" width="19.42578125" style="59" customWidth="1"/>
    <col min="16011" max="16011" width="21" style="59" customWidth="1"/>
    <col min="16012" max="16014" width="19.42578125" style="59" customWidth="1"/>
    <col min="16015" max="16015" width="21" style="59" customWidth="1"/>
    <col min="16016" max="16022" width="19.42578125" style="59" customWidth="1"/>
    <col min="16023" max="16023" width="21.42578125" style="59" customWidth="1"/>
    <col min="16024" max="16024" width="21" style="59" customWidth="1"/>
    <col min="16025" max="16025" width="22.140625" style="59" customWidth="1"/>
    <col min="16026" max="16026" width="21.7109375" style="59" customWidth="1"/>
    <col min="16027" max="16027" width="21.140625" style="59" customWidth="1"/>
    <col min="16028" max="16028" width="20.7109375" style="59" customWidth="1"/>
    <col min="16029" max="16030" width="19.42578125" style="59" customWidth="1"/>
    <col min="16031" max="16031" width="21.42578125" style="59" customWidth="1"/>
    <col min="16032" max="16046" width="19.42578125" style="59" customWidth="1"/>
    <col min="16047" max="16047" width="21.7109375" style="59" customWidth="1"/>
    <col min="16048" max="16058" width="19.42578125" style="59" customWidth="1"/>
    <col min="16059" max="16059" width="20.85546875" style="59" customWidth="1"/>
    <col min="16060" max="16062" width="20" style="59" customWidth="1"/>
    <col min="16063" max="16063" width="20.85546875" style="59" customWidth="1"/>
    <col min="16064" max="16066" width="20" style="59" customWidth="1"/>
    <col min="16067" max="16067" width="20.85546875" style="59" customWidth="1"/>
    <col min="16068" max="16070" width="20" style="59" customWidth="1"/>
    <col min="16071" max="16071" width="20.85546875" style="59" customWidth="1"/>
    <col min="16072" max="16074" width="20" style="59" customWidth="1"/>
    <col min="16075" max="16075" width="20.85546875" style="59" customWidth="1"/>
    <col min="16076" max="16078" width="20" style="59" customWidth="1"/>
    <col min="16079" max="16079" width="20.85546875" style="59" customWidth="1"/>
    <col min="16080" max="16082" width="20" style="59" customWidth="1"/>
    <col min="16083" max="16083" width="20.85546875" style="59" customWidth="1"/>
    <col min="16084" max="16086" width="20" style="59" customWidth="1"/>
    <col min="16087" max="16087" width="20.85546875" style="59" customWidth="1"/>
    <col min="16088" max="16090" width="20" style="59" customWidth="1"/>
    <col min="16091" max="16091" width="20.28515625" style="59" customWidth="1"/>
    <col min="16092" max="16092" width="25.42578125" style="59" customWidth="1"/>
    <col min="16093" max="16093" width="18" style="59" customWidth="1"/>
    <col min="16094" max="16094" width="19.140625" style="59" customWidth="1"/>
    <col min="16095" max="16095" width="21.85546875" style="59" customWidth="1"/>
    <col min="16096" max="16097" width="25.28515625" style="59" customWidth="1"/>
    <col min="16098" max="16098" width="24.42578125" style="59" customWidth="1"/>
    <col min="16099" max="16099" width="36.42578125" style="59" customWidth="1"/>
    <col min="16100" max="16100" width="11.42578125" style="59"/>
    <col min="16101" max="16101" width="19.7109375" style="59" bestFit="1" customWidth="1"/>
    <col min="16102" max="16224" width="11.42578125" style="59"/>
    <col min="16225" max="16225" width="54.140625" style="59" customWidth="1"/>
    <col min="16226" max="16226" width="22.85546875" style="59" customWidth="1"/>
    <col min="16227" max="16230" width="20.28515625" style="59" customWidth="1"/>
    <col min="16231" max="16238" width="18.28515625" style="59" customWidth="1"/>
    <col min="16239" max="16242" width="20.42578125" style="59" customWidth="1"/>
    <col min="16243" max="16243" width="20.28515625" style="59" customWidth="1"/>
    <col min="16244" max="16244" width="25.42578125" style="59" customWidth="1"/>
    <col min="16245" max="16245" width="18" style="59" customWidth="1"/>
    <col min="16246" max="16247" width="19.140625" style="59" customWidth="1"/>
    <col min="16248" max="16248" width="18" style="59" customWidth="1"/>
    <col min="16249" max="16250" width="20.140625" style="59" customWidth="1"/>
    <col min="16251" max="16252" width="18.42578125" style="59" customWidth="1"/>
    <col min="16253" max="16253" width="17.28515625" style="59" customWidth="1"/>
    <col min="16254" max="16254" width="17.140625" style="59" customWidth="1"/>
    <col min="16255" max="16255" width="20.42578125" style="59" customWidth="1"/>
    <col min="16256" max="16258" width="17.140625" style="59" customWidth="1"/>
    <col min="16259" max="16259" width="19.7109375" style="59" customWidth="1"/>
    <col min="16260" max="16262" width="19" style="59" customWidth="1"/>
    <col min="16263" max="16263" width="21" style="59" customWidth="1"/>
    <col min="16264" max="16266" width="19.42578125" style="59" customWidth="1"/>
    <col min="16267" max="16267" width="21" style="59" customWidth="1"/>
    <col min="16268" max="16270" width="19.42578125" style="59" customWidth="1"/>
    <col min="16271" max="16271" width="21" style="59" customWidth="1"/>
    <col min="16272" max="16278" width="19.42578125" style="59" customWidth="1"/>
    <col min="16279" max="16279" width="21.42578125" style="59" customWidth="1"/>
    <col min="16280" max="16280" width="21" style="59" customWidth="1"/>
    <col min="16281" max="16281" width="22.140625" style="59" customWidth="1"/>
    <col min="16282" max="16282" width="21.7109375" style="59" customWidth="1"/>
    <col min="16283" max="16283" width="21.140625" style="59" customWidth="1"/>
    <col min="16284" max="16284" width="20.7109375" style="59" customWidth="1"/>
    <col min="16285" max="16286" width="19.42578125" style="59" customWidth="1"/>
    <col min="16287" max="16287" width="21.42578125" style="59" customWidth="1"/>
    <col min="16288" max="16302" width="19.42578125" style="59" customWidth="1"/>
    <col min="16303" max="16303" width="21.7109375" style="59" customWidth="1"/>
    <col min="16304" max="16314" width="19.42578125" style="59" customWidth="1"/>
    <col min="16315" max="16315" width="20.85546875" style="59" customWidth="1"/>
    <col min="16316" max="16318" width="20" style="59" customWidth="1"/>
    <col min="16319" max="16319" width="20.85546875" style="59" customWidth="1"/>
    <col min="16320" max="16322" width="20" style="59" customWidth="1"/>
    <col min="16323" max="16323" width="20.85546875" style="59" customWidth="1"/>
    <col min="16324" max="16326" width="20" style="59" customWidth="1"/>
    <col min="16327" max="16327" width="20.85546875" style="59" customWidth="1"/>
    <col min="16328" max="16330" width="20" style="59" customWidth="1"/>
    <col min="16331" max="16331" width="20.85546875" style="59" customWidth="1"/>
    <col min="16332" max="16334" width="20" style="59" customWidth="1"/>
    <col min="16335" max="16335" width="20.85546875" style="59" customWidth="1"/>
    <col min="16336" max="16338" width="20" style="59" customWidth="1"/>
    <col min="16339" max="16339" width="20.85546875" style="59" customWidth="1"/>
    <col min="16340" max="16342" width="20" style="59" customWidth="1"/>
    <col min="16343" max="16343" width="20.85546875" style="59" customWidth="1"/>
    <col min="16344" max="16346" width="20" style="59" customWidth="1"/>
    <col min="16347" max="16347" width="20.28515625" style="59" customWidth="1"/>
    <col min="16348" max="16348" width="25.42578125" style="59" customWidth="1"/>
    <col min="16349" max="16349" width="18" style="59" customWidth="1"/>
    <col min="16350" max="16350" width="19.140625" style="59" customWidth="1"/>
    <col min="16351" max="16351" width="21.85546875" style="59" customWidth="1"/>
    <col min="16352" max="16353" width="25.28515625" style="59" customWidth="1"/>
    <col min="16354" max="16354" width="24.42578125" style="59" customWidth="1"/>
    <col min="16355" max="16355" width="36.42578125" style="59" customWidth="1"/>
    <col min="16356" max="16356" width="11.42578125" style="59"/>
    <col min="16357" max="16357" width="19.7109375" style="59" bestFit="1" customWidth="1"/>
    <col min="16358" max="16384" width="11.42578125" style="59"/>
  </cols>
  <sheetData>
    <row r="1" spans="1:242" ht="28.5" customHeight="1" thickTop="1" thickBot="1" x14ac:dyDescent="0.3">
      <c r="A1" s="310" t="s">
        <v>832</v>
      </c>
      <c r="B1" s="157" t="s">
        <v>669</v>
      </c>
      <c r="C1" s="308" t="s">
        <v>833</v>
      </c>
      <c r="D1" s="309"/>
      <c r="E1" s="309"/>
      <c r="F1" s="309"/>
      <c r="G1" s="308" t="s">
        <v>834</v>
      </c>
      <c r="H1" s="309"/>
      <c r="I1" s="309"/>
      <c r="J1" s="309"/>
      <c r="K1" s="308" t="s">
        <v>1098</v>
      </c>
      <c r="L1" s="309"/>
      <c r="M1" s="309"/>
      <c r="N1" s="309"/>
      <c r="O1" s="308" t="s">
        <v>130</v>
      </c>
      <c r="P1" s="309"/>
      <c r="Q1" s="309"/>
      <c r="R1" s="309"/>
      <c r="S1" s="308" t="s">
        <v>835</v>
      </c>
      <c r="T1" s="309"/>
      <c r="U1" s="309"/>
      <c r="V1" s="309"/>
      <c r="W1" s="308" t="s">
        <v>836</v>
      </c>
      <c r="X1" s="309"/>
      <c r="Y1" s="309"/>
      <c r="Z1" s="309"/>
      <c r="AA1" s="308" t="s">
        <v>837</v>
      </c>
      <c r="AB1" s="309"/>
      <c r="AC1" s="309"/>
      <c r="AD1" s="309"/>
      <c r="AE1" s="308" t="s">
        <v>838</v>
      </c>
      <c r="AF1" s="309"/>
      <c r="AG1" s="309"/>
      <c r="AH1" s="309"/>
      <c r="AI1" s="308" t="s">
        <v>839</v>
      </c>
      <c r="AJ1" s="309"/>
      <c r="AK1" s="309"/>
      <c r="AL1" s="309"/>
      <c r="AM1" s="308" t="s">
        <v>840</v>
      </c>
      <c r="AN1" s="309"/>
      <c r="AO1" s="309"/>
      <c r="AP1" s="312"/>
      <c r="AQ1" s="308" t="s">
        <v>841</v>
      </c>
      <c r="AR1" s="309"/>
      <c r="AS1" s="309"/>
      <c r="AT1" s="312"/>
      <c r="AU1" s="308" t="s">
        <v>1099</v>
      </c>
      <c r="AV1" s="309"/>
      <c r="AW1" s="309"/>
      <c r="AX1" s="312"/>
      <c r="AY1" s="308" t="s">
        <v>1100</v>
      </c>
      <c r="AZ1" s="309"/>
      <c r="BA1" s="309"/>
      <c r="BB1" s="312"/>
      <c r="BC1" s="308" t="s">
        <v>1101</v>
      </c>
      <c r="BD1" s="309"/>
      <c r="BE1" s="309"/>
      <c r="BF1" s="312"/>
      <c r="BG1" s="308" t="s">
        <v>164</v>
      </c>
      <c r="BH1" s="309"/>
      <c r="BI1" s="309"/>
      <c r="BJ1" s="312"/>
      <c r="BK1" s="308" t="s">
        <v>186</v>
      </c>
      <c r="BL1" s="309"/>
      <c r="BM1" s="309"/>
      <c r="BN1" s="312"/>
      <c r="BO1" s="308" t="s">
        <v>187</v>
      </c>
      <c r="BP1" s="309"/>
      <c r="BQ1" s="309"/>
      <c r="BR1" s="312"/>
      <c r="BS1" s="308" t="s">
        <v>842</v>
      </c>
      <c r="BT1" s="309"/>
      <c r="BU1" s="309"/>
      <c r="BV1" s="312"/>
      <c r="BW1" s="308" t="s">
        <v>843</v>
      </c>
      <c r="BX1" s="309"/>
      <c r="BY1" s="309"/>
      <c r="BZ1" s="312"/>
      <c r="CA1" s="308" t="s">
        <v>844</v>
      </c>
      <c r="CB1" s="309"/>
      <c r="CC1" s="309"/>
      <c r="CD1" s="312"/>
      <c r="CE1" s="308" t="s">
        <v>845</v>
      </c>
      <c r="CF1" s="309"/>
      <c r="CG1" s="309"/>
      <c r="CH1" s="312"/>
      <c r="CI1" s="308" t="s">
        <v>1015</v>
      </c>
      <c r="CJ1" s="309"/>
      <c r="CK1" s="309"/>
      <c r="CL1" s="312"/>
      <c r="CM1" s="308" t="s">
        <v>1016</v>
      </c>
      <c r="CN1" s="309"/>
      <c r="CO1" s="309"/>
      <c r="CP1" s="312"/>
      <c r="CQ1" s="308" t="s">
        <v>1097</v>
      </c>
      <c r="CR1" s="309"/>
      <c r="CS1" s="309"/>
      <c r="CT1" s="312"/>
      <c r="CU1" s="308" t="s">
        <v>240</v>
      </c>
      <c r="CV1" s="309"/>
      <c r="CW1" s="309"/>
      <c r="CX1" s="312"/>
      <c r="CY1" s="308" t="s">
        <v>241</v>
      </c>
      <c r="CZ1" s="309"/>
      <c r="DA1" s="309"/>
      <c r="DB1" s="312"/>
      <c r="DC1" s="308" t="s">
        <v>339</v>
      </c>
      <c r="DD1" s="309"/>
      <c r="DE1" s="309"/>
      <c r="DF1" s="312"/>
      <c r="DG1" s="308" t="s">
        <v>1103</v>
      </c>
      <c r="DH1" s="309"/>
      <c r="DI1" s="309"/>
      <c r="DJ1" s="312"/>
      <c r="DK1" s="308" t="s">
        <v>344</v>
      </c>
      <c r="DL1" s="309"/>
      <c r="DM1" s="309"/>
      <c r="DN1" s="312"/>
      <c r="DO1" s="308" t="s">
        <v>345</v>
      </c>
      <c r="DP1" s="309"/>
      <c r="DQ1" s="309"/>
      <c r="DR1" s="312"/>
      <c r="DS1" s="308" t="s">
        <v>346</v>
      </c>
      <c r="DT1" s="309"/>
      <c r="DU1" s="309"/>
      <c r="DV1" s="312"/>
      <c r="DW1" s="308" t="s">
        <v>347</v>
      </c>
      <c r="DX1" s="309"/>
      <c r="DY1" s="309"/>
      <c r="DZ1" s="312"/>
      <c r="EA1" s="308" t="s">
        <v>349</v>
      </c>
      <c r="EB1" s="309"/>
      <c r="EC1" s="309"/>
      <c r="ED1" s="312"/>
      <c r="EE1" s="308" t="s">
        <v>352</v>
      </c>
      <c r="EF1" s="309"/>
      <c r="EG1" s="309"/>
      <c r="EH1" s="312"/>
      <c r="EI1" s="308" t="s">
        <v>1104</v>
      </c>
      <c r="EJ1" s="309"/>
      <c r="EK1" s="309"/>
      <c r="EL1" s="312"/>
      <c r="EM1" s="308" t="s">
        <v>536</v>
      </c>
      <c r="EN1" s="309"/>
      <c r="EO1" s="309"/>
      <c r="EP1" s="312"/>
      <c r="EQ1" s="308"/>
      <c r="ER1" s="309"/>
      <c r="ES1" s="309"/>
      <c r="ET1" s="312"/>
      <c r="EU1" s="308"/>
      <c r="EV1" s="309"/>
      <c r="EW1" s="309"/>
      <c r="EX1" s="312"/>
      <c r="EY1" s="308"/>
      <c r="EZ1" s="309"/>
      <c r="FA1" s="309"/>
      <c r="FB1" s="312"/>
      <c r="FC1" s="308"/>
      <c r="FD1" s="309"/>
      <c r="FE1" s="309"/>
      <c r="FF1" s="312"/>
      <c r="FG1" s="308"/>
      <c r="FH1" s="309"/>
      <c r="FI1" s="309"/>
      <c r="FJ1" s="312"/>
      <c r="FK1" s="308"/>
      <c r="FL1" s="309"/>
      <c r="FM1" s="309"/>
      <c r="FN1" s="312"/>
      <c r="FO1" s="308"/>
      <c r="FP1" s="309"/>
      <c r="FQ1" s="309"/>
      <c r="FR1" s="312"/>
      <c r="FS1" s="308"/>
      <c r="FT1" s="309"/>
      <c r="FU1" s="309"/>
      <c r="FV1" s="312"/>
      <c r="FW1" s="308"/>
      <c r="FX1" s="309"/>
      <c r="FY1" s="309"/>
      <c r="FZ1" s="312"/>
      <c r="GA1" s="308"/>
      <c r="GB1" s="309"/>
      <c r="GC1" s="309"/>
      <c r="GD1" s="312"/>
      <c r="GE1" s="308"/>
      <c r="GF1" s="309"/>
      <c r="GG1" s="309"/>
      <c r="GH1" s="309"/>
      <c r="GI1" s="308"/>
      <c r="GJ1" s="309"/>
      <c r="GK1" s="309"/>
      <c r="GL1" s="309"/>
      <c r="GM1" s="308"/>
      <c r="GN1" s="309"/>
      <c r="GO1" s="309"/>
      <c r="GP1" s="309"/>
      <c r="GQ1" s="308"/>
      <c r="GR1" s="309"/>
      <c r="GS1" s="309"/>
      <c r="GT1" s="309"/>
      <c r="GU1" s="308"/>
      <c r="GV1" s="309"/>
      <c r="GW1" s="309"/>
      <c r="GX1" s="309"/>
      <c r="GY1" s="308"/>
      <c r="GZ1" s="309"/>
      <c r="HA1" s="309"/>
      <c r="HB1" s="309"/>
      <c r="HC1" s="308"/>
      <c r="HD1" s="309"/>
      <c r="HE1" s="309"/>
      <c r="HF1" s="309"/>
      <c r="HG1" s="308"/>
      <c r="HH1" s="309"/>
      <c r="HI1" s="309"/>
      <c r="HJ1" s="309"/>
      <c r="HK1" s="308"/>
      <c r="HL1" s="309"/>
      <c r="HM1" s="309"/>
      <c r="HN1" s="309"/>
      <c r="HO1" s="308" t="s">
        <v>588</v>
      </c>
      <c r="HP1" s="313"/>
      <c r="HQ1" s="313"/>
      <c r="HR1" s="314"/>
      <c r="HS1" s="82" t="s">
        <v>589</v>
      </c>
    </row>
    <row r="2" spans="1:242" ht="24" thickTop="1" thickBot="1" x14ac:dyDescent="0.3">
      <c r="A2" s="311"/>
      <c r="B2" s="157" t="s">
        <v>1096</v>
      </c>
      <c r="C2" s="158" t="s">
        <v>671</v>
      </c>
      <c r="D2" s="159" t="s">
        <v>672</v>
      </c>
      <c r="E2" s="159" t="s">
        <v>592</v>
      </c>
      <c r="F2" s="159" t="s">
        <v>593</v>
      </c>
      <c r="G2" s="158" t="s">
        <v>671</v>
      </c>
      <c r="H2" s="159" t="s">
        <v>672</v>
      </c>
      <c r="I2" s="159" t="s">
        <v>592</v>
      </c>
      <c r="J2" s="159" t="s">
        <v>593</v>
      </c>
      <c r="K2" s="158" t="s">
        <v>671</v>
      </c>
      <c r="L2" s="159" t="s">
        <v>672</v>
      </c>
      <c r="M2" s="159" t="s">
        <v>592</v>
      </c>
      <c r="N2" s="159" t="s">
        <v>593</v>
      </c>
      <c r="O2" s="158" t="s">
        <v>671</v>
      </c>
      <c r="P2" s="159" t="s">
        <v>672</v>
      </c>
      <c r="Q2" s="159" t="s">
        <v>592</v>
      </c>
      <c r="R2" s="159" t="s">
        <v>593</v>
      </c>
      <c r="S2" s="158" t="s">
        <v>671</v>
      </c>
      <c r="T2" s="159" t="s">
        <v>672</v>
      </c>
      <c r="U2" s="159" t="s">
        <v>592</v>
      </c>
      <c r="V2" s="159" t="s">
        <v>593</v>
      </c>
      <c r="W2" s="158" t="s">
        <v>671</v>
      </c>
      <c r="X2" s="159" t="s">
        <v>672</v>
      </c>
      <c r="Y2" s="159" t="s">
        <v>592</v>
      </c>
      <c r="Z2" s="159" t="s">
        <v>593</v>
      </c>
      <c r="AA2" s="158" t="s">
        <v>671</v>
      </c>
      <c r="AB2" s="159" t="s">
        <v>672</v>
      </c>
      <c r="AC2" s="159" t="s">
        <v>592</v>
      </c>
      <c r="AD2" s="159" t="s">
        <v>593</v>
      </c>
      <c r="AE2" s="158" t="s">
        <v>671</v>
      </c>
      <c r="AF2" s="159" t="s">
        <v>672</v>
      </c>
      <c r="AG2" s="159" t="s">
        <v>592</v>
      </c>
      <c r="AH2" s="159" t="s">
        <v>593</v>
      </c>
      <c r="AI2" s="158" t="s">
        <v>671</v>
      </c>
      <c r="AJ2" s="159" t="s">
        <v>672</v>
      </c>
      <c r="AK2" s="159" t="s">
        <v>592</v>
      </c>
      <c r="AL2" s="159" t="s">
        <v>593</v>
      </c>
      <c r="AM2" s="158" t="s">
        <v>671</v>
      </c>
      <c r="AN2" s="159" t="s">
        <v>672</v>
      </c>
      <c r="AO2" s="159" t="s">
        <v>592</v>
      </c>
      <c r="AP2" s="159" t="s">
        <v>593</v>
      </c>
      <c r="AQ2" s="158" t="s">
        <v>671</v>
      </c>
      <c r="AR2" s="159" t="s">
        <v>672</v>
      </c>
      <c r="AS2" s="159" t="s">
        <v>592</v>
      </c>
      <c r="AT2" s="159" t="s">
        <v>593</v>
      </c>
      <c r="AU2" s="158" t="s">
        <v>671</v>
      </c>
      <c r="AV2" s="159" t="s">
        <v>672</v>
      </c>
      <c r="AW2" s="159" t="s">
        <v>592</v>
      </c>
      <c r="AX2" s="159" t="s">
        <v>593</v>
      </c>
      <c r="AY2" s="158" t="s">
        <v>671</v>
      </c>
      <c r="AZ2" s="159" t="s">
        <v>672</v>
      </c>
      <c r="BA2" s="159" t="s">
        <v>592</v>
      </c>
      <c r="BB2" s="159" t="s">
        <v>593</v>
      </c>
      <c r="BC2" s="158" t="s">
        <v>671</v>
      </c>
      <c r="BD2" s="159" t="s">
        <v>672</v>
      </c>
      <c r="BE2" s="159" t="s">
        <v>592</v>
      </c>
      <c r="BF2" s="159" t="s">
        <v>593</v>
      </c>
      <c r="BG2" s="158" t="s">
        <v>671</v>
      </c>
      <c r="BH2" s="159" t="s">
        <v>672</v>
      </c>
      <c r="BI2" s="159" t="s">
        <v>592</v>
      </c>
      <c r="BJ2" s="159" t="s">
        <v>593</v>
      </c>
      <c r="BK2" s="158" t="s">
        <v>671</v>
      </c>
      <c r="BL2" s="159" t="s">
        <v>672</v>
      </c>
      <c r="BM2" s="159" t="s">
        <v>592</v>
      </c>
      <c r="BN2" s="159" t="s">
        <v>593</v>
      </c>
      <c r="BO2" s="158" t="s">
        <v>671</v>
      </c>
      <c r="BP2" s="159" t="s">
        <v>672</v>
      </c>
      <c r="BQ2" s="159" t="s">
        <v>592</v>
      </c>
      <c r="BR2" s="159" t="s">
        <v>593</v>
      </c>
      <c r="BS2" s="158" t="s">
        <v>671</v>
      </c>
      <c r="BT2" s="159" t="s">
        <v>672</v>
      </c>
      <c r="BU2" s="159" t="s">
        <v>592</v>
      </c>
      <c r="BV2" s="159" t="s">
        <v>593</v>
      </c>
      <c r="BW2" s="158" t="s">
        <v>671</v>
      </c>
      <c r="BX2" s="159" t="s">
        <v>672</v>
      </c>
      <c r="BY2" s="159" t="s">
        <v>592</v>
      </c>
      <c r="BZ2" s="159" t="s">
        <v>593</v>
      </c>
      <c r="CA2" s="158" t="s">
        <v>671</v>
      </c>
      <c r="CB2" s="159" t="s">
        <v>672</v>
      </c>
      <c r="CC2" s="159" t="s">
        <v>592</v>
      </c>
      <c r="CD2" s="159" t="s">
        <v>593</v>
      </c>
      <c r="CE2" s="158" t="s">
        <v>671</v>
      </c>
      <c r="CF2" s="159" t="s">
        <v>672</v>
      </c>
      <c r="CG2" s="159" t="s">
        <v>592</v>
      </c>
      <c r="CH2" s="159" t="s">
        <v>593</v>
      </c>
      <c r="CI2" s="158" t="s">
        <v>671</v>
      </c>
      <c r="CJ2" s="159" t="s">
        <v>672</v>
      </c>
      <c r="CK2" s="159" t="s">
        <v>592</v>
      </c>
      <c r="CL2" s="159" t="s">
        <v>593</v>
      </c>
      <c r="CM2" s="158" t="s">
        <v>671</v>
      </c>
      <c r="CN2" s="159" t="s">
        <v>672</v>
      </c>
      <c r="CO2" s="159" t="s">
        <v>592</v>
      </c>
      <c r="CP2" s="159" t="s">
        <v>593</v>
      </c>
      <c r="CQ2" s="158" t="s">
        <v>671</v>
      </c>
      <c r="CR2" s="159" t="s">
        <v>672</v>
      </c>
      <c r="CS2" s="159" t="s">
        <v>592</v>
      </c>
      <c r="CT2" s="159" t="s">
        <v>593</v>
      </c>
      <c r="CU2" s="158" t="s">
        <v>671</v>
      </c>
      <c r="CV2" s="159" t="s">
        <v>672</v>
      </c>
      <c r="CW2" s="159" t="s">
        <v>592</v>
      </c>
      <c r="CX2" s="159" t="s">
        <v>593</v>
      </c>
      <c r="CY2" s="158" t="s">
        <v>671</v>
      </c>
      <c r="CZ2" s="159" t="s">
        <v>672</v>
      </c>
      <c r="DA2" s="159" t="s">
        <v>592</v>
      </c>
      <c r="DB2" s="159" t="s">
        <v>593</v>
      </c>
      <c r="DC2" s="158" t="s">
        <v>671</v>
      </c>
      <c r="DD2" s="159" t="s">
        <v>672</v>
      </c>
      <c r="DE2" s="159" t="s">
        <v>592</v>
      </c>
      <c r="DF2" s="159" t="s">
        <v>593</v>
      </c>
      <c r="DG2" s="158" t="s">
        <v>671</v>
      </c>
      <c r="DH2" s="159" t="s">
        <v>672</v>
      </c>
      <c r="DI2" s="159" t="s">
        <v>592</v>
      </c>
      <c r="DJ2" s="159" t="s">
        <v>593</v>
      </c>
      <c r="DK2" s="158" t="s">
        <v>671</v>
      </c>
      <c r="DL2" s="159" t="s">
        <v>672</v>
      </c>
      <c r="DM2" s="159" t="s">
        <v>592</v>
      </c>
      <c r="DN2" s="159" t="s">
        <v>593</v>
      </c>
      <c r="DO2" s="158" t="s">
        <v>671</v>
      </c>
      <c r="DP2" s="159" t="s">
        <v>672</v>
      </c>
      <c r="DQ2" s="159" t="s">
        <v>592</v>
      </c>
      <c r="DR2" s="159" t="s">
        <v>593</v>
      </c>
      <c r="DS2" s="158" t="s">
        <v>671</v>
      </c>
      <c r="DT2" s="159" t="s">
        <v>672</v>
      </c>
      <c r="DU2" s="159" t="s">
        <v>592</v>
      </c>
      <c r="DV2" s="159" t="s">
        <v>593</v>
      </c>
      <c r="DW2" s="158" t="s">
        <v>671</v>
      </c>
      <c r="DX2" s="159" t="s">
        <v>672</v>
      </c>
      <c r="DY2" s="159" t="s">
        <v>592</v>
      </c>
      <c r="DZ2" s="159" t="s">
        <v>593</v>
      </c>
      <c r="EA2" s="158" t="s">
        <v>671</v>
      </c>
      <c r="EB2" s="159" t="s">
        <v>672</v>
      </c>
      <c r="EC2" s="159" t="s">
        <v>592</v>
      </c>
      <c r="ED2" s="159" t="s">
        <v>593</v>
      </c>
      <c r="EE2" s="158" t="s">
        <v>671</v>
      </c>
      <c r="EF2" s="159" t="s">
        <v>672</v>
      </c>
      <c r="EG2" s="159" t="s">
        <v>592</v>
      </c>
      <c r="EH2" s="159" t="s">
        <v>593</v>
      </c>
      <c r="EI2" s="158" t="s">
        <v>671</v>
      </c>
      <c r="EJ2" s="159" t="s">
        <v>672</v>
      </c>
      <c r="EK2" s="159" t="s">
        <v>592</v>
      </c>
      <c r="EL2" s="159" t="s">
        <v>593</v>
      </c>
      <c r="EM2" s="158" t="s">
        <v>671</v>
      </c>
      <c r="EN2" s="159" t="s">
        <v>672</v>
      </c>
      <c r="EO2" s="159" t="s">
        <v>592</v>
      </c>
      <c r="EP2" s="159" t="s">
        <v>593</v>
      </c>
      <c r="EQ2" s="158" t="s">
        <v>671</v>
      </c>
      <c r="ER2" s="159" t="s">
        <v>672</v>
      </c>
      <c r="ES2" s="159" t="s">
        <v>592</v>
      </c>
      <c r="ET2" s="159" t="s">
        <v>593</v>
      </c>
      <c r="EU2" s="158" t="s">
        <v>671</v>
      </c>
      <c r="EV2" s="159" t="s">
        <v>672</v>
      </c>
      <c r="EW2" s="159" t="s">
        <v>592</v>
      </c>
      <c r="EX2" s="159" t="s">
        <v>593</v>
      </c>
      <c r="EY2" s="158" t="s">
        <v>671</v>
      </c>
      <c r="EZ2" s="159" t="s">
        <v>672</v>
      </c>
      <c r="FA2" s="159" t="s">
        <v>592</v>
      </c>
      <c r="FB2" s="159" t="s">
        <v>593</v>
      </c>
      <c r="FC2" s="158" t="s">
        <v>671</v>
      </c>
      <c r="FD2" s="159" t="s">
        <v>672</v>
      </c>
      <c r="FE2" s="159" t="s">
        <v>592</v>
      </c>
      <c r="FF2" s="159" t="s">
        <v>593</v>
      </c>
      <c r="FG2" s="158" t="s">
        <v>671</v>
      </c>
      <c r="FH2" s="159" t="s">
        <v>672</v>
      </c>
      <c r="FI2" s="159" t="s">
        <v>592</v>
      </c>
      <c r="FJ2" s="159" t="s">
        <v>593</v>
      </c>
      <c r="FK2" s="158" t="s">
        <v>671</v>
      </c>
      <c r="FL2" s="159" t="s">
        <v>672</v>
      </c>
      <c r="FM2" s="159" t="s">
        <v>592</v>
      </c>
      <c r="FN2" s="159" t="s">
        <v>593</v>
      </c>
      <c r="FO2" s="158" t="s">
        <v>671</v>
      </c>
      <c r="FP2" s="159" t="s">
        <v>672</v>
      </c>
      <c r="FQ2" s="159" t="s">
        <v>592</v>
      </c>
      <c r="FR2" s="159" t="s">
        <v>593</v>
      </c>
      <c r="FS2" s="158" t="s">
        <v>671</v>
      </c>
      <c r="FT2" s="159" t="s">
        <v>672</v>
      </c>
      <c r="FU2" s="159" t="s">
        <v>592</v>
      </c>
      <c r="FV2" s="159" t="s">
        <v>593</v>
      </c>
      <c r="FW2" s="158" t="s">
        <v>671</v>
      </c>
      <c r="FX2" s="159" t="s">
        <v>672</v>
      </c>
      <c r="FY2" s="159" t="s">
        <v>592</v>
      </c>
      <c r="FZ2" s="159" t="s">
        <v>593</v>
      </c>
      <c r="GA2" s="158" t="s">
        <v>671</v>
      </c>
      <c r="GB2" s="159" t="s">
        <v>672</v>
      </c>
      <c r="GC2" s="159" t="s">
        <v>592</v>
      </c>
      <c r="GD2" s="159" t="s">
        <v>593</v>
      </c>
      <c r="GE2" s="158" t="s">
        <v>671</v>
      </c>
      <c r="GF2" s="159" t="s">
        <v>672</v>
      </c>
      <c r="GG2" s="159" t="s">
        <v>592</v>
      </c>
      <c r="GH2" s="159" t="s">
        <v>593</v>
      </c>
      <c r="GI2" s="158" t="s">
        <v>671</v>
      </c>
      <c r="GJ2" s="159" t="s">
        <v>672</v>
      </c>
      <c r="GK2" s="159" t="s">
        <v>592</v>
      </c>
      <c r="GL2" s="159" t="s">
        <v>593</v>
      </c>
      <c r="GM2" s="158" t="s">
        <v>671</v>
      </c>
      <c r="GN2" s="159" t="s">
        <v>672</v>
      </c>
      <c r="GO2" s="159" t="s">
        <v>592</v>
      </c>
      <c r="GP2" s="159" t="s">
        <v>593</v>
      </c>
      <c r="GQ2" s="158" t="s">
        <v>671</v>
      </c>
      <c r="GR2" s="159" t="s">
        <v>672</v>
      </c>
      <c r="GS2" s="159" t="s">
        <v>592</v>
      </c>
      <c r="GT2" s="159" t="s">
        <v>593</v>
      </c>
      <c r="GU2" s="158" t="s">
        <v>671</v>
      </c>
      <c r="GV2" s="159" t="s">
        <v>672</v>
      </c>
      <c r="GW2" s="159" t="s">
        <v>592</v>
      </c>
      <c r="GX2" s="159" t="s">
        <v>593</v>
      </c>
      <c r="GY2" s="158" t="s">
        <v>671</v>
      </c>
      <c r="GZ2" s="159" t="s">
        <v>672</v>
      </c>
      <c r="HA2" s="159" t="s">
        <v>592</v>
      </c>
      <c r="HB2" s="159" t="s">
        <v>593</v>
      </c>
      <c r="HC2" s="158" t="s">
        <v>671</v>
      </c>
      <c r="HD2" s="159" t="s">
        <v>672</v>
      </c>
      <c r="HE2" s="159" t="s">
        <v>592</v>
      </c>
      <c r="HF2" s="159" t="s">
        <v>593</v>
      </c>
      <c r="HG2" s="158" t="s">
        <v>671</v>
      </c>
      <c r="HH2" s="159" t="s">
        <v>672</v>
      </c>
      <c r="HI2" s="159" t="s">
        <v>592</v>
      </c>
      <c r="HJ2" s="159" t="s">
        <v>593</v>
      </c>
      <c r="HK2" s="158" t="s">
        <v>671</v>
      </c>
      <c r="HL2" s="159" t="s">
        <v>672</v>
      </c>
      <c r="HM2" s="159" t="s">
        <v>592</v>
      </c>
      <c r="HN2" s="159" t="s">
        <v>593</v>
      </c>
      <c r="HO2" s="159" t="s">
        <v>671</v>
      </c>
      <c r="HP2" s="159" t="s">
        <v>672</v>
      </c>
      <c r="HQ2" s="159" t="s">
        <v>592</v>
      </c>
      <c r="HR2" s="159" t="s">
        <v>594</v>
      </c>
      <c r="HS2" s="159"/>
    </row>
    <row r="3" spans="1:242" s="164" customFormat="1" ht="31.5" customHeight="1" thickTop="1" thickBot="1" x14ac:dyDescent="0.3">
      <c r="A3" s="160" t="s">
        <v>847</v>
      </c>
      <c r="B3" s="161">
        <f t="shared" ref="B3:BY3" si="0">+B4+B17+B130+B158+B159+B160</f>
        <v>97331269520</v>
      </c>
      <c r="C3" s="161">
        <f t="shared" si="0"/>
        <v>23159356000</v>
      </c>
      <c r="D3" s="161">
        <f t="shared" si="0"/>
        <v>15424864024</v>
      </c>
      <c r="E3" s="161">
        <f t="shared" si="0"/>
        <v>1128012022</v>
      </c>
      <c r="F3" s="161">
        <f t="shared" si="0"/>
        <v>692181670</v>
      </c>
      <c r="G3" s="161">
        <f t="shared" ref="G3:J3" si="1">+G4+G17+G130+G158+G159+G160</f>
        <v>1690606400</v>
      </c>
      <c r="H3" s="161">
        <f t="shared" si="1"/>
        <v>0</v>
      </c>
      <c r="I3" s="161">
        <f t="shared" si="1"/>
        <v>0</v>
      </c>
      <c r="J3" s="161">
        <f t="shared" si="1"/>
        <v>0</v>
      </c>
      <c r="K3" s="161">
        <f t="shared" si="0"/>
        <v>178248000</v>
      </c>
      <c r="L3" s="161">
        <f t="shared" si="0"/>
        <v>0</v>
      </c>
      <c r="M3" s="161">
        <f t="shared" si="0"/>
        <v>0</v>
      </c>
      <c r="N3" s="161">
        <f t="shared" si="0"/>
        <v>0</v>
      </c>
      <c r="O3" s="161">
        <f t="shared" si="0"/>
        <v>647076600</v>
      </c>
      <c r="P3" s="161">
        <f t="shared" si="0"/>
        <v>37790479</v>
      </c>
      <c r="Q3" s="161">
        <f t="shared" si="0"/>
        <v>31242234</v>
      </c>
      <c r="R3" s="161">
        <f t="shared" si="0"/>
        <v>31242234</v>
      </c>
      <c r="S3" s="161">
        <f t="shared" si="0"/>
        <v>340357500</v>
      </c>
      <c r="T3" s="161">
        <f t="shared" si="0"/>
        <v>0</v>
      </c>
      <c r="U3" s="161">
        <f t="shared" si="0"/>
        <v>0</v>
      </c>
      <c r="V3" s="161">
        <f t="shared" si="0"/>
        <v>0</v>
      </c>
      <c r="W3" s="161">
        <f t="shared" si="0"/>
        <v>233970300</v>
      </c>
      <c r="X3" s="161">
        <f t="shared" si="0"/>
        <v>0</v>
      </c>
      <c r="Y3" s="161">
        <f t="shared" si="0"/>
        <v>0</v>
      </c>
      <c r="Z3" s="161">
        <f t="shared" si="0"/>
        <v>0</v>
      </c>
      <c r="AA3" s="161">
        <f t="shared" si="0"/>
        <v>1359000000</v>
      </c>
      <c r="AB3" s="161">
        <f t="shared" si="0"/>
        <v>0</v>
      </c>
      <c r="AC3" s="161">
        <f t="shared" si="0"/>
        <v>0</v>
      </c>
      <c r="AD3" s="161">
        <f t="shared" si="0"/>
        <v>0</v>
      </c>
      <c r="AE3" s="161">
        <f t="shared" si="0"/>
        <v>467190000</v>
      </c>
      <c r="AF3" s="161">
        <f t="shared" si="0"/>
        <v>0</v>
      </c>
      <c r="AG3" s="161">
        <f t="shared" si="0"/>
        <v>0</v>
      </c>
      <c r="AH3" s="161">
        <f t="shared" si="0"/>
        <v>0</v>
      </c>
      <c r="AI3" s="161">
        <f t="shared" si="0"/>
        <v>3405600000</v>
      </c>
      <c r="AJ3" s="161">
        <f t="shared" si="0"/>
        <v>178096476</v>
      </c>
      <c r="AK3" s="161">
        <f t="shared" si="0"/>
        <v>27316476</v>
      </c>
      <c r="AL3" s="161">
        <f t="shared" si="0"/>
        <v>27316476</v>
      </c>
      <c r="AM3" s="161">
        <f t="shared" si="0"/>
        <v>4609242000</v>
      </c>
      <c r="AN3" s="161">
        <f t="shared" si="0"/>
        <v>0</v>
      </c>
      <c r="AO3" s="161">
        <f t="shared" si="0"/>
        <v>0</v>
      </c>
      <c r="AP3" s="161">
        <f t="shared" si="0"/>
        <v>0</v>
      </c>
      <c r="AQ3" s="161">
        <f t="shared" si="0"/>
        <v>291680100</v>
      </c>
      <c r="AR3" s="161">
        <f t="shared" si="0"/>
        <v>0</v>
      </c>
      <c r="AS3" s="161">
        <f t="shared" si="0"/>
        <v>0</v>
      </c>
      <c r="AT3" s="161">
        <f t="shared" si="0"/>
        <v>0</v>
      </c>
      <c r="AU3" s="161">
        <f t="shared" ref="AU3:AX3" si="2">+AU4+AU17+AU130+AU158+AU159+AU160</f>
        <v>180000000</v>
      </c>
      <c r="AV3" s="161">
        <f t="shared" si="2"/>
        <v>0</v>
      </c>
      <c r="AW3" s="161">
        <f t="shared" si="2"/>
        <v>0</v>
      </c>
      <c r="AX3" s="161">
        <f t="shared" si="2"/>
        <v>0</v>
      </c>
      <c r="AY3" s="161">
        <f t="shared" si="0"/>
        <v>22202263000</v>
      </c>
      <c r="AZ3" s="161">
        <f t="shared" si="0"/>
        <v>21471573021</v>
      </c>
      <c r="BA3" s="161">
        <f t="shared" si="0"/>
        <v>3213357122</v>
      </c>
      <c r="BB3" s="161">
        <f t="shared" si="0"/>
        <v>2212078681</v>
      </c>
      <c r="BC3" s="162">
        <f t="shared" ref="BC3:BF3" si="3">+BC4+BC17+BC130+BC158+BC159+BC160</f>
        <v>2018388000</v>
      </c>
      <c r="BD3" s="161">
        <f t="shared" si="3"/>
        <v>2018388000</v>
      </c>
      <c r="BE3" s="161">
        <f t="shared" si="3"/>
        <v>504492067</v>
      </c>
      <c r="BF3" s="161">
        <f t="shared" si="3"/>
        <v>355461843</v>
      </c>
      <c r="BG3" s="162">
        <f t="shared" si="0"/>
        <v>2222100</v>
      </c>
      <c r="BH3" s="161">
        <f t="shared" si="0"/>
        <v>0</v>
      </c>
      <c r="BI3" s="161">
        <f t="shared" si="0"/>
        <v>0</v>
      </c>
      <c r="BJ3" s="161">
        <f t="shared" si="0"/>
        <v>0</v>
      </c>
      <c r="BK3" s="161">
        <f t="shared" si="0"/>
        <v>190098000</v>
      </c>
      <c r="BL3" s="161">
        <f t="shared" si="0"/>
        <v>0</v>
      </c>
      <c r="BM3" s="161">
        <f t="shared" si="0"/>
        <v>0</v>
      </c>
      <c r="BN3" s="161">
        <f t="shared" si="0"/>
        <v>0</v>
      </c>
      <c r="BO3" s="161">
        <f t="shared" si="0"/>
        <v>113629500</v>
      </c>
      <c r="BP3" s="161">
        <f t="shared" si="0"/>
        <v>0</v>
      </c>
      <c r="BQ3" s="161">
        <f t="shared" si="0"/>
        <v>0</v>
      </c>
      <c r="BR3" s="161">
        <f t="shared" si="0"/>
        <v>0</v>
      </c>
      <c r="BS3" s="161">
        <f t="shared" si="0"/>
        <v>231930000</v>
      </c>
      <c r="BT3" s="161">
        <f t="shared" si="0"/>
        <v>0</v>
      </c>
      <c r="BU3" s="161">
        <f t="shared" si="0"/>
        <v>0</v>
      </c>
      <c r="BV3" s="161">
        <f t="shared" si="0"/>
        <v>0</v>
      </c>
      <c r="BW3" s="161">
        <f t="shared" si="0"/>
        <v>32737500</v>
      </c>
      <c r="BX3" s="161">
        <f t="shared" si="0"/>
        <v>0</v>
      </c>
      <c r="BY3" s="161">
        <f t="shared" si="0"/>
        <v>0</v>
      </c>
      <c r="BZ3" s="161">
        <f t="shared" ref="BZ3:CK3" si="4">+BZ4+BZ17+BZ130+BZ158+BZ159+BZ160</f>
        <v>0</v>
      </c>
      <c r="CA3" s="161">
        <f t="shared" si="4"/>
        <v>58663000</v>
      </c>
      <c r="CB3" s="161">
        <f t="shared" si="4"/>
        <v>0</v>
      </c>
      <c r="CC3" s="161">
        <f t="shared" si="4"/>
        <v>0</v>
      </c>
      <c r="CD3" s="161">
        <f t="shared" si="4"/>
        <v>0</v>
      </c>
      <c r="CE3" s="161">
        <f t="shared" si="4"/>
        <v>4737600</v>
      </c>
      <c r="CF3" s="161">
        <f t="shared" si="4"/>
        <v>0</v>
      </c>
      <c r="CG3" s="161">
        <f t="shared" si="4"/>
        <v>0</v>
      </c>
      <c r="CH3" s="161">
        <f t="shared" si="4"/>
        <v>0</v>
      </c>
      <c r="CI3" s="161">
        <f t="shared" si="4"/>
        <v>7749900</v>
      </c>
      <c r="CJ3" s="161">
        <f t="shared" si="4"/>
        <v>0</v>
      </c>
      <c r="CK3" s="161">
        <f t="shared" si="4"/>
        <v>0</v>
      </c>
      <c r="CL3" s="161"/>
      <c r="CM3" s="161">
        <f>+CM4+CM17+CM130+AQ158+CM159+CM160</f>
        <v>10000000</v>
      </c>
      <c r="CN3" s="161">
        <f>+CN4+CN17+CN130+AR158+CN159+CN160</f>
        <v>0</v>
      </c>
      <c r="CO3" s="161">
        <f>+CO4+CO17+CO130+AS158+CO159+CO160</f>
        <v>0</v>
      </c>
      <c r="CP3" s="161">
        <f>+CP4+CP17+CP130+AT158+CP159+CP160</f>
        <v>0</v>
      </c>
      <c r="CQ3" s="161">
        <f t="shared" ref="CQ3:CW3" si="5">+CQ4+CQ17+CQ130+CQ158+CQ159+CQ160</f>
        <v>10080000</v>
      </c>
      <c r="CR3" s="161">
        <f t="shared" si="5"/>
        <v>0</v>
      </c>
      <c r="CS3" s="161">
        <f t="shared" si="5"/>
        <v>0</v>
      </c>
      <c r="CT3" s="161">
        <f t="shared" si="5"/>
        <v>0</v>
      </c>
      <c r="CU3" s="161">
        <f t="shared" si="5"/>
        <v>0</v>
      </c>
      <c r="CV3" s="161">
        <f t="shared" si="5"/>
        <v>0</v>
      </c>
      <c r="CW3" s="161">
        <f t="shared" si="5"/>
        <v>0</v>
      </c>
      <c r="CX3" s="161"/>
      <c r="CY3" s="161">
        <f>+CY4+CY17+CY130+CY158+CY159+CY160</f>
        <v>0</v>
      </c>
      <c r="CZ3" s="161">
        <f>+CZ4+CZ17+CZ130+CZ159+CZ160</f>
        <v>0</v>
      </c>
      <c r="DA3" s="161">
        <f>+DA4+DA17+DA130+DA159+DA160</f>
        <v>0</v>
      </c>
      <c r="DB3" s="161">
        <f>+DB4+DB17+DB130+DB159+DB160</f>
        <v>0</v>
      </c>
      <c r="DC3" s="161">
        <f t="shared" ref="DC3:ED3" si="6">+DC4+DC17+DC130+DC158+DC159+DC160</f>
        <v>39588000</v>
      </c>
      <c r="DD3" s="161">
        <f t="shared" si="6"/>
        <v>0</v>
      </c>
      <c r="DE3" s="161">
        <f t="shared" si="6"/>
        <v>0</v>
      </c>
      <c r="DF3" s="161">
        <f t="shared" si="6"/>
        <v>0</v>
      </c>
      <c r="DG3" s="161">
        <f t="shared" si="6"/>
        <v>1308000</v>
      </c>
      <c r="DH3" s="161">
        <f t="shared" si="6"/>
        <v>0</v>
      </c>
      <c r="DI3" s="161">
        <f t="shared" si="6"/>
        <v>0</v>
      </c>
      <c r="DJ3" s="161">
        <f t="shared" si="6"/>
        <v>0</v>
      </c>
      <c r="DK3" s="161">
        <f t="shared" si="6"/>
        <v>1053900</v>
      </c>
      <c r="DL3" s="161">
        <f t="shared" si="6"/>
        <v>0</v>
      </c>
      <c r="DM3" s="161">
        <f t="shared" si="6"/>
        <v>0</v>
      </c>
      <c r="DN3" s="161">
        <f t="shared" si="6"/>
        <v>0</v>
      </c>
      <c r="DO3" s="161">
        <f t="shared" si="6"/>
        <v>402300</v>
      </c>
      <c r="DP3" s="161">
        <f t="shared" si="6"/>
        <v>0</v>
      </c>
      <c r="DQ3" s="161">
        <f t="shared" si="6"/>
        <v>0</v>
      </c>
      <c r="DR3" s="161">
        <f t="shared" si="6"/>
        <v>0</v>
      </c>
      <c r="DS3" s="161">
        <f t="shared" si="6"/>
        <v>1278000</v>
      </c>
      <c r="DT3" s="161">
        <f t="shared" si="6"/>
        <v>0</v>
      </c>
      <c r="DU3" s="161">
        <f t="shared" si="6"/>
        <v>0</v>
      </c>
      <c r="DV3" s="161">
        <f t="shared" si="6"/>
        <v>0</v>
      </c>
      <c r="DW3" s="161">
        <f t="shared" si="6"/>
        <v>400500</v>
      </c>
      <c r="DX3" s="161">
        <f t="shared" si="6"/>
        <v>0</v>
      </c>
      <c r="DY3" s="161">
        <f t="shared" si="6"/>
        <v>0</v>
      </c>
      <c r="DZ3" s="161">
        <f t="shared" si="6"/>
        <v>0</v>
      </c>
      <c r="EA3" s="161">
        <f t="shared" si="6"/>
        <v>6603300</v>
      </c>
      <c r="EB3" s="161">
        <f t="shared" si="6"/>
        <v>0</v>
      </c>
      <c r="EC3" s="161">
        <f t="shared" si="6"/>
        <v>0</v>
      </c>
      <c r="ED3" s="161">
        <f t="shared" si="6"/>
        <v>0</v>
      </c>
      <c r="EE3" s="161">
        <f>+EE4+EE17+EE130+EE159+EE160</f>
        <v>2422000</v>
      </c>
      <c r="EF3" s="161">
        <f>+EF4+EF17+EF130+EF159+EF160</f>
        <v>0</v>
      </c>
      <c r="EG3" s="161">
        <f>+EG4+EG17+EG130+EG159+EG160</f>
        <v>0</v>
      </c>
      <c r="EH3" s="161">
        <f>+EH4+EH17+EH130+EH159+EH160</f>
        <v>0</v>
      </c>
      <c r="EI3" s="161">
        <f t="shared" ref="EI3:GT3" si="7">+EI4+EI17+EI130+EI158+EI159+EI160</f>
        <v>681352000</v>
      </c>
      <c r="EJ3" s="161">
        <f t="shared" si="7"/>
        <v>314837784</v>
      </c>
      <c r="EK3" s="161">
        <f t="shared" si="7"/>
        <v>39600000</v>
      </c>
      <c r="EL3" s="161">
        <f t="shared" si="7"/>
        <v>33600000</v>
      </c>
      <c r="EM3" s="161">
        <f t="shared" si="7"/>
        <v>35152036020</v>
      </c>
      <c r="EN3" s="161">
        <f t="shared" si="7"/>
        <v>4481262453</v>
      </c>
      <c r="EO3" s="161">
        <f t="shared" si="7"/>
        <v>0</v>
      </c>
      <c r="EP3" s="161">
        <f t="shared" si="7"/>
        <v>0</v>
      </c>
      <c r="EQ3" s="161">
        <f t="shared" si="7"/>
        <v>0</v>
      </c>
      <c r="ER3" s="161">
        <f t="shared" si="7"/>
        <v>0</v>
      </c>
      <c r="ES3" s="161">
        <f t="shared" si="7"/>
        <v>0</v>
      </c>
      <c r="ET3" s="161">
        <f t="shared" si="7"/>
        <v>0</v>
      </c>
      <c r="EU3" s="161">
        <f t="shared" si="7"/>
        <v>0</v>
      </c>
      <c r="EV3" s="161">
        <f t="shared" si="7"/>
        <v>0</v>
      </c>
      <c r="EW3" s="161">
        <f t="shared" si="7"/>
        <v>0</v>
      </c>
      <c r="EX3" s="161">
        <f t="shared" si="7"/>
        <v>0</v>
      </c>
      <c r="EY3" s="161">
        <f t="shared" si="7"/>
        <v>0</v>
      </c>
      <c r="EZ3" s="161">
        <f t="shared" si="7"/>
        <v>0</v>
      </c>
      <c r="FA3" s="161">
        <f t="shared" si="7"/>
        <v>0</v>
      </c>
      <c r="FB3" s="161">
        <f t="shared" si="7"/>
        <v>0</v>
      </c>
      <c r="FC3" s="161">
        <f t="shared" si="7"/>
        <v>0</v>
      </c>
      <c r="FD3" s="161">
        <f t="shared" si="7"/>
        <v>0</v>
      </c>
      <c r="FE3" s="161">
        <f t="shared" si="7"/>
        <v>0</v>
      </c>
      <c r="FF3" s="161">
        <f t="shared" si="7"/>
        <v>0</v>
      </c>
      <c r="FG3" s="161">
        <f t="shared" si="7"/>
        <v>0</v>
      </c>
      <c r="FH3" s="161">
        <f t="shared" si="7"/>
        <v>0</v>
      </c>
      <c r="FI3" s="161">
        <f t="shared" si="7"/>
        <v>0</v>
      </c>
      <c r="FJ3" s="161">
        <f t="shared" si="7"/>
        <v>0</v>
      </c>
      <c r="FK3" s="161">
        <f t="shared" si="7"/>
        <v>0</v>
      </c>
      <c r="FL3" s="161">
        <f t="shared" si="7"/>
        <v>0</v>
      </c>
      <c r="FM3" s="161">
        <f t="shared" si="7"/>
        <v>0</v>
      </c>
      <c r="FN3" s="161">
        <f t="shared" si="7"/>
        <v>0</v>
      </c>
      <c r="FO3" s="161">
        <f t="shared" si="7"/>
        <v>0</v>
      </c>
      <c r="FP3" s="161">
        <f t="shared" si="7"/>
        <v>0</v>
      </c>
      <c r="FQ3" s="161">
        <f t="shared" si="7"/>
        <v>0</v>
      </c>
      <c r="FR3" s="161">
        <f t="shared" si="7"/>
        <v>0</v>
      </c>
      <c r="FS3" s="161">
        <f t="shared" si="7"/>
        <v>0</v>
      </c>
      <c r="FT3" s="161">
        <f t="shared" si="7"/>
        <v>0</v>
      </c>
      <c r="FU3" s="161">
        <f t="shared" si="7"/>
        <v>0</v>
      </c>
      <c r="FV3" s="161">
        <f t="shared" si="7"/>
        <v>0</v>
      </c>
      <c r="FW3" s="161">
        <f t="shared" si="7"/>
        <v>0</v>
      </c>
      <c r="FX3" s="161">
        <f t="shared" si="7"/>
        <v>0</v>
      </c>
      <c r="FY3" s="161">
        <f t="shared" si="7"/>
        <v>0</v>
      </c>
      <c r="FZ3" s="161">
        <f t="shared" si="7"/>
        <v>0</v>
      </c>
      <c r="GA3" s="161">
        <f t="shared" si="7"/>
        <v>0</v>
      </c>
      <c r="GB3" s="161">
        <f t="shared" si="7"/>
        <v>0</v>
      </c>
      <c r="GC3" s="161">
        <f t="shared" si="7"/>
        <v>0</v>
      </c>
      <c r="GD3" s="161">
        <f t="shared" si="7"/>
        <v>0</v>
      </c>
      <c r="GE3" s="161">
        <f t="shared" si="7"/>
        <v>0</v>
      </c>
      <c r="GF3" s="161">
        <f t="shared" si="7"/>
        <v>0</v>
      </c>
      <c r="GG3" s="161">
        <f t="shared" si="7"/>
        <v>0</v>
      </c>
      <c r="GH3" s="161">
        <f t="shared" si="7"/>
        <v>0</v>
      </c>
      <c r="GI3" s="161">
        <f t="shared" si="7"/>
        <v>0</v>
      </c>
      <c r="GJ3" s="161">
        <f t="shared" si="7"/>
        <v>0</v>
      </c>
      <c r="GK3" s="161">
        <f t="shared" si="7"/>
        <v>0</v>
      </c>
      <c r="GL3" s="161">
        <f t="shared" si="7"/>
        <v>0</v>
      </c>
      <c r="GM3" s="161">
        <f t="shared" si="7"/>
        <v>0</v>
      </c>
      <c r="GN3" s="161">
        <f t="shared" si="7"/>
        <v>0</v>
      </c>
      <c r="GO3" s="161">
        <f t="shared" si="7"/>
        <v>0</v>
      </c>
      <c r="GP3" s="161">
        <f t="shared" si="7"/>
        <v>0</v>
      </c>
      <c r="GQ3" s="161">
        <f t="shared" si="7"/>
        <v>0</v>
      </c>
      <c r="GR3" s="161">
        <f t="shared" si="7"/>
        <v>0</v>
      </c>
      <c r="GS3" s="161">
        <f t="shared" si="7"/>
        <v>0</v>
      </c>
      <c r="GT3" s="161">
        <f t="shared" si="7"/>
        <v>0</v>
      </c>
      <c r="GU3" s="161">
        <f t="shared" ref="GU3:HR3" si="8">+GU4+GU17+GU130+GU158+GU159+GU160</f>
        <v>0</v>
      </c>
      <c r="GV3" s="161">
        <f t="shared" si="8"/>
        <v>0</v>
      </c>
      <c r="GW3" s="161">
        <f t="shared" si="8"/>
        <v>0</v>
      </c>
      <c r="GX3" s="161">
        <f t="shared" si="8"/>
        <v>0</v>
      </c>
      <c r="GY3" s="161">
        <f t="shared" si="8"/>
        <v>0</v>
      </c>
      <c r="GZ3" s="161">
        <f t="shared" si="8"/>
        <v>0</v>
      </c>
      <c r="HA3" s="161">
        <f t="shared" si="8"/>
        <v>0</v>
      </c>
      <c r="HB3" s="161">
        <f t="shared" si="8"/>
        <v>0</v>
      </c>
      <c r="HC3" s="161">
        <f t="shared" si="8"/>
        <v>0</v>
      </c>
      <c r="HD3" s="161">
        <f t="shared" si="8"/>
        <v>0</v>
      </c>
      <c r="HE3" s="161">
        <f t="shared" si="8"/>
        <v>0</v>
      </c>
      <c r="HF3" s="161">
        <f t="shared" si="8"/>
        <v>0</v>
      </c>
      <c r="HG3" s="161">
        <f t="shared" si="8"/>
        <v>0</v>
      </c>
      <c r="HH3" s="161">
        <f t="shared" si="8"/>
        <v>0</v>
      </c>
      <c r="HI3" s="161">
        <f t="shared" si="8"/>
        <v>0</v>
      </c>
      <c r="HJ3" s="161">
        <f t="shared" si="8"/>
        <v>0</v>
      </c>
      <c r="HK3" s="161">
        <f t="shared" si="8"/>
        <v>0</v>
      </c>
      <c r="HL3" s="161">
        <f t="shared" si="8"/>
        <v>0</v>
      </c>
      <c r="HM3" s="161">
        <f t="shared" si="8"/>
        <v>0</v>
      </c>
      <c r="HN3" s="161">
        <f t="shared" si="8"/>
        <v>0</v>
      </c>
      <c r="HO3" s="161">
        <f t="shared" si="8"/>
        <v>97331269520</v>
      </c>
      <c r="HP3" s="161">
        <f t="shared" si="8"/>
        <v>43926812237</v>
      </c>
      <c r="HQ3" s="161">
        <f t="shared" si="8"/>
        <v>4944019921</v>
      </c>
      <c r="HR3" s="161">
        <f t="shared" si="8"/>
        <v>3351880904</v>
      </c>
      <c r="HS3" s="163">
        <f t="shared" ref="HS3:HS34" si="9">+HO3-B3</f>
        <v>0</v>
      </c>
      <c r="HT3"/>
      <c r="HU3"/>
      <c r="HV3"/>
      <c r="HW3"/>
      <c r="HX3"/>
      <c r="HY3"/>
      <c r="HZ3"/>
      <c r="IA3"/>
      <c r="IB3"/>
      <c r="IC3"/>
      <c r="ID3"/>
      <c r="IE3"/>
      <c r="IF3"/>
      <c r="IG3"/>
      <c r="IH3"/>
    </row>
    <row r="4" spans="1:242" ht="70.5" customHeight="1" thickTop="1" thickBot="1" x14ac:dyDescent="0.3">
      <c r="A4" s="165" t="s">
        <v>848</v>
      </c>
      <c r="B4" s="166">
        <f>+B5</f>
        <v>1750000000</v>
      </c>
      <c r="C4" s="166">
        <f t="shared" ref="C4:CR4" si="10">+C5</f>
        <v>750000000</v>
      </c>
      <c r="D4" s="166">
        <f t="shared" si="10"/>
        <v>213578175</v>
      </c>
      <c r="E4" s="166">
        <f t="shared" si="10"/>
        <v>30128337</v>
      </c>
      <c r="F4" s="166">
        <f t="shared" si="10"/>
        <v>29250341</v>
      </c>
      <c r="G4" s="166">
        <f t="shared" si="10"/>
        <v>1000000000</v>
      </c>
      <c r="H4" s="166">
        <f t="shared" si="10"/>
        <v>0</v>
      </c>
      <c r="I4" s="166">
        <f t="shared" si="10"/>
        <v>0</v>
      </c>
      <c r="J4" s="166">
        <f t="shared" si="10"/>
        <v>0</v>
      </c>
      <c r="K4" s="166">
        <f t="shared" si="10"/>
        <v>0</v>
      </c>
      <c r="L4" s="166">
        <f t="shared" si="10"/>
        <v>0</v>
      </c>
      <c r="M4" s="166">
        <f t="shared" si="10"/>
        <v>0</v>
      </c>
      <c r="N4" s="166">
        <f t="shared" si="10"/>
        <v>0</v>
      </c>
      <c r="O4" s="166">
        <f t="shared" si="10"/>
        <v>0</v>
      </c>
      <c r="P4" s="166">
        <f t="shared" si="10"/>
        <v>0</v>
      </c>
      <c r="Q4" s="166">
        <f t="shared" si="10"/>
        <v>0</v>
      </c>
      <c r="R4" s="166">
        <f t="shared" si="10"/>
        <v>0</v>
      </c>
      <c r="S4" s="166">
        <f t="shared" si="10"/>
        <v>0</v>
      </c>
      <c r="T4" s="166">
        <f t="shared" si="10"/>
        <v>0</v>
      </c>
      <c r="U4" s="166">
        <f t="shared" si="10"/>
        <v>0</v>
      </c>
      <c r="V4" s="166">
        <f t="shared" si="10"/>
        <v>0</v>
      </c>
      <c r="W4" s="166">
        <f t="shared" si="10"/>
        <v>0</v>
      </c>
      <c r="X4" s="166">
        <f t="shared" si="10"/>
        <v>0</v>
      </c>
      <c r="Y4" s="166">
        <f t="shared" si="10"/>
        <v>0</v>
      </c>
      <c r="Z4" s="166">
        <f t="shared" si="10"/>
        <v>0</v>
      </c>
      <c r="AA4" s="166">
        <f t="shared" si="10"/>
        <v>0</v>
      </c>
      <c r="AB4" s="166">
        <f t="shared" si="10"/>
        <v>0</v>
      </c>
      <c r="AC4" s="166">
        <f t="shared" si="10"/>
        <v>0</v>
      </c>
      <c r="AD4" s="166">
        <f t="shared" si="10"/>
        <v>0</v>
      </c>
      <c r="AE4" s="166">
        <f t="shared" si="10"/>
        <v>0</v>
      </c>
      <c r="AF4" s="166">
        <f t="shared" si="10"/>
        <v>0</v>
      </c>
      <c r="AG4" s="166">
        <f t="shared" si="10"/>
        <v>0</v>
      </c>
      <c r="AH4" s="166">
        <f t="shared" si="10"/>
        <v>0</v>
      </c>
      <c r="AI4" s="166">
        <f t="shared" si="10"/>
        <v>0</v>
      </c>
      <c r="AJ4" s="166">
        <f t="shared" si="10"/>
        <v>0</v>
      </c>
      <c r="AK4" s="166">
        <f t="shared" si="10"/>
        <v>0</v>
      </c>
      <c r="AL4" s="166">
        <f t="shared" si="10"/>
        <v>0</v>
      </c>
      <c r="AM4" s="166">
        <f t="shared" si="10"/>
        <v>0</v>
      </c>
      <c r="AN4" s="166">
        <f t="shared" si="10"/>
        <v>0</v>
      </c>
      <c r="AO4" s="166">
        <f t="shared" si="10"/>
        <v>0</v>
      </c>
      <c r="AP4" s="166">
        <f t="shared" si="10"/>
        <v>0</v>
      </c>
      <c r="AQ4" s="166">
        <f t="shared" si="10"/>
        <v>0</v>
      </c>
      <c r="AR4" s="166">
        <f t="shared" si="10"/>
        <v>0</v>
      </c>
      <c r="AS4" s="166">
        <f t="shared" si="10"/>
        <v>0</v>
      </c>
      <c r="AT4" s="166">
        <f t="shared" si="10"/>
        <v>0</v>
      </c>
      <c r="AU4" s="166">
        <f t="shared" si="10"/>
        <v>0</v>
      </c>
      <c r="AV4" s="166">
        <f t="shared" si="10"/>
        <v>0</v>
      </c>
      <c r="AW4" s="166">
        <f t="shared" si="10"/>
        <v>0</v>
      </c>
      <c r="AX4" s="166">
        <f t="shared" si="10"/>
        <v>0</v>
      </c>
      <c r="AY4" s="166">
        <f t="shared" si="10"/>
        <v>0</v>
      </c>
      <c r="AZ4" s="166">
        <f t="shared" si="10"/>
        <v>0</v>
      </c>
      <c r="BA4" s="166">
        <f t="shared" si="10"/>
        <v>0</v>
      </c>
      <c r="BB4" s="166">
        <f t="shared" si="10"/>
        <v>0</v>
      </c>
      <c r="BC4" s="166">
        <f t="shared" si="10"/>
        <v>0</v>
      </c>
      <c r="BD4" s="166">
        <f t="shared" si="10"/>
        <v>0</v>
      </c>
      <c r="BE4" s="166">
        <f t="shared" si="10"/>
        <v>0</v>
      </c>
      <c r="BF4" s="166">
        <f t="shared" si="10"/>
        <v>0</v>
      </c>
      <c r="BG4" s="166">
        <f t="shared" si="10"/>
        <v>0</v>
      </c>
      <c r="BH4" s="166">
        <f t="shared" si="10"/>
        <v>0</v>
      </c>
      <c r="BI4" s="166">
        <f t="shared" si="10"/>
        <v>0</v>
      </c>
      <c r="BJ4" s="166">
        <f t="shared" si="10"/>
        <v>0</v>
      </c>
      <c r="BK4" s="166">
        <f t="shared" si="10"/>
        <v>0</v>
      </c>
      <c r="BL4" s="166">
        <f t="shared" si="10"/>
        <v>0</v>
      </c>
      <c r="BM4" s="166">
        <f t="shared" si="10"/>
        <v>0</v>
      </c>
      <c r="BN4" s="166">
        <f t="shared" si="10"/>
        <v>0</v>
      </c>
      <c r="BO4" s="166">
        <f t="shared" si="10"/>
        <v>0</v>
      </c>
      <c r="BP4" s="166">
        <f t="shared" si="10"/>
        <v>0</v>
      </c>
      <c r="BQ4" s="166">
        <f t="shared" si="10"/>
        <v>0</v>
      </c>
      <c r="BR4" s="166">
        <f t="shared" si="10"/>
        <v>0</v>
      </c>
      <c r="BS4" s="166">
        <f t="shared" si="10"/>
        <v>0</v>
      </c>
      <c r="BT4" s="166">
        <f t="shared" si="10"/>
        <v>0</v>
      </c>
      <c r="BU4" s="166">
        <f t="shared" si="10"/>
        <v>0</v>
      </c>
      <c r="BV4" s="166">
        <f t="shared" si="10"/>
        <v>0</v>
      </c>
      <c r="BW4" s="166">
        <f t="shared" si="10"/>
        <v>0</v>
      </c>
      <c r="BX4" s="166">
        <f t="shared" si="10"/>
        <v>0</v>
      </c>
      <c r="BY4" s="166">
        <f t="shared" si="10"/>
        <v>0</v>
      </c>
      <c r="BZ4" s="166">
        <f t="shared" si="10"/>
        <v>0</v>
      </c>
      <c r="CA4" s="166">
        <f t="shared" si="10"/>
        <v>0</v>
      </c>
      <c r="CB4" s="166">
        <f t="shared" si="10"/>
        <v>0</v>
      </c>
      <c r="CC4" s="166">
        <f t="shared" si="10"/>
        <v>0</v>
      </c>
      <c r="CD4" s="166">
        <f t="shared" si="10"/>
        <v>0</v>
      </c>
      <c r="CE4" s="166">
        <f t="shared" si="10"/>
        <v>0</v>
      </c>
      <c r="CF4" s="166">
        <f t="shared" si="10"/>
        <v>0</v>
      </c>
      <c r="CG4" s="166">
        <f t="shared" si="10"/>
        <v>0</v>
      </c>
      <c r="CH4" s="166">
        <f t="shared" si="10"/>
        <v>0</v>
      </c>
      <c r="CI4" s="166">
        <f t="shared" si="10"/>
        <v>0</v>
      </c>
      <c r="CJ4" s="166">
        <f t="shared" si="10"/>
        <v>0</v>
      </c>
      <c r="CK4" s="166">
        <f t="shared" si="10"/>
        <v>0</v>
      </c>
      <c r="CL4" s="166">
        <f t="shared" si="10"/>
        <v>0</v>
      </c>
      <c r="CM4" s="166">
        <f t="shared" si="10"/>
        <v>0</v>
      </c>
      <c r="CN4" s="166">
        <f t="shared" si="10"/>
        <v>0</v>
      </c>
      <c r="CO4" s="166">
        <f t="shared" si="10"/>
        <v>0</v>
      </c>
      <c r="CP4" s="166">
        <f t="shared" si="10"/>
        <v>0</v>
      </c>
      <c r="CQ4" s="166">
        <f t="shared" si="10"/>
        <v>0</v>
      </c>
      <c r="CR4" s="166">
        <f t="shared" si="10"/>
        <v>0</v>
      </c>
      <c r="CS4" s="166">
        <f t="shared" ref="CS4:HN4" si="11">+CS5</f>
        <v>0</v>
      </c>
      <c r="CT4" s="166">
        <f t="shared" si="11"/>
        <v>0</v>
      </c>
      <c r="CU4" s="166">
        <f t="shared" si="11"/>
        <v>0</v>
      </c>
      <c r="CV4" s="166">
        <f t="shared" si="11"/>
        <v>0</v>
      </c>
      <c r="CW4" s="166">
        <f t="shared" si="11"/>
        <v>0</v>
      </c>
      <c r="CX4" s="166">
        <f t="shared" si="11"/>
        <v>0</v>
      </c>
      <c r="CY4" s="166">
        <f t="shared" si="11"/>
        <v>0</v>
      </c>
      <c r="CZ4" s="166">
        <f t="shared" si="11"/>
        <v>0</v>
      </c>
      <c r="DA4" s="166">
        <f t="shared" si="11"/>
        <v>0</v>
      </c>
      <c r="DB4" s="166">
        <f t="shared" si="11"/>
        <v>0</v>
      </c>
      <c r="DC4" s="166">
        <f t="shared" si="11"/>
        <v>0</v>
      </c>
      <c r="DD4" s="166">
        <f t="shared" si="11"/>
        <v>0</v>
      </c>
      <c r="DE4" s="166">
        <f t="shared" si="11"/>
        <v>0</v>
      </c>
      <c r="DF4" s="166">
        <f t="shared" si="11"/>
        <v>0</v>
      </c>
      <c r="DG4" s="166">
        <f t="shared" si="11"/>
        <v>0</v>
      </c>
      <c r="DH4" s="166">
        <f t="shared" si="11"/>
        <v>0</v>
      </c>
      <c r="DI4" s="166">
        <f t="shared" si="11"/>
        <v>0</v>
      </c>
      <c r="DJ4" s="166">
        <f t="shared" si="11"/>
        <v>0</v>
      </c>
      <c r="DK4" s="166">
        <f t="shared" si="11"/>
        <v>0</v>
      </c>
      <c r="DL4" s="166">
        <f t="shared" si="11"/>
        <v>0</v>
      </c>
      <c r="DM4" s="166">
        <f t="shared" si="11"/>
        <v>0</v>
      </c>
      <c r="DN4" s="166">
        <f t="shared" si="11"/>
        <v>0</v>
      </c>
      <c r="DO4" s="166">
        <f t="shared" si="11"/>
        <v>0</v>
      </c>
      <c r="DP4" s="166">
        <f t="shared" si="11"/>
        <v>0</v>
      </c>
      <c r="DQ4" s="166">
        <f t="shared" si="11"/>
        <v>0</v>
      </c>
      <c r="DR4" s="166">
        <f t="shared" si="11"/>
        <v>0</v>
      </c>
      <c r="DS4" s="166">
        <f t="shared" si="11"/>
        <v>0</v>
      </c>
      <c r="DT4" s="166">
        <f t="shared" si="11"/>
        <v>0</v>
      </c>
      <c r="DU4" s="166">
        <f t="shared" si="11"/>
        <v>0</v>
      </c>
      <c r="DV4" s="166">
        <f t="shared" si="11"/>
        <v>0</v>
      </c>
      <c r="DW4" s="166">
        <f t="shared" si="11"/>
        <v>0</v>
      </c>
      <c r="DX4" s="166">
        <f t="shared" si="11"/>
        <v>0</v>
      </c>
      <c r="DY4" s="166">
        <f t="shared" si="11"/>
        <v>0</v>
      </c>
      <c r="DZ4" s="166">
        <f t="shared" si="11"/>
        <v>0</v>
      </c>
      <c r="EA4" s="166">
        <f t="shared" si="11"/>
        <v>0</v>
      </c>
      <c r="EB4" s="166">
        <f t="shared" si="11"/>
        <v>0</v>
      </c>
      <c r="EC4" s="166">
        <f t="shared" si="11"/>
        <v>0</v>
      </c>
      <c r="ED4" s="166">
        <f t="shared" si="11"/>
        <v>0</v>
      </c>
      <c r="EE4" s="166">
        <f t="shared" si="11"/>
        <v>0</v>
      </c>
      <c r="EF4" s="166">
        <f t="shared" si="11"/>
        <v>0</v>
      </c>
      <c r="EG4" s="166">
        <f t="shared" si="11"/>
        <v>0</v>
      </c>
      <c r="EH4" s="166">
        <f t="shared" si="11"/>
        <v>0</v>
      </c>
      <c r="EI4" s="166">
        <f t="shared" si="11"/>
        <v>0</v>
      </c>
      <c r="EJ4" s="166">
        <f t="shared" si="11"/>
        <v>0</v>
      </c>
      <c r="EK4" s="166">
        <f t="shared" si="11"/>
        <v>0</v>
      </c>
      <c r="EL4" s="166">
        <f t="shared" si="11"/>
        <v>0</v>
      </c>
      <c r="EM4" s="166">
        <f t="shared" si="11"/>
        <v>0</v>
      </c>
      <c r="EN4" s="166">
        <f t="shared" si="11"/>
        <v>0</v>
      </c>
      <c r="EO4" s="166">
        <f t="shared" si="11"/>
        <v>0</v>
      </c>
      <c r="EP4" s="166">
        <f t="shared" si="11"/>
        <v>0</v>
      </c>
      <c r="EQ4" s="166">
        <f t="shared" si="11"/>
        <v>0</v>
      </c>
      <c r="ER4" s="166">
        <f t="shared" si="11"/>
        <v>0</v>
      </c>
      <c r="ES4" s="166">
        <f t="shared" si="11"/>
        <v>0</v>
      </c>
      <c r="ET4" s="166">
        <f t="shared" si="11"/>
        <v>0</v>
      </c>
      <c r="EU4" s="166">
        <f t="shared" si="11"/>
        <v>0</v>
      </c>
      <c r="EV4" s="166">
        <f t="shared" si="11"/>
        <v>0</v>
      </c>
      <c r="EW4" s="166">
        <f t="shared" si="11"/>
        <v>0</v>
      </c>
      <c r="EX4" s="166">
        <f t="shared" si="11"/>
        <v>0</v>
      </c>
      <c r="EY4" s="166">
        <f t="shared" si="11"/>
        <v>0</v>
      </c>
      <c r="EZ4" s="166">
        <f t="shared" si="11"/>
        <v>0</v>
      </c>
      <c r="FA4" s="166">
        <f t="shared" si="11"/>
        <v>0</v>
      </c>
      <c r="FB4" s="166">
        <f t="shared" si="11"/>
        <v>0</v>
      </c>
      <c r="FC4" s="166">
        <f t="shared" si="11"/>
        <v>0</v>
      </c>
      <c r="FD4" s="166">
        <f t="shared" si="11"/>
        <v>0</v>
      </c>
      <c r="FE4" s="166">
        <f t="shared" si="11"/>
        <v>0</v>
      </c>
      <c r="FF4" s="166">
        <f t="shared" si="11"/>
        <v>0</v>
      </c>
      <c r="FG4" s="166">
        <f t="shared" si="11"/>
        <v>0</v>
      </c>
      <c r="FH4" s="166">
        <f t="shared" si="11"/>
        <v>0</v>
      </c>
      <c r="FI4" s="166">
        <f t="shared" si="11"/>
        <v>0</v>
      </c>
      <c r="FJ4" s="166">
        <f t="shared" si="11"/>
        <v>0</v>
      </c>
      <c r="FK4" s="166">
        <f t="shared" si="11"/>
        <v>0</v>
      </c>
      <c r="FL4" s="166">
        <f t="shared" si="11"/>
        <v>0</v>
      </c>
      <c r="FM4" s="166">
        <f t="shared" si="11"/>
        <v>0</v>
      </c>
      <c r="FN4" s="166">
        <f t="shared" si="11"/>
        <v>0</v>
      </c>
      <c r="FO4" s="166">
        <f t="shared" si="11"/>
        <v>0</v>
      </c>
      <c r="FP4" s="166">
        <f t="shared" si="11"/>
        <v>0</v>
      </c>
      <c r="FQ4" s="166">
        <f t="shared" si="11"/>
        <v>0</v>
      </c>
      <c r="FR4" s="166">
        <f t="shared" si="11"/>
        <v>0</v>
      </c>
      <c r="FS4" s="166">
        <f t="shared" si="11"/>
        <v>0</v>
      </c>
      <c r="FT4" s="166">
        <f t="shared" si="11"/>
        <v>0</v>
      </c>
      <c r="FU4" s="166">
        <f t="shared" si="11"/>
        <v>0</v>
      </c>
      <c r="FV4" s="166">
        <f t="shared" si="11"/>
        <v>0</v>
      </c>
      <c r="FW4" s="166">
        <f t="shared" si="11"/>
        <v>0</v>
      </c>
      <c r="FX4" s="166">
        <f t="shared" si="11"/>
        <v>0</v>
      </c>
      <c r="FY4" s="166">
        <f t="shared" si="11"/>
        <v>0</v>
      </c>
      <c r="FZ4" s="166">
        <f t="shared" si="11"/>
        <v>0</v>
      </c>
      <c r="GA4" s="166">
        <f t="shared" si="11"/>
        <v>0</v>
      </c>
      <c r="GB4" s="166">
        <f t="shared" si="11"/>
        <v>0</v>
      </c>
      <c r="GC4" s="166">
        <f t="shared" si="11"/>
        <v>0</v>
      </c>
      <c r="GD4" s="166">
        <f t="shared" si="11"/>
        <v>0</v>
      </c>
      <c r="GE4" s="166">
        <f t="shared" si="11"/>
        <v>0</v>
      </c>
      <c r="GF4" s="166">
        <f t="shared" si="11"/>
        <v>0</v>
      </c>
      <c r="GG4" s="166">
        <f t="shared" si="11"/>
        <v>0</v>
      </c>
      <c r="GH4" s="166">
        <f t="shared" si="11"/>
        <v>0</v>
      </c>
      <c r="GI4" s="166">
        <f t="shared" si="11"/>
        <v>0</v>
      </c>
      <c r="GJ4" s="166">
        <f t="shared" si="11"/>
        <v>0</v>
      </c>
      <c r="GK4" s="166">
        <f t="shared" si="11"/>
        <v>0</v>
      </c>
      <c r="GL4" s="166">
        <f t="shared" si="11"/>
        <v>0</v>
      </c>
      <c r="GM4" s="166">
        <f t="shared" si="11"/>
        <v>0</v>
      </c>
      <c r="GN4" s="166">
        <f t="shared" si="11"/>
        <v>0</v>
      </c>
      <c r="GO4" s="166">
        <f t="shared" si="11"/>
        <v>0</v>
      </c>
      <c r="GP4" s="166">
        <f t="shared" si="11"/>
        <v>0</v>
      </c>
      <c r="GQ4" s="166">
        <f t="shared" si="11"/>
        <v>0</v>
      </c>
      <c r="GR4" s="166">
        <f t="shared" si="11"/>
        <v>0</v>
      </c>
      <c r="GS4" s="166">
        <f t="shared" si="11"/>
        <v>0</v>
      </c>
      <c r="GT4" s="166">
        <f t="shared" si="11"/>
        <v>0</v>
      </c>
      <c r="GU4" s="166">
        <f t="shared" si="11"/>
        <v>0</v>
      </c>
      <c r="GV4" s="166">
        <f t="shared" si="11"/>
        <v>0</v>
      </c>
      <c r="GW4" s="166">
        <f t="shared" si="11"/>
        <v>0</v>
      </c>
      <c r="GX4" s="166">
        <f t="shared" si="11"/>
        <v>0</v>
      </c>
      <c r="GY4" s="166">
        <f t="shared" si="11"/>
        <v>0</v>
      </c>
      <c r="GZ4" s="166">
        <f t="shared" si="11"/>
        <v>0</v>
      </c>
      <c r="HA4" s="166">
        <f t="shared" si="11"/>
        <v>0</v>
      </c>
      <c r="HB4" s="166">
        <f t="shared" si="11"/>
        <v>0</v>
      </c>
      <c r="HC4" s="166">
        <f t="shared" si="11"/>
        <v>0</v>
      </c>
      <c r="HD4" s="166">
        <f t="shared" si="11"/>
        <v>0</v>
      </c>
      <c r="HE4" s="166">
        <f t="shared" si="11"/>
        <v>0</v>
      </c>
      <c r="HF4" s="166">
        <f t="shared" si="11"/>
        <v>0</v>
      </c>
      <c r="HG4" s="166">
        <f t="shared" si="11"/>
        <v>0</v>
      </c>
      <c r="HH4" s="166">
        <f t="shared" si="11"/>
        <v>0</v>
      </c>
      <c r="HI4" s="166">
        <f t="shared" si="11"/>
        <v>0</v>
      </c>
      <c r="HJ4" s="166">
        <f t="shared" si="11"/>
        <v>0</v>
      </c>
      <c r="HK4" s="166">
        <f t="shared" si="11"/>
        <v>0</v>
      </c>
      <c r="HL4" s="166">
        <f t="shared" si="11"/>
        <v>0</v>
      </c>
      <c r="HM4" s="166">
        <f t="shared" si="11"/>
        <v>0</v>
      </c>
      <c r="HN4" s="166">
        <f t="shared" si="11"/>
        <v>0</v>
      </c>
      <c r="HO4" s="166">
        <f>+HO5</f>
        <v>1750000000</v>
      </c>
      <c r="HP4" s="166">
        <f t="shared" ref="HP4:HR4" si="12">+HP5</f>
        <v>213578175</v>
      </c>
      <c r="HQ4" s="166">
        <f t="shared" si="12"/>
        <v>30128337</v>
      </c>
      <c r="HR4" s="166">
        <f t="shared" si="12"/>
        <v>29250341</v>
      </c>
      <c r="HS4" s="163">
        <f t="shared" si="9"/>
        <v>0</v>
      </c>
    </row>
    <row r="5" spans="1:242" ht="18" customHeight="1" thickTop="1" thickBot="1" x14ac:dyDescent="0.3">
      <c r="A5" s="167" t="s">
        <v>849</v>
      </c>
      <c r="B5" s="168">
        <f>+B6+B12</f>
        <v>1750000000</v>
      </c>
      <c r="C5" s="168">
        <f t="shared" ref="C5:BZ5" si="13">+C6+C12</f>
        <v>750000000</v>
      </c>
      <c r="D5" s="168">
        <f t="shared" si="13"/>
        <v>213578175</v>
      </c>
      <c r="E5" s="168">
        <f t="shared" si="13"/>
        <v>30128337</v>
      </c>
      <c r="F5" s="168">
        <f t="shared" si="13"/>
        <v>29250341</v>
      </c>
      <c r="G5" s="168">
        <f t="shared" ref="G5:J5" si="14">+G6+G12</f>
        <v>1000000000</v>
      </c>
      <c r="H5" s="168">
        <f t="shared" si="14"/>
        <v>0</v>
      </c>
      <c r="I5" s="168">
        <f t="shared" si="14"/>
        <v>0</v>
      </c>
      <c r="J5" s="168">
        <f t="shared" si="14"/>
        <v>0</v>
      </c>
      <c r="K5" s="168">
        <f t="shared" si="13"/>
        <v>0</v>
      </c>
      <c r="L5" s="168">
        <f t="shared" si="13"/>
        <v>0</v>
      </c>
      <c r="M5" s="168">
        <f t="shared" si="13"/>
        <v>0</v>
      </c>
      <c r="N5" s="168">
        <f t="shared" si="13"/>
        <v>0</v>
      </c>
      <c r="O5" s="168">
        <f t="shared" si="13"/>
        <v>0</v>
      </c>
      <c r="P5" s="168">
        <f t="shared" si="13"/>
        <v>0</v>
      </c>
      <c r="Q5" s="168">
        <f t="shared" si="13"/>
        <v>0</v>
      </c>
      <c r="R5" s="168">
        <f t="shared" si="13"/>
        <v>0</v>
      </c>
      <c r="S5" s="168">
        <f t="shared" si="13"/>
        <v>0</v>
      </c>
      <c r="T5" s="168">
        <f t="shared" si="13"/>
        <v>0</v>
      </c>
      <c r="U5" s="168">
        <f t="shared" si="13"/>
        <v>0</v>
      </c>
      <c r="V5" s="168">
        <f t="shared" si="13"/>
        <v>0</v>
      </c>
      <c r="W5" s="168">
        <f t="shared" si="13"/>
        <v>0</v>
      </c>
      <c r="X5" s="168">
        <f t="shared" si="13"/>
        <v>0</v>
      </c>
      <c r="Y5" s="168">
        <f t="shared" si="13"/>
        <v>0</v>
      </c>
      <c r="Z5" s="168">
        <f t="shared" si="13"/>
        <v>0</v>
      </c>
      <c r="AA5" s="168">
        <f t="shared" si="13"/>
        <v>0</v>
      </c>
      <c r="AB5" s="168">
        <f t="shared" si="13"/>
        <v>0</v>
      </c>
      <c r="AC5" s="168">
        <f t="shared" si="13"/>
        <v>0</v>
      </c>
      <c r="AD5" s="168">
        <f t="shared" si="13"/>
        <v>0</v>
      </c>
      <c r="AE5" s="168">
        <f t="shared" si="13"/>
        <v>0</v>
      </c>
      <c r="AF5" s="168">
        <f t="shared" si="13"/>
        <v>0</v>
      </c>
      <c r="AG5" s="168">
        <f t="shared" si="13"/>
        <v>0</v>
      </c>
      <c r="AH5" s="168">
        <f t="shared" si="13"/>
        <v>0</v>
      </c>
      <c r="AI5" s="168">
        <f t="shared" si="13"/>
        <v>0</v>
      </c>
      <c r="AJ5" s="168">
        <f t="shared" si="13"/>
        <v>0</v>
      </c>
      <c r="AK5" s="168">
        <f t="shared" si="13"/>
        <v>0</v>
      </c>
      <c r="AL5" s="168">
        <f t="shared" si="13"/>
        <v>0</v>
      </c>
      <c r="AM5" s="168">
        <f t="shared" si="13"/>
        <v>0</v>
      </c>
      <c r="AN5" s="168">
        <f t="shared" si="13"/>
        <v>0</v>
      </c>
      <c r="AO5" s="168">
        <f t="shared" si="13"/>
        <v>0</v>
      </c>
      <c r="AP5" s="168">
        <f t="shared" si="13"/>
        <v>0</v>
      </c>
      <c r="AQ5" s="168">
        <f t="shared" si="13"/>
        <v>0</v>
      </c>
      <c r="AR5" s="168">
        <f t="shared" si="13"/>
        <v>0</v>
      </c>
      <c r="AS5" s="168">
        <f t="shared" si="13"/>
        <v>0</v>
      </c>
      <c r="AT5" s="168">
        <f t="shared" si="13"/>
        <v>0</v>
      </c>
      <c r="AU5" s="168">
        <f t="shared" ref="AU5:AX5" si="15">+AU6+AU12</f>
        <v>0</v>
      </c>
      <c r="AV5" s="168">
        <f t="shared" si="15"/>
        <v>0</v>
      </c>
      <c r="AW5" s="168">
        <f t="shared" si="15"/>
        <v>0</v>
      </c>
      <c r="AX5" s="168">
        <f t="shared" si="15"/>
        <v>0</v>
      </c>
      <c r="AY5" s="168">
        <f t="shared" si="13"/>
        <v>0</v>
      </c>
      <c r="AZ5" s="168">
        <f t="shared" si="13"/>
        <v>0</v>
      </c>
      <c r="BA5" s="168">
        <f t="shared" si="13"/>
        <v>0</v>
      </c>
      <c r="BB5" s="168">
        <f t="shared" si="13"/>
        <v>0</v>
      </c>
      <c r="BC5" s="168">
        <f t="shared" ref="BC5:BF5" si="16">+BC6+BC12</f>
        <v>0</v>
      </c>
      <c r="BD5" s="168">
        <f t="shared" si="16"/>
        <v>0</v>
      </c>
      <c r="BE5" s="168">
        <f t="shared" si="16"/>
        <v>0</v>
      </c>
      <c r="BF5" s="168">
        <f t="shared" si="16"/>
        <v>0</v>
      </c>
      <c r="BG5" s="168">
        <f t="shared" si="13"/>
        <v>0</v>
      </c>
      <c r="BH5" s="168">
        <f t="shared" si="13"/>
        <v>0</v>
      </c>
      <c r="BI5" s="168">
        <f t="shared" si="13"/>
        <v>0</v>
      </c>
      <c r="BJ5" s="168">
        <f t="shared" si="13"/>
        <v>0</v>
      </c>
      <c r="BK5" s="168">
        <f t="shared" si="13"/>
        <v>0</v>
      </c>
      <c r="BL5" s="168">
        <f t="shared" si="13"/>
        <v>0</v>
      </c>
      <c r="BM5" s="168">
        <f t="shared" si="13"/>
        <v>0</v>
      </c>
      <c r="BN5" s="168">
        <f t="shared" si="13"/>
        <v>0</v>
      </c>
      <c r="BO5" s="168">
        <f t="shared" si="13"/>
        <v>0</v>
      </c>
      <c r="BP5" s="168">
        <f t="shared" si="13"/>
        <v>0</v>
      </c>
      <c r="BQ5" s="168">
        <f t="shared" si="13"/>
        <v>0</v>
      </c>
      <c r="BR5" s="168">
        <f t="shared" si="13"/>
        <v>0</v>
      </c>
      <c r="BS5" s="168">
        <f t="shared" si="13"/>
        <v>0</v>
      </c>
      <c r="BT5" s="168">
        <f t="shared" si="13"/>
        <v>0</v>
      </c>
      <c r="BU5" s="168">
        <f t="shared" si="13"/>
        <v>0</v>
      </c>
      <c r="BV5" s="168">
        <f t="shared" si="13"/>
        <v>0</v>
      </c>
      <c r="BW5" s="168">
        <f t="shared" si="13"/>
        <v>0</v>
      </c>
      <c r="BX5" s="168">
        <f t="shared" si="13"/>
        <v>0</v>
      </c>
      <c r="BY5" s="168">
        <f t="shared" si="13"/>
        <v>0</v>
      </c>
      <c r="BZ5" s="168">
        <f t="shared" si="13"/>
        <v>0</v>
      </c>
      <c r="CA5" s="168">
        <f t="shared" ref="CA5:EU5" si="17">+CA6+CA12</f>
        <v>0</v>
      </c>
      <c r="CB5" s="168">
        <f t="shared" si="17"/>
        <v>0</v>
      </c>
      <c r="CC5" s="168">
        <f t="shared" si="17"/>
        <v>0</v>
      </c>
      <c r="CD5" s="168">
        <f t="shared" si="17"/>
        <v>0</v>
      </c>
      <c r="CE5" s="168">
        <f t="shared" si="17"/>
        <v>0</v>
      </c>
      <c r="CF5" s="168">
        <f t="shared" si="17"/>
        <v>0</v>
      </c>
      <c r="CG5" s="168">
        <f t="shared" si="17"/>
        <v>0</v>
      </c>
      <c r="CH5" s="168">
        <f t="shared" si="17"/>
        <v>0</v>
      </c>
      <c r="CI5" s="168">
        <f t="shared" si="17"/>
        <v>0</v>
      </c>
      <c r="CJ5" s="168">
        <f t="shared" si="17"/>
        <v>0</v>
      </c>
      <c r="CK5" s="168">
        <f t="shared" si="17"/>
        <v>0</v>
      </c>
      <c r="CL5" s="168">
        <f t="shared" si="17"/>
        <v>0</v>
      </c>
      <c r="CM5" s="168">
        <f t="shared" si="17"/>
        <v>0</v>
      </c>
      <c r="CN5" s="168">
        <f t="shared" si="17"/>
        <v>0</v>
      </c>
      <c r="CO5" s="168">
        <f t="shared" si="17"/>
        <v>0</v>
      </c>
      <c r="CP5" s="168">
        <f t="shared" si="17"/>
        <v>0</v>
      </c>
      <c r="CQ5" s="168">
        <f t="shared" si="17"/>
        <v>0</v>
      </c>
      <c r="CR5" s="168">
        <f t="shared" si="17"/>
        <v>0</v>
      </c>
      <c r="CS5" s="168">
        <f t="shared" si="17"/>
        <v>0</v>
      </c>
      <c r="CT5" s="168">
        <f t="shared" si="17"/>
        <v>0</v>
      </c>
      <c r="CU5" s="168">
        <f t="shared" si="17"/>
        <v>0</v>
      </c>
      <c r="CV5" s="168">
        <f t="shared" si="17"/>
        <v>0</v>
      </c>
      <c r="CW5" s="168">
        <f t="shared" si="17"/>
        <v>0</v>
      </c>
      <c r="CX5" s="168">
        <f t="shared" si="17"/>
        <v>0</v>
      </c>
      <c r="CY5" s="168">
        <f t="shared" si="17"/>
        <v>0</v>
      </c>
      <c r="CZ5" s="168">
        <f t="shared" si="17"/>
        <v>0</v>
      </c>
      <c r="DA5" s="168">
        <f t="shared" si="17"/>
        <v>0</v>
      </c>
      <c r="DB5" s="168">
        <f t="shared" si="17"/>
        <v>0</v>
      </c>
      <c r="DC5" s="168">
        <f t="shared" si="17"/>
        <v>0</v>
      </c>
      <c r="DD5" s="168">
        <f t="shared" si="17"/>
        <v>0</v>
      </c>
      <c r="DE5" s="168">
        <f t="shared" si="17"/>
        <v>0</v>
      </c>
      <c r="DF5" s="168">
        <f t="shared" si="17"/>
        <v>0</v>
      </c>
      <c r="DG5" s="168">
        <f t="shared" si="17"/>
        <v>0</v>
      </c>
      <c r="DH5" s="168">
        <f t="shared" si="17"/>
        <v>0</v>
      </c>
      <c r="DI5" s="168">
        <f t="shared" si="17"/>
        <v>0</v>
      </c>
      <c r="DJ5" s="168">
        <f t="shared" si="17"/>
        <v>0</v>
      </c>
      <c r="DK5" s="168">
        <f t="shared" si="17"/>
        <v>0</v>
      </c>
      <c r="DL5" s="168">
        <f t="shared" si="17"/>
        <v>0</v>
      </c>
      <c r="DM5" s="168">
        <f t="shared" si="17"/>
        <v>0</v>
      </c>
      <c r="DN5" s="168">
        <f t="shared" si="17"/>
        <v>0</v>
      </c>
      <c r="DO5" s="168">
        <f t="shared" si="17"/>
        <v>0</v>
      </c>
      <c r="DP5" s="168">
        <f t="shared" si="17"/>
        <v>0</v>
      </c>
      <c r="DQ5" s="168">
        <f t="shared" si="17"/>
        <v>0</v>
      </c>
      <c r="DR5" s="168">
        <f t="shared" si="17"/>
        <v>0</v>
      </c>
      <c r="DS5" s="168">
        <f t="shared" si="17"/>
        <v>0</v>
      </c>
      <c r="DT5" s="168">
        <f t="shared" si="17"/>
        <v>0</v>
      </c>
      <c r="DU5" s="168">
        <f t="shared" si="17"/>
        <v>0</v>
      </c>
      <c r="DV5" s="168">
        <f t="shared" si="17"/>
        <v>0</v>
      </c>
      <c r="DW5" s="168">
        <f t="shared" si="17"/>
        <v>0</v>
      </c>
      <c r="DX5" s="168">
        <f t="shared" si="17"/>
        <v>0</v>
      </c>
      <c r="DY5" s="168">
        <f t="shared" si="17"/>
        <v>0</v>
      </c>
      <c r="DZ5" s="168">
        <f t="shared" si="17"/>
        <v>0</v>
      </c>
      <c r="EA5" s="168">
        <f>+EA6+EA12</f>
        <v>0</v>
      </c>
      <c r="EB5" s="168">
        <f t="shared" ref="EB5:ED5" si="18">+EB6+EB12</f>
        <v>0</v>
      </c>
      <c r="EC5" s="168">
        <f t="shared" si="18"/>
        <v>0</v>
      </c>
      <c r="ED5" s="168">
        <f t="shared" si="18"/>
        <v>0</v>
      </c>
      <c r="EE5" s="168">
        <f t="shared" si="17"/>
        <v>0</v>
      </c>
      <c r="EF5" s="168">
        <f t="shared" si="17"/>
        <v>0</v>
      </c>
      <c r="EG5" s="168">
        <f t="shared" si="17"/>
        <v>0</v>
      </c>
      <c r="EH5" s="168">
        <f t="shared" si="17"/>
        <v>0</v>
      </c>
      <c r="EI5" s="168">
        <f t="shared" si="17"/>
        <v>0</v>
      </c>
      <c r="EJ5" s="168">
        <f t="shared" si="17"/>
        <v>0</v>
      </c>
      <c r="EK5" s="168">
        <f t="shared" si="17"/>
        <v>0</v>
      </c>
      <c r="EL5" s="168">
        <f t="shared" si="17"/>
        <v>0</v>
      </c>
      <c r="EM5" s="168">
        <f t="shared" si="17"/>
        <v>0</v>
      </c>
      <c r="EN5" s="168">
        <f t="shared" si="17"/>
        <v>0</v>
      </c>
      <c r="EO5" s="168">
        <f t="shared" si="17"/>
        <v>0</v>
      </c>
      <c r="EP5" s="168">
        <f t="shared" si="17"/>
        <v>0</v>
      </c>
      <c r="EQ5" s="168">
        <f t="shared" si="17"/>
        <v>0</v>
      </c>
      <c r="ER5" s="168">
        <f t="shared" si="17"/>
        <v>0</v>
      </c>
      <c r="ES5" s="168">
        <f t="shared" si="17"/>
        <v>0</v>
      </c>
      <c r="ET5" s="168">
        <f t="shared" si="17"/>
        <v>0</v>
      </c>
      <c r="EU5" s="168">
        <f t="shared" si="17"/>
        <v>0</v>
      </c>
      <c r="EV5" s="168">
        <f t="shared" ref="EV5:HG5" si="19">+EV6+EV12</f>
        <v>0</v>
      </c>
      <c r="EW5" s="168">
        <f t="shared" si="19"/>
        <v>0</v>
      </c>
      <c r="EX5" s="168">
        <f t="shared" si="19"/>
        <v>0</v>
      </c>
      <c r="EY5" s="168">
        <f t="shared" si="19"/>
        <v>0</v>
      </c>
      <c r="EZ5" s="168">
        <f t="shared" si="19"/>
        <v>0</v>
      </c>
      <c r="FA5" s="168">
        <f t="shared" si="19"/>
        <v>0</v>
      </c>
      <c r="FB5" s="168">
        <f t="shared" si="19"/>
        <v>0</v>
      </c>
      <c r="FC5" s="168">
        <f t="shared" si="19"/>
        <v>0</v>
      </c>
      <c r="FD5" s="168">
        <f t="shared" si="19"/>
        <v>0</v>
      </c>
      <c r="FE5" s="168">
        <f t="shared" si="19"/>
        <v>0</v>
      </c>
      <c r="FF5" s="168">
        <f t="shared" si="19"/>
        <v>0</v>
      </c>
      <c r="FG5" s="168">
        <f t="shared" si="19"/>
        <v>0</v>
      </c>
      <c r="FH5" s="168">
        <f t="shared" si="19"/>
        <v>0</v>
      </c>
      <c r="FI5" s="168">
        <f t="shared" si="19"/>
        <v>0</v>
      </c>
      <c r="FJ5" s="168">
        <f t="shared" si="19"/>
        <v>0</v>
      </c>
      <c r="FK5" s="168">
        <f t="shared" si="19"/>
        <v>0</v>
      </c>
      <c r="FL5" s="168">
        <f t="shared" si="19"/>
        <v>0</v>
      </c>
      <c r="FM5" s="168">
        <f t="shared" si="19"/>
        <v>0</v>
      </c>
      <c r="FN5" s="168">
        <f t="shared" si="19"/>
        <v>0</v>
      </c>
      <c r="FO5" s="168">
        <f t="shared" si="19"/>
        <v>0</v>
      </c>
      <c r="FP5" s="168">
        <f t="shared" si="19"/>
        <v>0</v>
      </c>
      <c r="FQ5" s="168">
        <f t="shared" si="19"/>
        <v>0</v>
      </c>
      <c r="FR5" s="168">
        <f t="shared" si="19"/>
        <v>0</v>
      </c>
      <c r="FS5" s="168">
        <f t="shared" si="19"/>
        <v>0</v>
      </c>
      <c r="FT5" s="168">
        <f t="shared" si="19"/>
        <v>0</v>
      </c>
      <c r="FU5" s="168">
        <f t="shared" si="19"/>
        <v>0</v>
      </c>
      <c r="FV5" s="168">
        <f t="shared" si="19"/>
        <v>0</v>
      </c>
      <c r="FW5" s="168">
        <f t="shared" si="19"/>
        <v>0</v>
      </c>
      <c r="FX5" s="168">
        <f t="shared" si="19"/>
        <v>0</v>
      </c>
      <c r="FY5" s="168">
        <f t="shared" si="19"/>
        <v>0</v>
      </c>
      <c r="FZ5" s="168">
        <f t="shared" si="19"/>
        <v>0</v>
      </c>
      <c r="GA5" s="168">
        <f t="shared" si="19"/>
        <v>0</v>
      </c>
      <c r="GB5" s="168">
        <f t="shared" si="19"/>
        <v>0</v>
      </c>
      <c r="GC5" s="168">
        <f t="shared" si="19"/>
        <v>0</v>
      </c>
      <c r="GD5" s="168">
        <f t="shared" si="19"/>
        <v>0</v>
      </c>
      <c r="GE5" s="168">
        <f t="shared" si="19"/>
        <v>0</v>
      </c>
      <c r="GF5" s="168">
        <f t="shared" si="19"/>
        <v>0</v>
      </c>
      <c r="GG5" s="168">
        <f t="shared" si="19"/>
        <v>0</v>
      </c>
      <c r="GH5" s="168">
        <f t="shared" si="19"/>
        <v>0</v>
      </c>
      <c r="GI5" s="168">
        <f t="shared" si="19"/>
        <v>0</v>
      </c>
      <c r="GJ5" s="168">
        <f t="shared" si="19"/>
        <v>0</v>
      </c>
      <c r="GK5" s="168">
        <f t="shared" si="19"/>
        <v>0</v>
      </c>
      <c r="GL5" s="168">
        <f t="shared" si="19"/>
        <v>0</v>
      </c>
      <c r="GM5" s="168">
        <f t="shared" si="19"/>
        <v>0</v>
      </c>
      <c r="GN5" s="168">
        <f t="shared" si="19"/>
        <v>0</v>
      </c>
      <c r="GO5" s="168">
        <f t="shared" si="19"/>
        <v>0</v>
      </c>
      <c r="GP5" s="168">
        <f t="shared" si="19"/>
        <v>0</v>
      </c>
      <c r="GQ5" s="168">
        <f t="shared" si="19"/>
        <v>0</v>
      </c>
      <c r="GR5" s="168">
        <f t="shared" si="19"/>
        <v>0</v>
      </c>
      <c r="GS5" s="168">
        <f t="shared" si="19"/>
        <v>0</v>
      </c>
      <c r="GT5" s="168">
        <f t="shared" si="19"/>
        <v>0</v>
      </c>
      <c r="GU5" s="168">
        <f t="shared" si="19"/>
        <v>0</v>
      </c>
      <c r="GV5" s="168">
        <f t="shared" si="19"/>
        <v>0</v>
      </c>
      <c r="GW5" s="168">
        <f t="shared" si="19"/>
        <v>0</v>
      </c>
      <c r="GX5" s="168">
        <f t="shared" si="19"/>
        <v>0</v>
      </c>
      <c r="GY5" s="168">
        <f t="shared" si="19"/>
        <v>0</v>
      </c>
      <c r="GZ5" s="168">
        <f t="shared" si="19"/>
        <v>0</v>
      </c>
      <c r="HA5" s="168">
        <f t="shared" si="19"/>
        <v>0</v>
      </c>
      <c r="HB5" s="168">
        <f t="shared" si="19"/>
        <v>0</v>
      </c>
      <c r="HC5" s="168">
        <f t="shared" si="19"/>
        <v>0</v>
      </c>
      <c r="HD5" s="168">
        <f t="shared" si="19"/>
        <v>0</v>
      </c>
      <c r="HE5" s="168">
        <f t="shared" si="19"/>
        <v>0</v>
      </c>
      <c r="HF5" s="168">
        <f t="shared" si="19"/>
        <v>0</v>
      </c>
      <c r="HG5" s="168">
        <f t="shared" si="19"/>
        <v>0</v>
      </c>
      <c r="HH5" s="168">
        <f t="shared" ref="HH5:HN5" si="20">+HH6+HH12</f>
        <v>0</v>
      </c>
      <c r="HI5" s="168">
        <f t="shared" si="20"/>
        <v>0</v>
      </c>
      <c r="HJ5" s="168">
        <f t="shared" si="20"/>
        <v>0</v>
      </c>
      <c r="HK5" s="168">
        <f t="shared" si="20"/>
        <v>0</v>
      </c>
      <c r="HL5" s="168">
        <f t="shared" si="20"/>
        <v>0</v>
      </c>
      <c r="HM5" s="168">
        <f t="shared" si="20"/>
        <v>0</v>
      </c>
      <c r="HN5" s="168">
        <f t="shared" si="20"/>
        <v>0</v>
      </c>
      <c r="HO5" s="168">
        <f>+HO6+HO12</f>
        <v>1750000000</v>
      </c>
      <c r="HP5" s="168">
        <f t="shared" ref="HP5:HR5" si="21">+D5+L5+P5+T5+X5+AB5+AF5+AJ5+AN5+AR5+AZ5+BH5+BL5+BP5+BT5+BX5+CB5+CF5+CJ5+CN5+CR5+CV5+CZ5+DD5+DH5+DL5+DP5+DT5+DX5+EF5+ER5+EJ5+EN5+EB5+EV5+EZ5+FD5+FH5+FL5+FP5+FT5+FX5+GB5+GF5+GJ5+GN5+GR5+GV5+GZ5+HD5+HH5+HL5</f>
        <v>213578175</v>
      </c>
      <c r="HQ5" s="168">
        <f t="shared" si="21"/>
        <v>30128337</v>
      </c>
      <c r="HR5" s="168">
        <f t="shared" si="21"/>
        <v>29250341</v>
      </c>
      <c r="HS5" s="163">
        <f t="shared" si="9"/>
        <v>0</v>
      </c>
    </row>
    <row r="6" spans="1:242" ht="26.25" customHeight="1" thickTop="1" thickBot="1" x14ac:dyDescent="0.3">
      <c r="A6" s="169" t="s">
        <v>850</v>
      </c>
      <c r="B6" s="170">
        <f t="shared" ref="B6:AK6" si="22">SUM(B7:B11)</f>
        <v>1050000000</v>
      </c>
      <c r="C6" s="170">
        <f t="shared" si="22"/>
        <v>550000000</v>
      </c>
      <c r="D6" s="170">
        <f t="shared" si="22"/>
        <v>213578175</v>
      </c>
      <c r="E6" s="170">
        <f t="shared" si="22"/>
        <v>30128337</v>
      </c>
      <c r="F6" s="170">
        <f t="shared" si="22"/>
        <v>29250341</v>
      </c>
      <c r="G6" s="170">
        <f t="shared" ref="G6:J6" si="23">SUM(G7:G11)</f>
        <v>500000000</v>
      </c>
      <c r="H6" s="170">
        <f t="shared" si="23"/>
        <v>0</v>
      </c>
      <c r="I6" s="170">
        <f t="shared" si="23"/>
        <v>0</v>
      </c>
      <c r="J6" s="170">
        <f t="shared" si="23"/>
        <v>0</v>
      </c>
      <c r="K6" s="170">
        <f t="shared" si="22"/>
        <v>0</v>
      </c>
      <c r="L6" s="170">
        <f t="shared" si="22"/>
        <v>0</v>
      </c>
      <c r="M6" s="170">
        <f t="shared" si="22"/>
        <v>0</v>
      </c>
      <c r="N6" s="170">
        <f t="shared" si="22"/>
        <v>0</v>
      </c>
      <c r="O6" s="170">
        <f t="shared" si="22"/>
        <v>0</v>
      </c>
      <c r="P6" s="170">
        <f t="shared" si="22"/>
        <v>0</v>
      </c>
      <c r="Q6" s="170">
        <f t="shared" si="22"/>
        <v>0</v>
      </c>
      <c r="R6" s="170">
        <f t="shared" si="22"/>
        <v>0</v>
      </c>
      <c r="S6" s="170">
        <f t="shared" si="22"/>
        <v>0</v>
      </c>
      <c r="T6" s="170">
        <f t="shared" si="22"/>
        <v>0</v>
      </c>
      <c r="U6" s="170">
        <f t="shared" si="22"/>
        <v>0</v>
      </c>
      <c r="V6" s="170">
        <f t="shared" si="22"/>
        <v>0</v>
      </c>
      <c r="W6" s="170">
        <f t="shared" si="22"/>
        <v>0</v>
      </c>
      <c r="X6" s="170">
        <f t="shared" si="22"/>
        <v>0</v>
      </c>
      <c r="Y6" s="170">
        <f t="shared" si="22"/>
        <v>0</v>
      </c>
      <c r="Z6" s="170">
        <f t="shared" si="22"/>
        <v>0</v>
      </c>
      <c r="AA6" s="170">
        <f t="shared" si="22"/>
        <v>0</v>
      </c>
      <c r="AB6" s="170">
        <f t="shared" si="22"/>
        <v>0</v>
      </c>
      <c r="AC6" s="170">
        <f t="shared" si="22"/>
        <v>0</v>
      </c>
      <c r="AD6" s="170">
        <f t="shared" si="22"/>
        <v>0</v>
      </c>
      <c r="AE6" s="170">
        <f t="shared" si="22"/>
        <v>0</v>
      </c>
      <c r="AF6" s="170">
        <f t="shared" si="22"/>
        <v>0</v>
      </c>
      <c r="AG6" s="170">
        <f t="shared" si="22"/>
        <v>0</v>
      </c>
      <c r="AH6" s="170">
        <f t="shared" si="22"/>
        <v>0</v>
      </c>
      <c r="AI6" s="170">
        <f t="shared" si="22"/>
        <v>0</v>
      </c>
      <c r="AJ6" s="170">
        <f t="shared" si="22"/>
        <v>0</v>
      </c>
      <c r="AK6" s="170">
        <f t="shared" si="22"/>
        <v>0</v>
      </c>
      <c r="AL6" s="170">
        <f t="shared" ref="AL6:DE6" si="24">SUM(AL7:AL11)</f>
        <v>0</v>
      </c>
      <c r="AM6" s="170">
        <f t="shared" si="24"/>
        <v>0</v>
      </c>
      <c r="AN6" s="170">
        <f t="shared" si="24"/>
        <v>0</v>
      </c>
      <c r="AO6" s="170">
        <f t="shared" si="24"/>
        <v>0</v>
      </c>
      <c r="AP6" s="170">
        <f t="shared" si="24"/>
        <v>0</v>
      </c>
      <c r="AQ6" s="170">
        <f t="shared" si="24"/>
        <v>0</v>
      </c>
      <c r="AR6" s="170">
        <f t="shared" si="24"/>
        <v>0</v>
      </c>
      <c r="AS6" s="170">
        <f t="shared" si="24"/>
        <v>0</v>
      </c>
      <c r="AT6" s="170">
        <f t="shared" si="24"/>
        <v>0</v>
      </c>
      <c r="AU6" s="170">
        <f t="shared" ref="AU6:AX6" si="25">SUM(AU7:AU11)</f>
        <v>0</v>
      </c>
      <c r="AV6" s="170">
        <f t="shared" si="25"/>
        <v>0</v>
      </c>
      <c r="AW6" s="170">
        <f t="shared" si="25"/>
        <v>0</v>
      </c>
      <c r="AX6" s="170">
        <f t="shared" si="25"/>
        <v>0</v>
      </c>
      <c r="AY6" s="170">
        <f t="shared" si="24"/>
        <v>0</v>
      </c>
      <c r="AZ6" s="170">
        <f t="shared" si="24"/>
        <v>0</v>
      </c>
      <c r="BA6" s="170">
        <f t="shared" si="24"/>
        <v>0</v>
      </c>
      <c r="BB6" s="170">
        <f t="shared" si="24"/>
        <v>0</v>
      </c>
      <c r="BC6" s="170">
        <f t="shared" ref="BC6:BF6" si="26">SUM(BC7:BC11)</f>
        <v>0</v>
      </c>
      <c r="BD6" s="170">
        <f t="shared" si="26"/>
        <v>0</v>
      </c>
      <c r="BE6" s="170">
        <f t="shared" si="26"/>
        <v>0</v>
      </c>
      <c r="BF6" s="170">
        <f t="shared" si="26"/>
        <v>0</v>
      </c>
      <c r="BG6" s="170">
        <f t="shared" si="24"/>
        <v>0</v>
      </c>
      <c r="BH6" s="170">
        <f t="shared" si="24"/>
        <v>0</v>
      </c>
      <c r="BI6" s="170">
        <f t="shared" si="24"/>
        <v>0</v>
      </c>
      <c r="BJ6" s="170">
        <f t="shared" si="24"/>
        <v>0</v>
      </c>
      <c r="BK6" s="170">
        <f t="shared" si="24"/>
        <v>0</v>
      </c>
      <c r="BL6" s="170">
        <f t="shared" si="24"/>
        <v>0</v>
      </c>
      <c r="BM6" s="170">
        <f t="shared" si="24"/>
        <v>0</v>
      </c>
      <c r="BN6" s="170">
        <f t="shared" si="24"/>
        <v>0</v>
      </c>
      <c r="BO6" s="170">
        <f t="shared" si="24"/>
        <v>0</v>
      </c>
      <c r="BP6" s="170">
        <f t="shared" si="24"/>
        <v>0</v>
      </c>
      <c r="BQ6" s="170">
        <f t="shared" si="24"/>
        <v>0</v>
      </c>
      <c r="BR6" s="170">
        <f t="shared" si="24"/>
        <v>0</v>
      </c>
      <c r="BS6" s="170">
        <f t="shared" si="24"/>
        <v>0</v>
      </c>
      <c r="BT6" s="170">
        <f t="shared" si="24"/>
        <v>0</v>
      </c>
      <c r="BU6" s="170">
        <f t="shared" si="24"/>
        <v>0</v>
      </c>
      <c r="BV6" s="170">
        <f t="shared" si="24"/>
        <v>0</v>
      </c>
      <c r="BW6" s="170">
        <f t="shared" si="24"/>
        <v>0</v>
      </c>
      <c r="BX6" s="170">
        <f t="shared" si="24"/>
        <v>0</v>
      </c>
      <c r="BY6" s="170">
        <f t="shared" si="24"/>
        <v>0</v>
      </c>
      <c r="BZ6" s="170">
        <f t="shared" si="24"/>
        <v>0</v>
      </c>
      <c r="CA6" s="170">
        <f t="shared" si="24"/>
        <v>0</v>
      </c>
      <c r="CB6" s="170">
        <f t="shared" si="24"/>
        <v>0</v>
      </c>
      <c r="CC6" s="170">
        <f t="shared" si="24"/>
        <v>0</v>
      </c>
      <c r="CD6" s="170">
        <f t="shared" si="24"/>
        <v>0</v>
      </c>
      <c r="CE6" s="170">
        <f t="shared" si="24"/>
        <v>0</v>
      </c>
      <c r="CF6" s="170">
        <f t="shared" si="24"/>
        <v>0</v>
      </c>
      <c r="CG6" s="170">
        <f t="shared" si="24"/>
        <v>0</v>
      </c>
      <c r="CH6" s="170">
        <f t="shared" si="24"/>
        <v>0</v>
      </c>
      <c r="CI6" s="170">
        <f t="shared" si="24"/>
        <v>0</v>
      </c>
      <c r="CJ6" s="170">
        <f t="shared" si="24"/>
        <v>0</v>
      </c>
      <c r="CK6" s="170">
        <f t="shared" si="24"/>
        <v>0</v>
      </c>
      <c r="CL6" s="170">
        <f t="shared" si="24"/>
        <v>0</v>
      </c>
      <c r="CM6" s="170">
        <f t="shared" si="24"/>
        <v>0</v>
      </c>
      <c r="CN6" s="170">
        <f t="shared" si="24"/>
        <v>0</v>
      </c>
      <c r="CO6" s="170">
        <f t="shared" si="24"/>
        <v>0</v>
      </c>
      <c r="CP6" s="170">
        <f t="shared" si="24"/>
        <v>0</v>
      </c>
      <c r="CQ6" s="170">
        <f t="shared" si="24"/>
        <v>0</v>
      </c>
      <c r="CR6" s="170">
        <f t="shared" si="24"/>
        <v>0</v>
      </c>
      <c r="CS6" s="170">
        <f t="shared" si="24"/>
        <v>0</v>
      </c>
      <c r="CT6" s="170">
        <f t="shared" si="24"/>
        <v>0</v>
      </c>
      <c r="CU6" s="170">
        <f t="shared" si="24"/>
        <v>0</v>
      </c>
      <c r="CV6" s="170">
        <f t="shared" si="24"/>
        <v>0</v>
      </c>
      <c r="CW6" s="170">
        <f t="shared" si="24"/>
        <v>0</v>
      </c>
      <c r="CX6" s="170">
        <f t="shared" si="24"/>
        <v>0</v>
      </c>
      <c r="CY6" s="170">
        <f t="shared" si="24"/>
        <v>0</v>
      </c>
      <c r="CZ6" s="170">
        <f t="shared" si="24"/>
        <v>0</v>
      </c>
      <c r="DA6" s="170">
        <f t="shared" si="24"/>
        <v>0</v>
      </c>
      <c r="DB6" s="170">
        <f t="shared" si="24"/>
        <v>0</v>
      </c>
      <c r="DC6" s="170">
        <f t="shared" si="24"/>
        <v>0</v>
      </c>
      <c r="DD6" s="170">
        <f t="shared" si="24"/>
        <v>0</v>
      </c>
      <c r="DE6" s="170">
        <f t="shared" si="24"/>
        <v>0</v>
      </c>
      <c r="DF6" s="170">
        <f t="shared" ref="DF6:FZ6" si="27">SUM(DF7:DF11)</f>
        <v>0</v>
      </c>
      <c r="DG6" s="170">
        <f t="shared" si="27"/>
        <v>0</v>
      </c>
      <c r="DH6" s="170">
        <f t="shared" si="27"/>
        <v>0</v>
      </c>
      <c r="DI6" s="170">
        <f t="shared" si="27"/>
        <v>0</v>
      </c>
      <c r="DJ6" s="170">
        <f t="shared" si="27"/>
        <v>0</v>
      </c>
      <c r="DK6" s="170">
        <f t="shared" si="27"/>
        <v>0</v>
      </c>
      <c r="DL6" s="170">
        <f t="shared" si="27"/>
        <v>0</v>
      </c>
      <c r="DM6" s="170">
        <f t="shared" si="27"/>
        <v>0</v>
      </c>
      <c r="DN6" s="170">
        <f t="shared" si="27"/>
        <v>0</v>
      </c>
      <c r="DO6" s="170">
        <f t="shared" si="27"/>
        <v>0</v>
      </c>
      <c r="DP6" s="170">
        <f t="shared" si="27"/>
        <v>0</v>
      </c>
      <c r="DQ6" s="170">
        <f t="shared" si="27"/>
        <v>0</v>
      </c>
      <c r="DR6" s="170">
        <f t="shared" si="27"/>
        <v>0</v>
      </c>
      <c r="DS6" s="170">
        <f t="shared" si="27"/>
        <v>0</v>
      </c>
      <c r="DT6" s="170">
        <f t="shared" si="27"/>
        <v>0</v>
      </c>
      <c r="DU6" s="170">
        <f t="shared" si="27"/>
        <v>0</v>
      </c>
      <c r="DV6" s="170">
        <f t="shared" si="27"/>
        <v>0</v>
      </c>
      <c r="DW6" s="170">
        <f t="shared" si="27"/>
        <v>0</v>
      </c>
      <c r="DX6" s="170">
        <f t="shared" si="27"/>
        <v>0</v>
      </c>
      <c r="DY6" s="170">
        <f t="shared" si="27"/>
        <v>0</v>
      </c>
      <c r="DZ6" s="170">
        <f t="shared" si="27"/>
        <v>0</v>
      </c>
      <c r="EA6" s="170">
        <f t="shared" si="27"/>
        <v>0</v>
      </c>
      <c r="EB6" s="170">
        <f t="shared" si="27"/>
        <v>0</v>
      </c>
      <c r="EC6" s="170">
        <f t="shared" si="27"/>
        <v>0</v>
      </c>
      <c r="ED6" s="170">
        <f t="shared" si="27"/>
        <v>0</v>
      </c>
      <c r="EE6" s="170">
        <f t="shared" si="27"/>
        <v>0</v>
      </c>
      <c r="EF6" s="170">
        <f t="shared" si="27"/>
        <v>0</v>
      </c>
      <c r="EG6" s="170">
        <f t="shared" si="27"/>
        <v>0</v>
      </c>
      <c r="EH6" s="170">
        <f t="shared" si="27"/>
        <v>0</v>
      </c>
      <c r="EI6" s="170">
        <f t="shared" si="27"/>
        <v>0</v>
      </c>
      <c r="EJ6" s="170">
        <f t="shared" si="27"/>
        <v>0</v>
      </c>
      <c r="EK6" s="170">
        <f t="shared" si="27"/>
        <v>0</v>
      </c>
      <c r="EL6" s="170">
        <f t="shared" si="27"/>
        <v>0</v>
      </c>
      <c r="EM6" s="170">
        <f t="shared" si="27"/>
        <v>0</v>
      </c>
      <c r="EN6" s="170">
        <f t="shared" si="27"/>
        <v>0</v>
      </c>
      <c r="EO6" s="170">
        <f t="shared" si="27"/>
        <v>0</v>
      </c>
      <c r="EP6" s="170">
        <f t="shared" si="27"/>
        <v>0</v>
      </c>
      <c r="EQ6" s="170">
        <f t="shared" si="27"/>
        <v>0</v>
      </c>
      <c r="ER6" s="170">
        <f t="shared" si="27"/>
        <v>0</v>
      </c>
      <c r="ES6" s="170">
        <f t="shared" si="27"/>
        <v>0</v>
      </c>
      <c r="ET6" s="170">
        <f t="shared" si="27"/>
        <v>0</v>
      </c>
      <c r="EU6" s="170">
        <f t="shared" si="27"/>
        <v>0</v>
      </c>
      <c r="EV6" s="170">
        <f t="shared" si="27"/>
        <v>0</v>
      </c>
      <c r="EW6" s="170">
        <f t="shared" si="27"/>
        <v>0</v>
      </c>
      <c r="EX6" s="170">
        <f t="shared" si="27"/>
        <v>0</v>
      </c>
      <c r="EY6" s="170">
        <f t="shared" si="27"/>
        <v>0</v>
      </c>
      <c r="EZ6" s="170">
        <f t="shared" si="27"/>
        <v>0</v>
      </c>
      <c r="FA6" s="170">
        <f t="shared" si="27"/>
        <v>0</v>
      </c>
      <c r="FB6" s="170">
        <f t="shared" si="27"/>
        <v>0</v>
      </c>
      <c r="FC6" s="170">
        <f t="shared" si="27"/>
        <v>0</v>
      </c>
      <c r="FD6" s="170">
        <f t="shared" si="27"/>
        <v>0</v>
      </c>
      <c r="FE6" s="170">
        <f t="shared" si="27"/>
        <v>0</v>
      </c>
      <c r="FF6" s="170">
        <f t="shared" si="27"/>
        <v>0</v>
      </c>
      <c r="FG6" s="170">
        <f t="shared" si="27"/>
        <v>0</v>
      </c>
      <c r="FH6" s="170">
        <f t="shared" si="27"/>
        <v>0</v>
      </c>
      <c r="FI6" s="170">
        <f t="shared" si="27"/>
        <v>0</v>
      </c>
      <c r="FJ6" s="170">
        <f t="shared" si="27"/>
        <v>0</v>
      </c>
      <c r="FK6" s="170">
        <f t="shared" si="27"/>
        <v>0</v>
      </c>
      <c r="FL6" s="170">
        <f t="shared" si="27"/>
        <v>0</v>
      </c>
      <c r="FM6" s="170">
        <f t="shared" si="27"/>
        <v>0</v>
      </c>
      <c r="FN6" s="170">
        <f t="shared" si="27"/>
        <v>0</v>
      </c>
      <c r="FO6" s="170">
        <f t="shared" si="27"/>
        <v>0</v>
      </c>
      <c r="FP6" s="170">
        <f t="shared" si="27"/>
        <v>0</v>
      </c>
      <c r="FQ6" s="170">
        <f t="shared" si="27"/>
        <v>0</v>
      </c>
      <c r="FR6" s="170">
        <f t="shared" si="27"/>
        <v>0</v>
      </c>
      <c r="FS6" s="170">
        <f t="shared" si="27"/>
        <v>0</v>
      </c>
      <c r="FT6" s="170">
        <f t="shared" si="27"/>
        <v>0</v>
      </c>
      <c r="FU6" s="170">
        <f t="shared" si="27"/>
        <v>0</v>
      </c>
      <c r="FV6" s="170">
        <f t="shared" si="27"/>
        <v>0</v>
      </c>
      <c r="FW6" s="170">
        <f t="shared" si="27"/>
        <v>0</v>
      </c>
      <c r="FX6" s="170">
        <f t="shared" si="27"/>
        <v>0</v>
      </c>
      <c r="FY6" s="170">
        <f t="shared" si="27"/>
        <v>0</v>
      </c>
      <c r="FZ6" s="170">
        <f t="shared" si="27"/>
        <v>0</v>
      </c>
      <c r="GA6" s="170">
        <f t="shared" ref="GA6:HN6" si="28">SUM(GA7:GA11)</f>
        <v>0</v>
      </c>
      <c r="GB6" s="170">
        <f t="shared" si="28"/>
        <v>0</v>
      </c>
      <c r="GC6" s="170">
        <f t="shared" si="28"/>
        <v>0</v>
      </c>
      <c r="GD6" s="170">
        <f t="shared" si="28"/>
        <v>0</v>
      </c>
      <c r="GE6" s="170">
        <f t="shared" si="28"/>
        <v>0</v>
      </c>
      <c r="GF6" s="170">
        <f t="shared" si="28"/>
        <v>0</v>
      </c>
      <c r="GG6" s="170">
        <f t="shared" si="28"/>
        <v>0</v>
      </c>
      <c r="GH6" s="170">
        <f t="shared" si="28"/>
        <v>0</v>
      </c>
      <c r="GI6" s="170">
        <f t="shared" si="28"/>
        <v>0</v>
      </c>
      <c r="GJ6" s="170">
        <f t="shared" si="28"/>
        <v>0</v>
      </c>
      <c r="GK6" s="170">
        <f t="shared" si="28"/>
        <v>0</v>
      </c>
      <c r="GL6" s="170">
        <f t="shared" si="28"/>
        <v>0</v>
      </c>
      <c r="GM6" s="170">
        <f t="shared" si="28"/>
        <v>0</v>
      </c>
      <c r="GN6" s="170">
        <f t="shared" si="28"/>
        <v>0</v>
      </c>
      <c r="GO6" s="170">
        <f t="shared" si="28"/>
        <v>0</v>
      </c>
      <c r="GP6" s="170">
        <f t="shared" si="28"/>
        <v>0</v>
      </c>
      <c r="GQ6" s="170">
        <f t="shared" si="28"/>
        <v>0</v>
      </c>
      <c r="GR6" s="170">
        <f t="shared" si="28"/>
        <v>0</v>
      </c>
      <c r="GS6" s="170">
        <f t="shared" si="28"/>
        <v>0</v>
      </c>
      <c r="GT6" s="170">
        <f t="shared" si="28"/>
        <v>0</v>
      </c>
      <c r="GU6" s="170">
        <f t="shared" si="28"/>
        <v>0</v>
      </c>
      <c r="GV6" s="170">
        <f t="shared" si="28"/>
        <v>0</v>
      </c>
      <c r="GW6" s="170">
        <f t="shared" si="28"/>
        <v>0</v>
      </c>
      <c r="GX6" s="170">
        <f t="shared" si="28"/>
        <v>0</v>
      </c>
      <c r="GY6" s="170">
        <f t="shared" si="28"/>
        <v>0</v>
      </c>
      <c r="GZ6" s="170">
        <f t="shared" si="28"/>
        <v>0</v>
      </c>
      <c r="HA6" s="170">
        <f t="shared" si="28"/>
        <v>0</v>
      </c>
      <c r="HB6" s="170">
        <f t="shared" si="28"/>
        <v>0</v>
      </c>
      <c r="HC6" s="170">
        <f t="shared" si="28"/>
        <v>0</v>
      </c>
      <c r="HD6" s="170">
        <f t="shared" si="28"/>
        <v>0</v>
      </c>
      <c r="HE6" s="170">
        <f t="shared" si="28"/>
        <v>0</v>
      </c>
      <c r="HF6" s="170">
        <f t="shared" si="28"/>
        <v>0</v>
      </c>
      <c r="HG6" s="170">
        <f t="shared" si="28"/>
        <v>0</v>
      </c>
      <c r="HH6" s="170">
        <f t="shared" si="28"/>
        <v>0</v>
      </c>
      <c r="HI6" s="170">
        <f t="shared" si="28"/>
        <v>0</v>
      </c>
      <c r="HJ6" s="170">
        <f t="shared" si="28"/>
        <v>0</v>
      </c>
      <c r="HK6" s="170">
        <f t="shared" si="28"/>
        <v>0</v>
      </c>
      <c r="HL6" s="170">
        <f t="shared" si="28"/>
        <v>0</v>
      </c>
      <c r="HM6" s="170">
        <f t="shared" si="28"/>
        <v>0</v>
      </c>
      <c r="HN6" s="170">
        <f t="shared" si="28"/>
        <v>0</v>
      </c>
      <c r="HO6" s="170">
        <f t="shared" ref="HO6" si="29">+C6+G6+K6+O6+S6+W6+AA6+AE6+AI6+AM6+AQ6+AY6+BG6+BK6+BO6+BS6+BW6+CA6+CE6+CI6+CM6+CQ6+CU6+CY6+DC6+DG6+DK6+DO6+DS6+DW6+EE6+EQ6+EI6+EM6+EA6+EU6+EY6+FC6+FG6+FK6+FO6+FS6+FW6+GA6+GE6+GI6+GM6+GQ6+GU6+GY6+HC6+HG6+HK6+AU6+BC6</f>
        <v>1050000000</v>
      </c>
      <c r="HP6" s="170">
        <f t="shared" ref="HP6" si="30">+D6+H6+L6+P6+T6+X6+AB6+AF6+AJ6+AN6+AR6+AZ6+BH6+BL6+BP6+BT6+BX6+CB6+CF6+CJ6+CN6+CR6+CV6+CZ6+DD6+DH6+DL6+DP6+DT6+DX6+EF6+ER6+EJ6+EN6+EB6+EV6+EZ6+FD6+FH6+FL6+FP6+FT6+FX6+GB6+GF6+GJ6+GN6+GR6+GV6+GZ6+HD6+HH6+HL6+AV6+BD6</f>
        <v>213578175</v>
      </c>
      <c r="HQ6" s="170">
        <f t="shared" ref="HQ6" si="31">+E6+I6+M6+Q6+U6+Y6+AC6+AG6+AK6+AO6+AS6+BA6+BI6+BM6+BQ6+BU6+BY6+CC6+CG6+CK6+CO6+CS6+CW6+DA6+DE6+DI6+DM6+DQ6+DU6+DY6+EG6+ES6+EK6+EO6+EC6+EW6+FA6+FE6+FI6+FM6+FQ6+FU6+FY6+GC6+GG6+GK6+GO6+GS6+GW6+HA6+HE6+HI6+HM6+AW6+BE6</f>
        <v>30128337</v>
      </c>
      <c r="HR6" s="170">
        <f t="shared" ref="HR6" si="32">+F6+J6+N6+R6+V6+Z6+AD6+AH6+AL6+AP6+AT6+BB6+BJ6+BN6+BR6+BV6+BZ6+CD6+CH6+CL6+CP6+CT6+CX6+DB6+DF6+DJ6+DN6+DR6+DV6+DZ6+EH6+ET6+EL6+EP6+ED6+EX6+FB6+FF6+FJ6+FN6+FR6+FV6+FZ6+GD6+GH6+GL6+GP6+GT6+GX6+HB6+HF6+HJ6+HN6+AX6+BF6</f>
        <v>29250341</v>
      </c>
      <c r="HS6" s="163">
        <f>+HO6-B6</f>
        <v>0</v>
      </c>
    </row>
    <row r="7" spans="1:242" ht="27" thickTop="1" thickBot="1" x14ac:dyDescent="0.3">
      <c r="A7" s="171" t="s">
        <v>851</v>
      </c>
      <c r="B7" s="172">
        <v>50000000</v>
      </c>
      <c r="C7" s="172">
        <v>50000000</v>
      </c>
      <c r="D7" s="172">
        <v>2628175</v>
      </c>
      <c r="E7" s="172">
        <v>2013337</v>
      </c>
      <c r="F7" s="172">
        <v>1135341</v>
      </c>
      <c r="G7" s="172">
        <v>0</v>
      </c>
      <c r="H7" s="172">
        <v>0</v>
      </c>
      <c r="I7" s="172">
        <v>0</v>
      </c>
      <c r="J7" s="172">
        <v>0</v>
      </c>
      <c r="K7" s="172">
        <v>0</v>
      </c>
      <c r="L7" s="172">
        <v>0</v>
      </c>
      <c r="M7" s="172">
        <v>0</v>
      </c>
      <c r="N7" s="172">
        <v>0</v>
      </c>
      <c r="O7" s="172">
        <v>0</v>
      </c>
      <c r="P7" s="172">
        <v>0</v>
      </c>
      <c r="Q7" s="172">
        <v>0</v>
      </c>
      <c r="R7" s="172">
        <v>0</v>
      </c>
      <c r="S7" s="172">
        <v>0</v>
      </c>
      <c r="T7" s="172">
        <v>0</v>
      </c>
      <c r="U7" s="172">
        <v>0</v>
      </c>
      <c r="V7" s="172">
        <v>0</v>
      </c>
      <c r="W7" s="172">
        <v>0</v>
      </c>
      <c r="X7" s="172">
        <v>0</v>
      </c>
      <c r="Y7" s="172">
        <v>0</v>
      </c>
      <c r="Z7" s="172">
        <v>0</v>
      </c>
      <c r="AA7" s="172">
        <v>0</v>
      </c>
      <c r="AB7" s="172">
        <v>0</v>
      </c>
      <c r="AC7" s="172">
        <v>0</v>
      </c>
      <c r="AD7" s="172">
        <v>0</v>
      </c>
      <c r="AE7" s="172">
        <v>0</v>
      </c>
      <c r="AF7" s="172">
        <v>0</v>
      </c>
      <c r="AG7" s="172">
        <v>0</v>
      </c>
      <c r="AH7" s="172">
        <v>0</v>
      </c>
      <c r="AI7" s="172">
        <v>0</v>
      </c>
      <c r="AJ7" s="172">
        <v>0</v>
      </c>
      <c r="AK7" s="172">
        <v>0</v>
      </c>
      <c r="AL7" s="172">
        <v>0</v>
      </c>
      <c r="AM7" s="172">
        <v>0</v>
      </c>
      <c r="AN7" s="172">
        <v>0</v>
      </c>
      <c r="AO7" s="172">
        <v>0</v>
      </c>
      <c r="AP7" s="172">
        <v>0</v>
      </c>
      <c r="AQ7" s="172">
        <v>0</v>
      </c>
      <c r="AR7" s="172">
        <v>0</v>
      </c>
      <c r="AS7" s="172">
        <v>0</v>
      </c>
      <c r="AT7" s="172">
        <v>0</v>
      </c>
      <c r="AU7" s="172">
        <v>0</v>
      </c>
      <c r="AV7" s="172">
        <v>0</v>
      </c>
      <c r="AW7" s="172">
        <v>0</v>
      </c>
      <c r="AX7" s="172">
        <v>0</v>
      </c>
      <c r="AY7" s="172">
        <v>0</v>
      </c>
      <c r="AZ7" s="172">
        <v>0</v>
      </c>
      <c r="BA7" s="172">
        <v>0</v>
      </c>
      <c r="BB7" s="172">
        <v>0</v>
      </c>
      <c r="BC7" s="172">
        <v>0</v>
      </c>
      <c r="BD7" s="172">
        <v>0</v>
      </c>
      <c r="BE7" s="172">
        <v>0</v>
      </c>
      <c r="BF7" s="172">
        <v>0</v>
      </c>
      <c r="BG7" s="172">
        <v>0</v>
      </c>
      <c r="BH7" s="172">
        <v>0</v>
      </c>
      <c r="BI7" s="172">
        <v>0</v>
      </c>
      <c r="BJ7" s="172">
        <v>0</v>
      </c>
      <c r="BK7" s="172">
        <v>0</v>
      </c>
      <c r="BL7" s="172">
        <v>0</v>
      </c>
      <c r="BM7" s="172">
        <v>0</v>
      </c>
      <c r="BN7" s="172">
        <v>0</v>
      </c>
      <c r="BO7" s="172">
        <v>0</v>
      </c>
      <c r="BP7" s="172">
        <v>0</v>
      </c>
      <c r="BQ7" s="172">
        <v>0</v>
      </c>
      <c r="BR7" s="172">
        <v>0</v>
      </c>
      <c r="BS7" s="172">
        <v>0</v>
      </c>
      <c r="BT7" s="172">
        <v>0</v>
      </c>
      <c r="BU7" s="172">
        <v>0</v>
      </c>
      <c r="BV7" s="172">
        <v>0</v>
      </c>
      <c r="BW7" s="172">
        <v>0</v>
      </c>
      <c r="BX7" s="172">
        <v>0</v>
      </c>
      <c r="BY7" s="172">
        <v>0</v>
      </c>
      <c r="BZ7" s="172">
        <v>0</v>
      </c>
      <c r="CA7" s="172">
        <v>0</v>
      </c>
      <c r="CB7" s="172">
        <v>0</v>
      </c>
      <c r="CC7" s="172">
        <v>0</v>
      </c>
      <c r="CD7" s="172">
        <v>0</v>
      </c>
      <c r="CE7" s="172">
        <v>0</v>
      </c>
      <c r="CF7" s="172">
        <v>0</v>
      </c>
      <c r="CG7" s="172">
        <v>0</v>
      </c>
      <c r="CH7" s="172">
        <v>0</v>
      </c>
      <c r="CI7" s="172">
        <v>0</v>
      </c>
      <c r="CJ7" s="172">
        <v>0</v>
      </c>
      <c r="CK7" s="172">
        <v>0</v>
      </c>
      <c r="CL7" s="172">
        <v>0</v>
      </c>
      <c r="CM7" s="172">
        <v>0</v>
      </c>
      <c r="CN7" s="172">
        <v>0</v>
      </c>
      <c r="CO7" s="172">
        <v>0</v>
      </c>
      <c r="CP7" s="172">
        <v>0</v>
      </c>
      <c r="CQ7" s="172">
        <v>0</v>
      </c>
      <c r="CR7" s="172">
        <v>0</v>
      </c>
      <c r="CS7" s="172">
        <v>0</v>
      </c>
      <c r="CT7" s="172">
        <v>0</v>
      </c>
      <c r="CU7" s="172">
        <v>0</v>
      </c>
      <c r="CV7" s="172">
        <v>0</v>
      </c>
      <c r="CW7" s="172">
        <v>0</v>
      </c>
      <c r="CX7" s="172">
        <v>0</v>
      </c>
      <c r="CY7" s="172">
        <v>0</v>
      </c>
      <c r="CZ7" s="172">
        <v>0</v>
      </c>
      <c r="DA7" s="172">
        <v>0</v>
      </c>
      <c r="DB7" s="172">
        <v>0</v>
      </c>
      <c r="DC7" s="172">
        <v>0</v>
      </c>
      <c r="DD7" s="172">
        <v>0</v>
      </c>
      <c r="DE7" s="172">
        <v>0</v>
      </c>
      <c r="DF7" s="172">
        <v>0</v>
      </c>
      <c r="DG7" s="172">
        <v>0</v>
      </c>
      <c r="DH7" s="172">
        <v>0</v>
      </c>
      <c r="DI7" s="172">
        <v>0</v>
      </c>
      <c r="DJ7" s="172">
        <v>0</v>
      </c>
      <c r="DK7" s="172">
        <v>0</v>
      </c>
      <c r="DL7" s="172">
        <v>0</v>
      </c>
      <c r="DM7" s="172">
        <v>0</v>
      </c>
      <c r="DN7" s="172">
        <v>0</v>
      </c>
      <c r="DO7" s="172">
        <v>0</v>
      </c>
      <c r="DP7" s="172">
        <v>0</v>
      </c>
      <c r="DQ7" s="172">
        <v>0</v>
      </c>
      <c r="DR7" s="172">
        <v>0</v>
      </c>
      <c r="DS7" s="172">
        <v>0</v>
      </c>
      <c r="DT7" s="172">
        <v>0</v>
      </c>
      <c r="DU7" s="172">
        <v>0</v>
      </c>
      <c r="DV7" s="172">
        <v>0</v>
      </c>
      <c r="DW7" s="172">
        <v>0</v>
      </c>
      <c r="DX7" s="172">
        <v>0</v>
      </c>
      <c r="DY7" s="172">
        <v>0</v>
      </c>
      <c r="DZ7" s="172">
        <v>0</v>
      </c>
      <c r="EA7" s="172">
        <v>0</v>
      </c>
      <c r="EB7" s="172">
        <v>0</v>
      </c>
      <c r="EC7" s="172">
        <v>0</v>
      </c>
      <c r="ED7" s="172">
        <v>0</v>
      </c>
      <c r="EE7" s="172">
        <v>0</v>
      </c>
      <c r="EF7" s="172">
        <v>0</v>
      </c>
      <c r="EG7" s="172">
        <v>0</v>
      </c>
      <c r="EH7" s="172">
        <v>0</v>
      </c>
      <c r="EI7" s="172">
        <v>0</v>
      </c>
      <c r="EJ7" s="172">
        <v>0</v>
      </c>
      <c r="EK7" s="172">
        <v>0</v>
      </c>
      <c r="EL7" s="172">
        <v>0</v>
      </c>
      <c r="EM7" s="172">
        <v>0</v>
      </c>
      <c r="EN7" s="172">
        <v>0</v>
      </c>
      <c r="EO7" s="172">
        <v>0</v>
      </c>
      <c r="EP7" s="172">
        <v>0</v>
      </c>
      <c r="EQ7" s="172">
        <v>0</v>
      </c>
      <c r="ER7" s="172">
        <v>0</v>
      </c>
      <c r="ES7" s="172">
        <v>0</v>
      </c>
      <c r="ET7" s="172">
        <v>0</v>
      </c>
      <c r="EU7" s="172">
        <v>0</v>
      </c>
      <c r="EV7" s="172">
        <v>0</v>
      </c>
      <c r="EW7" s="172">
        <v>0</v>
      </c>
      <c r="EX7" s="172">
        <v>0</v>
      </c>
      <c r="EY7" s="172">
        <v>0</v>
      </c>
      <c r="EZ7" s="172">
        <v>0</v>
      </c>
      <c r="FA7" s="172">
        <v>0</v>
      </c>
      <c r="FB7" s="172">
        <v>0</v>
      </c>
      <c r="FC7" s="172">
        <v>0</v>
      </c>
      <c r="FD7" s="172">
        <v>0</v>
      </c>
      <c r="FE7" s="172">
        <v>0</v>
      </c>
      <c r="FF7" s="172">
        <v>0</v>
      </c>
      <c r="FG7" s="172">
        <v>0</v>
      </c>
      <c r="FH7" s="172">
        <v>0</v>
      </c>
      <c r="FI7" s="172">
        <v>0</v>
      </c>
      <c r="FJ7" s="172">
        <v>0</v>
      </c>
      <c r="FK7" s="172">
        <v>0</v>
      </c>
      <c r="FL7" s="172">
        <v>0</v>
      </c>
      <c r="FM7" s="172">
        <v>0</v>
      </c>
      <c r="FN7" s="172">
        <v>0</v>
      </c>
      <c r="FO7" s="172">
        <v>0</v>
      </c>
      <c r="FP7" s="172">
        <v>0</v>
      </c>
      <c r="FQ7" s="172">
        <v>0</v>
      </c>
      <c r="FR7" s="172">
        <v>0</v>
      </c>
      <c r="FS7" s="172">
        <v>0</v>
      </c>
      <c r="FT7" s="172">
        <v>0</v>
      </c>
      <c r="FU7" s="172">
        <v>0</v>
      </c>
      <c r="FV7" s="172">
        <v>0</v>
      </c>
      <c r="FW7" s="172">
        <v>0</v>
      </c>
      <c r="FX7" s="172">
        <v>0</v>
      </c>
      <c r="FY7" s="172">
        <v>0</v>
      </c>
      <c r="FZ7" s="172">
        <v>0</v>
      </c>
      <c r="GA7" s="172">
        <v>0</v>
      </c>
      <c r="GB7" s="172">
        <v>0</v>
      </c>
      <c r="GC7" s="172">
        <v>0</v>
      </c>
      <c r="GD7" s="172">
        <v>0</v>
      </c>
      <c r="GE7" s="172">
        <v>0</v>
      </c>
      <c r="GF7" s="172">
        <v>0</v>
      </c>
      <c r="GG7" s="172">
        <v>0</v>
      </c>
      <c r="GH7" s="172">
        <v>0</v>
      </c>
      <c r="GI7" s="172">
        <v>0</v>
      </c>
      <c r="GJ7" s="172">
        <v>0</v>
      </c>
      <c r="GK7" s="172">
        <v>0</v>
      </c>
      <c r="GL7" s="172">
        <v>0</v>
      </c>
      <c r="GM7" s="172">
        <v>0</v>
      </c>
      <c r="GN7" s="172">
        <v>0</v>
      </c>
      <c r="GO7" s="172">
        <v>0</v>
      </c>
      <c r="GP7" s="172">
        <v>0</v>
      </c>
      <c r="GQ7" s="172">
        <v>0</v>
      </c>
      <c r="GR7" s="172">
        <v>0</v>
      </c>
      <c r="GS7" s="172">
        <v>0</v>
      </c>
      <c r="GT7" s="172">
        <v>0</v>
      </c>
      <c r="GU7" s="173">
        <v>0</v>
      </c>
      <c r="GV7" s="173">
        <v>0</v>
      </c>
      <c r="GW7" s="173">
        <v>0</v>
      </c>
      <c r="GX7" s="173">
        <v>0</v>
      </c>
      <c r="GY7" s="173">
        <v>0</v>
      </c>
      <c r="GZ7" s="173">
        <v>0</v>
      </c>
      <c r="HA7" s="173">
        <v>0</v>
      </c>
      <c r="HB7" s="173">
        <v>0</v>
      </c>
      <c r="HC7" s="173">
        <v>0</v>
      </c>
      <c r="HD7" s="173">
        <v>0</v>
      </c>
      <c r="HE7" s="173">
        <v>0</v>
      </c>
      <c r="HF7" s="173">
        <v>0</v>
      </c>
      <c r="HG7" s="173">
        <v>0</v>
      </c>
      <c r="HH7" s="173">
        <v>0</v>
      </c>
      <c r="HI7" s="173">
        <v>0</v>
      </c>
      <c r="HJ7" s="173">
        <v>0</v>
      </c>
      <c r="HK7" s="173">
        <v>0</v>
      </c>
      <c r="HL7" s="173">
        <v>0</v>
      </c>
      <c r="HM7" s="173">
        <v>0</v>
      </c>
      <c r="HN7" s="173">
        <v>0</v>
      </c>
      <c r="HO7" s="172">
        <f t="shared" ref="HO7" si="33">+C7+G7+K7+O7+S7+W7+AA7+AE7+AI7+AM7+AQ7+AY7+BG7+BK7+BO7+BS7+BW7+CA7+CE7+CI7+CM7+CQ7+CU7+CY7+DC7+DG7+DK7+DO7+DS7+DW7+EE7+EQ7+EI7+EM7+EA7+EU7+EY7+FC7+FG7+FK7+FO7+FS7+FW7+GA7+GE7+GI7+GM7+GQ7+GU7+GY7+HC7+HG7+HK7+AU7+BC7</f>
        <v>50000000</v>
      </c>
      <c r="HP7" s="172">
        <f t="shared" ref="HP7" si="34">+D7+H7+L7+P7+T7+X7+AB7+AF7+AJ7+AN7+AR7+AZ7+BH7+BL7+BP7+BT7+BX7+CB7+CF7+CJ7+CN7+CR7+CV7+CZ7+DD7+DH7+DL7+DP7+DT7+DX7+EF7+ER7+EJ7+EN7+EB7+EV7+EZ7+FD7+FH7+FL7+FP7+FT7+FX7+GB7+GF7+GJ7+GN7+GR7+GV7+GZ7+HD7+HH7+HL7+AV7+BD7</f>
        <v>2628175</v>
      </c>
      <c r="HQ7" s="172">
        <f t="shared" ref="HQ7" si="35">+E7+I7+M7+Q7+U7+Y7+AC7+AG7+AK7+AO7+AS7+BA7+BI7+BM7+BQ7+BU7+BY7+CC7+CG7+CK7+CO7+CS7+CW7+DA7+DE7+DI7+DM7+DQ7+DU7+DY7+EG7+ES7+EK7+EO7+EC7+EW7+FA7+FE7+FI7+FM7+FQ7+FU7+FY7+GC7+GG7+GK7+GO7+GS7+GW7+HA7+HE7+HI7+HM7+AW7+BE7</f>
        <v>2013337</v>
      </c>
      <c r="HR7" s="172">
        <f t="shared" ref="HR7" si="36">+F7+J7+N7+R7+V7+Z7+AD7+AH7+AL7+AP7+AT7+BB7+BJ7+BN7+BR7+BV7+BZ7+CD7+CH7+CL7+CP7+CT7+CX7+DB7+DF7+DJ7+DN7+DR7+DV7+DZ7+EH7+ET7+EL7+EP7+ED7+EX7+FB7+FF7+FJ7+FN7+FR7+FV7+FZ7+GD7+GH7+GL7+GP7+GT7+GX7+HB7+HF7+HJ7+HN7+AX7+BF7</f>
        <v>1135341</v>
      </c>
      <c r="HS7" s="163">
        <f t="shared" si="9"/>
        <v>0</v>
      </c>
    </row>
    <row r="8" spans="1:242" ht="27" thickTop="1" thickBot="1" x14ac:dyDescent="0.3">
      <c r="A8" s="171" t="s">
        <v>852</v>
      </c>
      <c r="B8" s="172">
        <v>500000000</v>
      </c>
      <c r="C8" s="172">
        <v>500000000</v>
      </c>
      <c r="D8" s="172">
        <v>210950000</v>
      </c>
      <c r="E8" s="172">
        <v>28115000</v>
      </c>
      <c r="F8" s="172">
        <v>28115000</v>
      </c>
      <c r="G8" s="172">
        <v>0</v>
      </c>
      <c r="H8" s="172">
        <v>0</v>
      </c>
      <c r="I8" s="172">
        <v>0</v>
      </c>
      <c r="J8" s="172">
        <v>0</v>
      </c>
      <c r="K8" s="172">
        <v>0</v>
      </c>
      <c r="L8" s="172">
        <v>0</v>
      </c>
      <c r="M8" s="172">
        <v>0</v>
      </c>
      <c r="N8" s="172">
        <v>0</v>
      </c>
      <c r="O8" s="172">
        <v>0</v>
      </c>
      <c r="P8" s="172">
        <v>0</v>
      </c>
      <c r="Q8" s="172">
        <v>0</v>
      </c>
      <c r="R8" s="172">
        <v>0</v>
      </c>
      <c r="S8" s="172">
        <v>0</v>
      </c>
      <c r="T8" s="172">
        <v>0</v>
      </c>
      <c r="U8" s="172">
        <v>0</v>
      </c>
      <c r="V8" s="172">
        <v>0</v>
      </c>
      <c r="W8" s="172">
        <v>0</v>
      </c>
      <c r="X8" s="172">
        <v>0</v>
      </c>
      <c r="Y8" s="172">
        <v>0</v>
      </c>
      <c r="Z8" s="172">
        <v>0</v>
      </c>
      <c r="AA8" s="172">
        <v>0</v>
      </c>
      <c r="AB8" s="172">
        <v>0</v>
      </c>
      <c r="AC8" s="172">
        <v>0</v>
      </c>
      <c r="AD8" s="172">
        <v>0</v>
      </c>
      <c r="AE8" s="172">
        <v>0</v>
      </c>
      <c r="AF8" s="172">
        <v>0</v>
      </c>
      <c r="AG8" s="172">
        <v>0</v>
      </c>
      <c r="AH8" s="172">
        <v>0</v>
      </c>
      <c r="AI8" s="172">
        <v>0</v>
      </c>
      <c r="AJ8" s="172">
        <v>0</v>
      </c>
      <c r="AK8" s="172">
        <v>0</v>
      </c>
      <c r="AL8" s="172">
        <v>0</v>
      </c>
      <c r="AM8" s="172">
        <v>0</v>
      </c>
      <c r="AN8" s="172">
        <v>0</v>
      </c>
      <c r="AO8" s="172">
        <v>0</v>
      </c>
      <c r="AP8" s="172">
        <v>0</v>
      </c>
      <c r="AQ8" s="172">
        <v>0</v>
      </c>
      <c r="AR8" s="172">
        <v>0</v>
      </c>
      <c r="AS8" s="172">
        <v>0</v>
      </c>
      <c r="AT8" s="172">
        <v>0</v>
      </c>
      <c r="AU8" s="172">
        <v>0</v>
      </c>
      <c r="AV8" s="172">
        <v>0</v>
      </c>
      <c r="AW8" s="172">
        <v>0</v>
      </c>
      <c r="AX8" s="172">
        <v>0</v>
      </c>
      <c r="AY8" s="172">
        <v>0</v>
      </c>
      <c r="AZ8" s="172">
        <v>0</v>
      </c>
      <c r="BA8" s="172">
        <v>0</v>
      </c>
      <c r="BB8" s="172">
        <v>0</v>
      </c>
      <c r="BC8" s="172">
        <v>0</v>
      </c>
      <c r="BD8" s="172">
        <v>0</v>
      </c>
      <c r="BE8" s="172">
        <v>0</v>
      </c>
      <c r="BF8" s="172">
        <v>0</v>
      </c>
      <c r="BG8" s="172">
        <v>0</v>
      </c>
      <c r="BH8" s="172">
        <v>0</v>
      </c>
      <c r="BI8" s="172">
        <v>0</v>
      </c>
      <c r="BJ8" s="172">
        <v>0</v>
      </c>
      <c r="BK8" s="172">
        <v>0</v>
      </c>
      <c r="BL8" s="172">
        <v>0</v>
      </c>
      <c r="BM8" s="172">
        <v>0</v>
      </c>
      <c r="BN8" s="172">
        <v>0</v>
      </c>
      <c r="BO8" s="172">
        <v>0</v>
      </c>
      <c r="BP8" s="172">
        <v>0</v>
      </c>
      <c r="BQ8" s="172">
        <v>0</v>
      </c>
      <c r="BR8" s="172">
        <v>0</v>
      </c>
      <c r="BS8" s="172">
        <v>0</v>
      </c>
      <c r="BT8" s="172">
        <v>0</v>
      </c>
      <c r="BU8" s="172">
        <v>0</v>
      </c>
      <c r="BV8" s="172">
        <v>0</v>
      </c>
      <c r="BW8" s="172">
        <v>0</v>
      </c>
      <c r="BX8" s="172">
        <v>0</v>
      </c>
      <c r="BY8" s="172">
        <v>0</v>
      </c>
      <c r="BZ8" s="172">
        <v>0</v>
      </c>
      <c r="CA8" s="172">
        <v>0</v>
      </c>
      <c r="CB8" s="172">
        <v>0</v>
      </c>
      <c r="CC8" s="172">
        <v>0</v>
      </c>
      <c r="CD8" s="172">
        <v>0</v>
      </c>
      <c r="CE8" s="172">
        <v>0</v>
      </c>
      <c r="CF8" s="172">
        <v>0</v>
      </c>
      <c r="CG8" s="172">
        <v>0</v>
      </c>
      <c r="CH8" s="172">
        <v>0</v>
      </c>
      <c r="CI8" s="172">
        <v>0</v>
      </c>
      <c r="CJ8" s="172">
        <v>0</v>
      </c>
      <c r="CK8" s="172">
        <v>0</v>
      </c>
      <c r="CL8" s="172">
        <v>0</v>
      </c>
      <c r="CM8" s="172">
        <v>0</v>
      </c>
      <c r="CN8" s="172">
        <v>0</v>
      </c>
      <c r="CO8" s="172">
        <v>0</v>
      </c>
      <c r="CP8" s="172">
        <v>0</v>
      </c>
      <c r="CQ8" s="172">
        <v>0</v>
      </c>
      <c r="CR8" s="172">
        <v>0</v>
      </c>
      <c r="CS8" s="172">
        <v>0</v>
      </c>
      <c r="CT8" s="172">
        <v>0</v>
      </c>
      <c r="CU8" s="172">
        <v>0</v>
      </c>
      <c r="CV8" s="172">
        <v>0</v>
      </c>
      <c r="CW8" s="172">
        <v>0</v>
      </c>
      <c r="CX8" s="172">
        <v>0</v>
      </c>
      <c r="CY8" s="172">
        <v>0</v>
      </c>
      <c r="CZ8" s="172">
        <v>0</v>
      </c>
      <c r="DA8" s="172">
        <v>0</v>
      </c>
      <c r="DB8" s="172">
        <v>0</v>
      </c>
      <c r="DC8" s="172">
        <v>0</v>
      </c>
      <c r="DD8" s="172">
        <v>0</v>
      </c>
      <c r="DE8" s="172">
        <v>0</v>
      </c>
      <c r="DF8" s="172">
        <v>0</v>
      </c>
      <c r="DG8" s="172">
        <v>0</v>
      </c>
      <c r="DH8" s="172">
        <v>0</v>
      </c>
      <c r="DI8" s="172">
        <v>0</v>
      </c>
      <c r="DJ8" s="172">
        <v>0</v>
      </c>
      <c r="DK8" s="172">
        <v>0</v>
      </c>
      <c r="DL8" s="172">
        <v>0</v>
      </c>
      <c r="DM8" s="172">
        <v>0</v>
      </c>
      <c r="DN8" s="172">
        <v>0</v>
      </c>
      <c r="DO8" s="172">
        <v>0</v>
      </c>
      <c r="DP8" s="172">
        <v>0</v>
      </c>
      <c r="DQ8" s="172">
        <v>0</v>
      </c>
      <c r="DR8" s="172">
        <v>0</v>
      </c>
      <c r="DS8" s="172">
        <v>0</v>
      </c>
      <c r="DT8" s="172">
        <v>0</v>
      </c>
      <c r="DU8" s="172">
        <v>0</v>
      </c>
      <c r="DV8" s="172">
        <v>0</v>
      </c>
      <c r="DW8" s="172">
        <v>0</v>
      </c>
      <c r="DX8" s="172">
        <v>0</v>
      </c>
      <c r="DY8" s="172">
        <v>0</v>
      </c>
      <c r="DZ8" s="172">
        <v>0</v>
      </c>
      <c r="EA8" s="172">
        <v>0</v>
      </c>
      <c r="EB8" s="172">
        <v>0</v>
      </c>
      <c r="EC8" s="172">
        <v>0</v>
      </c>
      <c r="ED8" s="172">
        <v>0</v>
      </c>
      <c r="EE8" s="172">
        <v>0</v>
      </c>
      <c r="EF8" s="172">
        <v>0</v>
      </c>
      <c r="EG8" s="172">
        <v>0</v>
      </c>
      <c r="EH8" s="172">
        <v>0</v>
      </c>
      <c r="EI8" s="172">
        <v>0</v>
      </c>
      <c r="EJ8" s="172">
        <v>0</v>
      </c>
      <c r="EK8" s="172">
        <v>0</v>
      </c>
      <c r="EL8" s="172">
        <v>0</v>
      </c>
      <c r="EM8" s="172">
        <v>0</v>
      </c>
      <c r="EN8" s="172">
        <v>0</v>
      </c>
      <c r="EO8" s="172">
        <v>0</v>
      </c>
      <c r="EP8" s="172">
        <v>0</v>
      </c>
      <c r="EQ8" s="172">
        <v>0</v>
      </c>
      <c r="ER8" s="172">
        <v>0</v>
      </c>
      <c r="ES8" s="172">
        <v>0</v>
      </c>
      <c r="ET8" s="172">
        <v>0</v>
      </c>
      <c r="EU8" s="172">
        <v>0</v>
      </c>
      <c r="EV8" s="172">
        <v>0</v>
      </c>
      <c r="EW8" s="172">
        <v>0</v>
      </c>
      <c r="EX8" s="172">
        <v>0</v>
      </c>
      <c r="EY8" s="172">
        <v>0</v>
      </c>
      <c r="EZ8" s="172">
        <v>0</v>
      </c>
      <c r="FA8" s="172">
        <v>0</v>
      </c>
      <c r="FB8" s="172">
        <v>0</v>
      </c>
      <c r="FC8" s="172">
        <v>0</v>
      </c>
      <c r="FD8" s="172">
        <v>0</v>
      </c>
      <c r="FE8" s="172">
        <v>0</v>
      </c>
      <c r="FF8" s="172">
        <v>0</v>
      </c>
      <c r="FG8" s="172">
        <v>0</v>
      </c>
      <c r="FH8" s="172">
        <v>0</v>
      </c>
      <c r="FI8" s="172">
        <v>0</v>
      </c>
      <c r="FJ8" s="172">
        <v>0</v>
      </c>
      <c r="FK8" s="172">
        <v>0</v>
      </c>
      <c r="FL8" s="172">
        <v>0</v>
      </c>
      <c r="FM8" s="172">
        <v>0</v>
      </c>
      <c r="FN8" s="172">
        <v>0</v>
      </c>
      <c r="FO8" s="172">
        <v>0</v>
      </c>
      <c r="FP8" s="172">
        <v>0</v>
      </c>
      <c r="FQ8" s="172">
        <v>0</v>
      </c>
      <c r="FR8" s="172">
        <v>0</v>
      </c>
      <c r="FS8" s="172">
        <v>0</v>
      </c>
      <c r="FT8" s="172">
        <v>0</v>
      </c>
      <c r="FU8" s="172">
        <v>0</v>
      </c>
      <c r="FV8" s="172">
        <v>0</v>
      </c>
      <c r="FW8" s="172">
        <v>0</v>
      </c>
      <c r="FX8" s="172">
        <v>0</v>
      </c>
      <c r="FY8" s="172">
        <v>0</v>
      </c>
      <c r="FZ8" s="172">
        <v>0</v>
      </c>
      <c r="GA8" s="172">
        <v>0</v>
      </c>
      <c r="GB8" s="172">
        <v>0</v>
      </c>
      <c r="GC8" s="172">
        <v>0</v>
      </c>
      <c r="GD8" s="172">
        <v>0</v>
      </c>
      <c r="GE8" s="172">
        <v>0</v>
      </c>
      <c r="GF8" s="172">
        <v>0</v>
      </c>
      <c r="GG8" s="172">
        <v>0</v>
      </c>
      <c r="GH8" s="172">
        <v>0</v>
      </c>
      <c r="GI8" s="172">
        <v>0</v>
      </c>
      <c r="GJ8" s="172">
        <v>0</v>
      </c>
      <c r="GK8" s="172">
        <v>0</v>
      </c>
      <c r="GL8" s="172">
        <v>0</v>
      </c>
      <c r="GM8" s="172">
        <v>0</v>
      </c>
      <c r="GN8" s="172">
        <v>0</v>
      </c>
      <c r="GO8" s="172">
        <v>0</v>
      </c>
      <c r="GP8" s="172">
        <v>0</v>
      </c>
      <c r="GQ8" s="172">
        <v>0</v>
      </c>
      <c r="GR8" s="172">
        <v>0</v>
      </c>
      <c r="GS8" s="172">
        <v>0</v>
      </c>
      <c r="GT8" s="172">
        <v>0</v>
      </c>
      <c r="GU8" s="173">
        <v>0</v>
      </c>
      <c r="GV8" s="173">
        <v>0</v>
      </c>
      <c r="GW8" s="173">
        <v>0</v>
      </c>
      <c r="GX8" s="173">
        <v>0</v>
      </c>
      <c r="GY8" s="173">
        <v>0</v>
      </c>
      <c r="GZ8" s="173">
        <v>0</v>
      </c>
      <c r="HA8" s="173">
        <v>0</v>
      </c>
      <c r="HB8" s="173">
        <v>0</v>
      </c>
      <c r="HC8" s="173">
        <v>0</v>
      </c>
      <c r="HD8" s="173">
        <v>0</v>
      </c>
      <c r="HE8" s="173">
        <v>0</v>
      </c>
      <c r="HF8" s="173">
        <v>0</v>
      </c>
      <c r="HG8" s="173">
        <v>0</v>
      </c>
      <c r="HH8" s="173">
        <v>0</v>
      </c>
      <c r="HI8" s="173">
        <v>0</v>
      </c>
      <c r="HJ8" s="173">
        <v>0</v>
      </c>
      <c r="HK8" s="173">
        <v>0</v>
      </c>
      <c r="HL8" s="173">
        <v>0</v>
      </c>
      <c r="HM8" s="173">
        <v>0</v>
      </c>
      <c r="HN8" s="173">
        <v>0</v>
      </c>
      <c r="HO8" s="172">
        <f t="shared" ref="HO8:HO16" si="37">+C8+G8+K8+O8+S8+W8+AA8+AE8+AI8+AM8+AQ8+AY8+BG8+BK8+BO8+BS8+BW8+CA8+CE8+CI8+CM8+CQ8+CU8+CY8+DC8+DG8+DK8+DO8+DS8+DW8+EE8+EQ8+EI8+EM8+EA8+EU8+EY8+FC8+FG8+FK8+FO8+FS8+FW8+GA8+GE8+GI8+GM8+GQ8+GU8+GY8+HC8+HG8+HK8+AU8+BC8</f>
        <v>500000000</v>
      </c>
      <c r="HP8" s="172">
        <f t="shared" ref="HP8:HP16" si="38">+D8+H8+L8+P8+T8+X8+AB8+AF8+AJ8+AN8+AR8+AZ8+BH8+BL8+BP8+BT8+BX8+CB8+CF8+CJ8+CN8+CR8+CV8+CZ8+DD8+DH8+DL8+DP8+DT8+DX8+EF8+ER8+EJ8+EN8+EB8+EV8+EZ8+FD8+FH8+FL8+FP8+FT8+FX8+GB8+GF8+GJ8+GN8+GR8+GV8+GZ8+HD8+HH8+HL8+AV8+BD8</f>
        <v>210950000</v>
      </c>
      <c r="HQ8" s="172">
        <f t="shared" ref="HQ8:HQ16" si="39">+E8+I8+M8+Q8+U8+Y8+AC8+AG8+AK8+AO8+AS8+BA8+BI8+BM8+BQ8+BU8+BY8+CC8+CG8+CK8+CO8+CS8+CW8+DA8+DE8+DI8+DM8+DQ8+DU8+DY8+EG8+ES8+EK8+EO8+EC8+EW8+FA8+FE8+FI8+FM8+FQ8+FU8+FY8+GC8+GG8+GK8+GO8+GS8+GW8+HA8+HE8+HI8+HM8+AW8+BE8</f>
        <v>28115000</v>
      </c>
      <c r="HR8" s="172">
        <f t="shared" ref="HR8:HR16" si="40">+F8+J8+N8+R8+V8+Z8+AD8+AH8+AL8+AP8+AT8+BB8+BJ8+BN8+BR8+BV8+BZ8+CD8+CH8+CL8+CP8+CT8+CX8+DB8+DF8+DJ8+DN8+DR8+DV8+DZ8+EH8+ET8+EL8+EP8+ED8+EX8+FB8+FF8+FJ8+FN8+FR8+FV8+FZ8+GD8+GH8+GL8+GP8+GT8+GX8+HB8+HF8+HJ8+HN8+AX8+BF8</f>
        <v>28115000</v>
      </c>
      <c r="HS8" s="163">
        <f t="shared" si="9"/>
        <v>0</v>
      </c>
    </row>
    <row r="9" spans="1:242" ht="27" thickTop="1" thickBot="1" x14ac:dyDescent="0.3">
      <c r="A9" s="171" t="s">
        <v>853</v>
      </c>
      <c r="B9" s="172">
        <v>500000000</v>
      </c>
      <c r="C9" s="172">
        <v>0</v>
      </c>
      <c r="D9" s="172">
        <v>0</v>
      </c>
      <c r="E9" s="172">
        <v>0</v>
      </c>
      <c r="F9" s="172">
        <v>0</v>
      </c>
      <c r="G9" s="172">
        <v>500000000</v>
      </c>
      <c r="H9" s="172">
        <v>0</v>
      </c>
      <c r="I9" s="172">
        <v>0</v>
      </c>
      <c r="J9" s="172">
        <v>0</v>
      </c>
      <c r="K9" s="172">
        <v>0</v>
      </c>
      <c r="L9" s="172">
        <v>0</v>
      </c>
      <c r="M9" s="172">
        <v>0</v>
      </c>
      <c r="N9" s="172">
        <v>0</v>
      </c>
      <c r="O9" s="172">
        <v>0</v>
      </c>
      <c r="P9" s="172">
        <v>0</v>
      </c>
      <c r="Q9" s="172">
        <v>0</v>
      </c>
      <c r="R9" s="172">
        <v>0</v>
      </c>
      <c r="S9" s="172">
        <v>0</v>
      </c>
      <c r="T9" s="172">
        <v>0</v>
      </c>
      <c r="U9" s="172">
        <v>0</v>
      </c>
      <c r="V9" s="172">
        <v>0</v>
      </c>
      <c r="W9" s="172">
        <v>0</v>
      </c>
      <c r="X9" s="172">
        <v>0</v>
      </c>
      <c r="Y9" s="172">
        <v>0</v>
      </c>
      <c r="Z9" s="172">
        <v>0</v>
      </c>
      <c r="AA9" s="172">
        <v>0</v>
      </c>
      <c r="AB9" s="172">
        <v>0</v>
      </c>
      <c r="AC9" s="172">
        <v>0</v>
      </c>
      <c r="AD9" s="172">
        <v>0</v>
      </c>
      <c r="AE9" s="172">
        <v>0</v>
      </c>
      <c r="AF9" s="172">
        <v>0</v>
      </c>
      <c r="AG9" s="172">
        <v>0</v>
      </c>
      <c r="AH9" s="172">
        <v>0</v>
      </c>
      <c r="AI9" s="172">
        <v>0</v>
      </c>
      <c r="AJ9" s="172">
        <v>0</v>
      </c>
      <c r="AK9" s="172">
        <v>0</v>
      </c>
      <c r="AL9" s="172">
        <v>0</v>
      </c>
      <c r="AM9" s="172">
        <v>0</v>
      </c>
      <c r="AN9" s="172">
        <v>0</v>
      </c>
      <c r="AO9" s="172">
        <v>0</v>
      </c>
      <c r="AP9" s="172">
        <v>0</v>
      </c>
      <c r="AQ9" s="172">
        <v>0</v>
      </c>
      <c r="AR9" s="172">
        <v>0</v>
      </c>
      <c r="AS9" s="172">
        <v>0</v>
      </c>
      <c r="AT9" s="172">
        <v>0</v>
      </c>
      <c r="AU9" s="172">
        <v>0</v>
      </c>
      <c r="AV9" s="172">
        <v>0</v>
      </c>
      <c r="AW9" s="172">
        <v>0</v>
      </c>
      <c r="AX9" s="172">
        <v>0</v>
      </c>
      <c r="AY9" s="172">
        <v>0</v>
      </c>
      <c r="AZ9" s="172">
        <v>0</v>
      </c>
      <c r="BA9" s="172">
        <v>0</v>
      </c>
      <c r="BB9" s="172">
        <v>0</v>
      </c>
      <c r="BC9" s="172">
        <v>0</v>
      </c>
      <c r="BD9" s="172">
        <v>0</v>
      </c>
      <c r="BE9" s="172">
        <v>0</v>
      </c>
      <c r="BF9" s="172">
        <v>0</v>
      </c>
      <c r="BG9" s="172">
        <v>0</v>
      </c>
      <c r="BH9" s="172">
        <v>0</v>
      </c>
      <c r="BI9" s="172">
        <v>0</v>
      </c>
      <c r="BJ9" s="172">
        <v>0</v>
      </c>
      <c r="BK9" s="172">
        <v>0</v>
      </c>
      <c r="BL9" s="172">
        <v>0</v>
      </c>
      <c r="BM9" s="172">
        <v>0</v>
      </c>
      <c r="BN9" s="172">
        <v>0</v>
      </c>
      <c r="BO9" s="172">
        <v>0</v>
      </c>
      <c r="BP9" s="172">
        <v>0</v>
      </c>
      <c r="BQ9" s="172">
        <v>0</v>
      </c>
      <c r="BR9" s="172">
        <v>0</v>
      </c>
      <c r="BS9" s="172">
        <v>0</v>
      </c>
      <c r="BT9" s="172">
        <v>0</v>
      </c>
      <c r="BU9" s="172">
        <v>0</v>
      </c>
      <c r="BV9" s="172">
        <v>0</v>
      </c>
      <c r="BW9" s="172">
        <v>0</v>
      </c>
      <c r="BX9" s="172">
        <v>0</v>
      </c>
      <c r="BY9" s="172">
        <v>0</v>
      </c>
      <c r="BZ9" s="172">
        <v>0</v>
      </c>
      <c r="CA9" s="172">
        <v>0</v>
      </c>
      <c r="CB9" s="172">
        <v>0</v>
      </c>
      <c r="CC9" s="172">
        <v>0</v>
      </c>
      <c r="CD9" s="172">
        <v>0</v>
      </c>
      <c r="CE9" s="172">
        <v>0</v>
      </c>
      <c r="CF9" s="172">
        <v>0</v>
      </c>
      <c r="CG9" s="172">
        <v>0</v>
      </c>
      <c r="CH9" s="172">
        <v>0</v>
      </c>
      <c r="CI9" s="172">
        <v>0</v>
      </c>
      <c r="CJ9" s="172">
        <v>0</v>
      </c>
      <c r="CK9" s="172">
        <v>0</v>
      </c>
      <c r="CL9" s="172">
        <v>0</v>
      </c>
      <c r="CM9" s="172">
        <v>0</v>
      </c>
      <c r="CN9" s="172">
        <v>0</v>
      </c>
      <c r="CO9" s="172">
        <v>0</v>
      </c>
      <c r="CP9" s="172">
        <v>0</v>
      </c>
      <c r="CQ9" s="172">
        <v>0</v>
      </c>
      <c r="CR9" s="172">
        <v>0</v>
      </c>
      <c r="CS9" s="172">
        <v>0</v>
      </c>
      <c r="CT9" s="172">
        <v>0</v>
      </c>
      <c r="CU9" s="172">
        <v>0</v>
      </c>
      <c r="CV9" s="172">
        <v>0</v>
      </c>
      <c r="CW9" s="172">
        <v>0</v>
      </c>
      <c r="CX9" s="172">
        <v>0</v>
      </c>
      <c r="CY9" s="172">
        <v>0</v>
      </c>
      <c r="CZ9" s="172">
        <v>0</v>
      </c>
      <c r="DA9" s="172">
        <v>0</v>
      </c>
      <c r="DB9" s="172">
        <v>0</v>
      </c>
      <c r="DC9" s="172">
        <v>0</v>
      </c>
      <c r="DD9" s="172">
        <v>0</v>
      </c>
      <c r="DE9" s="172">
        <v>0</v>
      </c>
      <c r="DF9" s="172">
        <v>0</v>
      </c>
      <c r="DG9" s="172">
        <v>0</v>
      </c>
      <c r="DH9" s="172">
        <v>0</v>
      </c>
      <c r="DI9" s="172">
        <v>0</v>
      </c>
      <c r="DJ9" s="172">
        <v>0</v>
      </c>
      <c r="DK9" s="172">
        <v>0</v>
      </c>
      <c r="DL9" s="172">
        <v>0</v>
      </c>
      <c r="DM9" s="172">
        <v>0</v>
      </c>
      <c r="DN9" s="172">
        <v>0</v>
      </c>
      <c r="DO9" s="172">
        <v>0</v>
      </c>
      <c r="DP9" s="172">
        <v>0</v>
      </c>
      <c r="DQ9" s="172">
        <v>0</v>
      </c>
      <c r="DR9" s="172">
        <v>0</v>
      </c>
      <c r="DS9" s="172">
        <v>0</v>
      </c>
      <c r="DT9" s="172">
        <v>0</v>
      </c>
      <c r="DU9" s="172">
        <v>0</v>
      </c>
      <c r="DV9" s="172">
        <v>0</v>
      </c>
      <c r="DW9" s="172">
        <v>0</v>
      </c>
      <c r="DX9" s="172">
        <v>0</v>
      </c>
      <c r="DY9" s="172">
        <v>0</v>
      </c>
      <c r="DZ9" s="172">
        <v>0</v>
      </c>
      <c r="EA9" s="172">
        <v>0</v>
      </c>
      <c r="EB9" s="172">
        <v>0</v>
      </c>
      <c r="EC9" s="172">
        <v>0</v>
      </c>
      <c r="ED9" s="172">
        <v>0</v>
      </c>
      <c r="EE9" s="172">
        <v>0</v>
      </c>
      <c r="EF9" s="172">
        <v>0</v>
      </c>
      <c r="EG9" s="172">
        <v>0</v>
      </c>
      <c r="EH9" s="172">
        <v>0</v>
      </c>
      <c r="EI9" s="172">
        <v>0</v>
      </c>
      <c r="EJ9" s="172">
        <v>0</v>
      </c>
      <c r="EK9" s="172">
        <v>0</v>
      </c>
      <c r="EL9" s="172">
        <v>0</v>
      </c>
      <c r="EM9" s="172">
        <v>0</v>
      </c>
      <c r="EN9" s="172">
        <v>0</v>
      </c>
      <c r="EO9" s="172">
        <v>0</v>
      </c>
      <c r="EP9" s="172">
        <v>0</v>
      </c>
      <c r="EQ9" s="172">
        <v>0</v>
      </c>
      <c r="ER9" s="172">
        <v>0</v>
      </c>
      <c r="ES9" s="172">
        <v>0</v>
      </c>
      <c r="ET9" s="172">
        <v>0</v>
      </c>
      <c r="EU9" s="172">
        <v>0</v>
      </c>
      <c r="EV9" s="172">
        <v>0</v>
      </c>
      <c r="EW9" s="172">
        <v>0</v>
      </c>
      <c r="EX9" s="172">
        <v>0</v>
      </c>
      <c r="EY9" s="172">
        <v>0</v>
      </c>
      <c r="EZ9" s="172">
        <v>0</v>
      </c>
      <c r="FA9" s="172">
        <v>0</v>
      </c>
      <c r="FB9" s="172">
        <v>0</v>
      </c>
      <c r="FC9" s="172">
        <v>0</v>
      </c>
      <c r="FD9" s="172">
        <v>0</v>
      </c>
      <c r="FE9" s="172">
        <v>0</v>
      </c>
      <c r="FF9" s="172">
        <v>0</v>
      </c>
      <c r="FG9" s="172">
        <v>0</v>
      </c>
      <c r="FH9" s="172">
        <v>0</v>
      </c>
      <c r="FI9" s="172">
        <v>0</v>
      </c>
      <c r="FJ9" s="172">
        <v>0</v>
      </c>
      <c r="FK9" s="172">
        <v>0</v>
      </c>
      <c r="FL9" s="172">
        <v>0</v>
      </c>
      <c r="FM9" s="172">
        <v>0</v>
      </c>
      <c r="FN9" s="172">
        <v>0</v>
      </c>
      <c r="FO9" s="172">
        <v>0</v>
      </c>
      <c r="FP9" s="172">
        <v>0</v>
      </c>
      <c r="FQ9" s="172">
        <v>0</v>
      </c>
      <c r="FR9" s="172">
        <v>0</v>
      </c>
      <c r="FS9" s="172">
        <v>0</v>
      </c>
      <c r="FT9" s="172">
        <v>0</v>
      </c>
      <c r="FU9" s="172">
        <v>0</v>
      </c>
      <c r="FV9" s="172">
        <v>0</v>
      </c>
      <c r="FW9" s="172">
        <v>0</v>
      </c>
      <c r="FX9" s="172">
        <v>0</v>
      </c>
      <c r="FY9" s="172">
        <v>0</v>
      </c>
      <c r="FZ9" s="172">
        <v>0</v>
      </c>
      <c r="GA9" s="172">
        <v>0</v>
      </c>
      <c r="GB9" s="172">
        <v>0</v>
      </c>
      <c r="GC9" s="172">
        <v>0</v>
      </c>
      <c r="GD9" s="172">
        <v>0</v>
      </c>
      <c r="GE9" s="172">
        <v>0</v>
      </c>
      <c r="GF9" s="172">
        <v>0</v>
      </c>
      <c r="GG9" s="172">
        <v>0</v>
      </c>
      <c r="GH9" s="172">
        <v>0</v>
      </c>
      <c r="GI9" s="172">
        <v>0</v>
      </c>
      <c r="GJ9" s="172">
        <v>0</v>
      </c>
      <c r="GK9" s="172">
        <v>0</v>
      </c>
      <c r="GL9" s="172">
        <v>0</v>
      </c>
      <c r="GM9" s="172">
        <v>0</v>
      </c>
      <c r="GN9" s="172">
        <v>0</v>
      </c>
      <c r="GO9" s="172">
        <v>0</v>
      </c>
      <c r="GP9" s="172">
        <v>0</v>
      </c>
      <c r="GQ9" s="172">
        <v>0</v>
      </c>
      <c r="GR9" s="172">
        <v>0</v>
      </c>
      <c r="GS9" s="172">
        <v>0</v>
      </c>
      <c r="GT9" s="172">
        <v>0</v>
      </c>
      <c r="GU9" s="173">
        <v>0</v>
      </c>
      <c r="GV9" s="173">
        <v>0</v>
      </c>
      <c r="GW9" s="173">
        <v>0</v>
      </c>
      <c r="GX9" s="173">
        <v>0</v>
      </c>
      <c r="GY9" s="173">
        <v>0</v>
      </c>
      <c r="GZ9" s="173">
        <v>0</v>
      </c>
      <c r="HA9" s="173">
        <v>0</v>
      </c>
      <c r="HB9" s="173">
        <v>0</v>
      </c>
      <c r="HC9" s="173">
        <v>0</v>
      </c>
      <c r="HD9" s="173">
        <v>0</v>
      </c>
      <c r="HE9" s="173">
        <v>0</v>
      </c>
      <c r="HF9" s="173">
        <v>0</v>
      </c>
      <c r="HG9" s="173">
        <v>0</v>
      </c>
      <c r="HH9" s="173">
        <v>0</v>
      </c>
      <c r="HI9" s="173">
        <v>0</v>
      </c>
      <c r="HJ9" s="173">
        <v>0</v>
      </c>
      <c r="HK9" s="173">
        <v>0</v>
      </c>
      <c r="HL9" s="173">
        <v>0</v>
      </c>
      <c r="HM9" s="173">
        <v>0</v>
      </c>
      <c r="HN9" s="173">
        <v>0</v>
      </c>
      <c r="HO9" s="172">
        <f t="shared" si="37"/>
        <v>500000000</v>
      </c>
      <c r="HP9" s="172">
        <f t="shared" si="38"/>
        <v>0</v>
      </c>
      <c r="HQ9" s="172">
        <f t="shared" si="39"/>
        <v>0</v>
      </c>
      <c r="HR9" s="172">
        <f t="shared" si="40"/>
        <v>0</v>
      </c>
      <c r="HS9" s="163">
        <f t="shared" si="9"/>
        <v>0</v>
      </c>
    </row>
    <row r="10" spans="1:242" ht="27" thickTop="1" thickBot="1" x14ac:dyDescent="0.3">
      <c r="A10" s="171" t="s">
        <v>854</v>
      </c>
      <c r="B10" s="172">
        <v>0</v>
      </c>
      <c r="C10" s="172">
        <v>0</v>
      </c>
      <c r="D10" s="172">
        <v>0</v>
      </c>
      <c r="E10" s="172">
        <v>0</v>
      </c>
      <c r="F10" s="172">
        <v>0</v>
      </c>
      <c r="G10" s="172">
        <v>0</v>
      </c>
      <c r="H10" s="172">
        <v>0</v>
      </c>
      <c r="I10" s="172">
        <v>0</v>
      </c>
      <c r="J10" s="172">
        <v>0</v>
      </c>
      <c r="K10" s="172">
        <v>0</v>
      </c>
      <c r="L10" s="172">
        <v>0</v>
      </c>
      <c r="M10" s="172">
        <v>0</v>
      </c>
      <c r="N10" s="172">
        <v>0</v>
      </c>
      <c r="O10" s="172">
        <v>0</v>
      </c>
      <c r="P10" s="172">
        <v>0</v>
      </c>
      <c r="Q10" s="172">
        <v>0</v>
      </c>
      <c r="R10" s="172">
        <v>0</v>
      </c>
      <c r="S10" s="172">
        <v>0</v>
      </c>
      <c r="T10" s="172">
        <v>0</v>
      </c>
      <c r="U10" s="172">
        <v>0</v>
      </c>
      <c r="V10" s="172">
        <v>0</v>
      </c>
      <c r="W10" s="172">
        <v>0</v>
      </c>
      <c r="X10" s="172">
        <v>0</v>
      </c>
      <c r="Y10" s="172">
        <v>0</v>
      </c>
      <c r="Z10" s="172">
        <v>0</v>
      </c>
      <c r="AA10" s="172">
        <v>0</v>
      </c>
      <c r="AB10" s="172">
        <v>0</v>
      </c>
      <c r="AC10" s="172">
        <v>0</v>
      </c>
      <c r="AD10" s="172">
        <v>0</v>
      </c>
      <c r="AE10" s="172">
        <v>0</v>
      </c>
      <c r="AF10" s="172">
        <v>0</v>
      </c>
      <c r="AG10" s="172">
        <v>0</v>
      </c>
      <c r="AH10" s="172">
        <v>0</v>
      </c>
      <c r="AI10" s="172">
        <v>0</v>
      </c>
      <c r="AJ10" s="172">
        <v>0</v>
      </c>
      <c r="AK10" s="172">
        <v>0</v>
      </c>
      <c r="AL10" s="172">
        <v>0</v>
      </c>
      <c r="AM10" s="172">
        <v>0</v>
      </c>
      <c r="AN10" s="172">
        <v>0</v>
      </c>
      <c r="AO10" s="172">
        <v>0</v>
      </c>
      <c r="AP10" s="172">
        <v>0</v>
      </c>
      <c r="AQ10" s="172">
        <v>0</v>
      </c>
      <c r="AR10" s="172">
        <v>0</v>
      </c>
      <c r="AS10" s="172">
        <v>0</v>
      </c>
      <c r="AT10" s="172">
        <v>0</v>
      </c>
      <c r="AU10" s="172">
        <v>0</v>
      </c>
      <c r="AV10" s="172">
        <v>0</v>
      </c>
      <c r="AW10" s="172">
        <v>0</v>
      </c>
      <c r="AX10" s="172">
        <v>0</v>
      </c>
      <c r="AY10" s="172">
        <v>0</v>
      </c>
      <c r="AZ10" s="172">
        <v>0</v>
      </c>
      <c r="BA10" s="172">
        <v>0</v>
      </c>
      <c r="BB10" s="172">
        <v>0</v>
      </c>
      <c r="BC10" s="172">
        <v>0</v>
      </c>
      <c r="BD10" s="172">
        <v>0</v>
      </c>
      <c r="BE10" s="172">
        <v>0</v>
      </c>
      <c r="BF10" s="172">
        <v>0</v>
      </c>
      <c r="BG10" s="172">
        <v>0</v>
      </c>
      <c r="BH10" s="172">
        <v>0</v>
      </c>
      <c r="BI10" s="172">
        <v>0</v>
      </c>
      <c r="BJ10" s="172">
        <v>0</v>
      </c>
      <c r="BK10" s="172">
        <v>0</v>
      </c>
      <c r="BL10" s="172">
        <v>0</v>
      </c>
      <c r="BM10" s="172">
        <v>0</v>
      </c>
      <c r="BN10" s="172">
        <v>0</v>
      </c>
      <c r="BO10" s="172">
        <v>0</v>
      </c>
      <c r="BP10" s="172">
        <v>0</v>
      </c>
      <c r="BQ10" s="172">
        <v>0</v>
      </c>
      <c r="BR10" s="172">
        <v>0</v>
      </c>
      <c r="BS10" s="172">
        <v>0</v>
      </c>
      <c r="BT10" s="172">
        <v>0</v>
      </c>
      <c r="BU10" s="172">
        <v>0</v>
      </c>
      <c r="BV10" s="172">
        <v>0</v>
      </c>
      <c r="BW10" s="172">
        <v>0</v>
      </c>
      <c r="BX10" s="172">
        <v>0</v>
      </c>
      <c r="BY10" s="172">
        <v>0</v>
      </c>
      <c r="BZ10" s="172">
        <v>0</v>
      </c>
      <c r="CA10" s="172">
        <v>0</v>
      </c>
      <c r="CB10" s="172">
        <v>0</v>
      </c>
      <c r="CC10" s="172">
        <v>0</v>
      </c>
      <c r="CD10" s="172">
        <v>0</v>
      </c>
      <c r="CE10" s="172">
        <v>0</v>
      </c>
      <c r="CF10" s="172">
        <v>0</v>
      </c>
      <c r="CG10" s="172">
        <v>0</v>
      </c>
      <c r="CH10" s="172">
        <v>0</v>
      </c>
      <c r="CI10" s="172">
        <v>0</v>
      </c>
      <c r="CJ10" s="172">
        <v>0</v>
      </c>
      <c r="CK10" s="172">
        <v>0</v>
      </c>
      <c r="CL10" s="172">
        <v>0</v>
      </c>
      <c r="CM10" s="172">
        <v>0</v>
      </c>
      <c r="CN10" s="172">
        <v>0</v>
      </c>
      <c r="CO10" s="172">
        <v>0</v>
      </c>
      <c r="CP10" s="172">
        <v>0</v>
      </c>
      <c r="CQ10" s="172">
        <v>0</v>
      </c>
      <c r="CR10" s="172">
        <v>0</v>
      </c>
      <c r="CS10" s="172">
        <v>0</v>
      </c>
      <c r="CT10" s="172">
        <v>0</v>
      </c>
      <c r="CU10" s="172">
        <v>0</v>
      </c>
      <c r="CV10" s="172">
        <v>0</v>
      </c>
      <c r="CW10" s="172">
        <v>0</v>
      </c>
      <c r="CX10" s="172">
        <v>0</v>
      </c>
      <c r="CY10" s="172">
        <v>0</v>
      </c>
      <c r="CZ10" s="172">
        <v>0</v>
      </c>
      <c r="DA10" s="172">
        <v>0</v>
      </c>
      <c r="DB10" s="172">
        <v>0</v>
      </c>
      <c r="DC10" s="172">
        <v>0</v>
      </c>
      <c r="DD10" s="172">
        <v>0</v>
      </c>
      <c r="DE10" s="172">
        <v>0</v>
      </c>
      <c r="DF10" s="172">
        <v>0</v>
      </c>
      <c r="DG10" s="172">
        <v>0</v>
      </c>
      <c r="DH10" s="172">
        <v>0</v>
      </c>
      <c r="DI10" s="172">
        <v>0</v>
      </c>
      <c r="DJ10" s="172">
        <v>0</v>
      </c>
      <c r="DK10" s="172">
        <v>0</v>
      </c>
      <c r="DL10" s="172">
        <v>0</v>
      </c>
      <c r="DM10" s="172">
        <v>0</v>
      </c>
      <c r="DN10" s="172">
        <v>0</v>
      </c>
      <c r="DO10" s="172">
        <v>0</v>
      </c>
      <c r="DP10" s="172">
        <v>0</v>
      </c>
      <c r="DQ10" s="172">
        <v>0</v>
      </c>
      <c r="DR10" s="172">
        <v>0</v>
      </c>
      <c r="DS10" s="172">
        <v>0</v>
      </c>
      <c r="DT10" s="172">
        <v>0</v>
      </c>
      <c r="DU10" s="172">
        <v>0</v>
      </c>
      <c r="DV10" s="172">
        <v>0</v>
      </c>
      <c r="DW10" s="172">
        <v>0</v>
      </c>
      <c r="DX10" s="172">
        <v>0</v>
      </c>
      <c r="DY10" s="172">
        <v>0</v>
      </c>
      <c r="DZ10" s="172">
        <v>0</v>
      </c>
      <c r="EA10" s="172">
        <v>0</v>
      </c>
      <c r="EB10" s="172">
        <v>0</v>
      </c>
      <c r="EC10" s="172">
        <v>0</v>
      </c>
      <c r="ED10" s="172">
        <v>0</v>
      </c>
      <c r="EE10" s="172">
        <v>0</v>
      </c>
      <c r="EF10" s="172">
        <v>0</v>
      </c>
      <c r="EG10" s="172">
        <v>0</v>
      </c>
      <c r="EH10" s="172">
        <v>0</v>
      </c>
      <c r="EI10" s="172">
        <v>0</v>
      </c>
      <c r="EJ10" s="172">
        <v>0</v>
      </c>
      <c r="EK10" s="172">
        <v>0</v>
      </c>
      <c r="EL10" s="172">
        <v>0</v>
      </c>
      <c r="EM10" s="172">
        <v>0</v>
      </c>
      <c r="EN10" s="172">
        <v>0</v>
      </c>
      <c r="EO10" s="172">
        <v>0</v>
      </c>
      <c r="EP10" s="172">
        <v>0</v>
      </c>
      <c r="EQ10" s="172">
        <v>0</v>
      </c>
      <c r="ER10" s="172">
        <v>0</v>
      </c>
      <c r="ES10" s="172">
        <v>0</v>
      </c>
      <c r="ET10" s="172">
        <v>0</v>
      </c>
      <c r="EU10" s="172">
        <v>0</v>
      </c>
      <c r="EV10" s="172">
        <v>0</v>
      </c>
      <c r="EW10" s="172">
        <v>0</v>
      </c>
      <c r="EX10" s="172">
        <v>0</v>
      </c>
      <c r="EY10" s="172">
        <v>0</v>
      </c>
      <c r="EZ10" s="172">
        <v>0</v>
      </c>
      <c r="FA10" s="172">
        <v>0</v>
      </c>
      <c r="FB10" s="172">
        <v>0</v>
      </c>
      <c r="FC10" s="172">
        <v>0</v>
      </c>
      <c r="FD10" s="172">
        <v>0</v>
      </c>
      <c r="FE10" s="172">
        <v>0</v>
      </c>
      <c r="FF10" s="172">
        <v>0</v>
      </c>
      <c r="FG10" s="172">
        <v>0</v>
      </c>
      <c r="FH10" s="172">
        <v>0</v>
      </c>
      <c r="FI10" s="172">
        <v>0</v>
      </c>
      <c r="FJ10" s="172">
        <v>0</v>
      </c>
      <c r="FK10" s="172">
        <v>0</v>
      </c>
      <c r="FL10" s="172">
        <v>0</v>
      </c>
      <c r="FM10" s="172">
        <v>0</v>
      </c>
      <c r="FN10" s="172">
        <v>0</v>
      </c>
      <c r="FO10" s="172">
        <v>0</v>
      </c>
      <c r="FP10" s="172">
        <v>0</v>
      </c>
      <c r="FQ10" s="172">
        <v>0</v>
      </c>
      <c r="FR10" s="172">
        <v>0</v>
      </c>
      <c r="FS10" s="172">
        <v>0</v>
      </c>
      <c r="FT10" s="172">
        <v>0</v>
      </c>
      <c r="FU10" s="172">
        <v>0</v>
      </c>
      <c r="FV10" s="172">
        <v>0</v>
      </c>
      <c r="FW10" s="172">
        <v>0</v>
      </c>
      <c r="FX10" s="172">
        <v>0</v>
      </c>
      <c r="FY10" s="172">
        <v>0</v>
      </c>
      <c r="FZ10" s="172">
        <v>0</v>
      </c>
      <c r="GA10" s="172">
        <v>0</v>
      </c>
      <c r="GB10" s="172">
        <v>0</v>
      </c>
      <c r="GC10" s="172">
        <v>0</v>
      </c>
      <c r="GD10" s="172">
        <v>0</v>
      </c>
      <c r="GE10" s="172">
        <v>0</v>
      </c>
      <c r="GF10" s="172">
        <v>0</v>
      </c>
      <c r="GG10" s="172">
        <v>0</v>
      </c>
      <c r="GH10" s="172">
        <v>0</v>
      </c>
      <c r="GI10" s="172">
        <v>0</v>
      </c>
      <c r="GJ10" s="172">
        <v>0</v>
      </c>
      <c r="GK10" s="172">
        <v>0</v>
      </c>
      <c r="GL10" s="172">
        <v>0</v>
      </c>
      <c r="GM10" s="172">
        <v>0</v>
      </c>
      <c r="GN10" s="172">
        <v>0</v>
      </c>
      <c r="GO10" s="172">
        <v>0</v>
      </c>
      <c r="GP10" s="172">
        <v>0</v>
      </c>
      <c r="GQ10" s="172">
        <v>0</v>
      </c>
      <c r="GR10" s="172">
        <v>0</v>
      </c>
      <c r="GS10" s="172">
        <v>0</v>
      </c>
      <c r="GT10" s="172">
        <v>0</v>
      </c>
      <c r="GU10" s="173">
        <v>0</v>
      </c>
      <c r="GV10" s="173">
        <v>0</v>
      </c>
      <c r="GW10" s="173">
        <v>0</v>
      </c>
      <c r="GX10" s="173">
        <v>0</v>
      </c>
      <c r="GY10" s="173">
        <v>0</v>
      </c>
      <c r="GZ10" s="173">
        <v>0</v>
      </c>
      <c r="HA10" s="173">
        <v>0</v>
      </c>
      <c r="HB10" s="173">
        <v>0</v>
      </c>
      <c r="HC10" s="173">
        <v>0</v>
      </c>
      <c r="HD10" s="173">
        <v>0</v>
      </c>
      <c r="HE10" s="173">
        <v>0</v>
      </c>
      <c r="HF10" s="173">
        <v>0</v>
      </c>
      <c r="HG10" s="173">
        <v>0</v>
      </c>
      <c r="HH10" s="173">
        <v>0</v>
      </c>
      <c r="HI10" s="173">
        <v>0</v>
      </c>
      <c r="HJ10" s="173">
        <v>0</v>
      </c>
      <c r="HK10" s="173">
        <v>0</v>
      </c>
      <c r="HL10" s="173">
        <v>0</v>
      </c>
      <c r="HM10" s="173">
        <v>0</v>
      </c>
      <c r="HN10" s="173">
        <v>0</v>
      </c>
      <c r="HO10" s="172">
        <f t="shared" si="37"/>
        <v>0</v>
      </c>
      <c r="HP10" s="172">
        <f t="shared" si="38"/>
        <v>0</v>
      </c>
      <c r="HQ10" s="172">
        <f t="shared" si="39"/>
        <v>0</v>
      </c>
      <c r="HR10" s="172">
        <f t="shared" si="40"/>
        <v>0</v>
      </c>
      <c r="HS10" s="163">
        <f t="shared" si="9"/>
        <v>0</v>
      </c>
    </row>
    <row r="11" spans="1:242" ht="27" thickTop="1" thickBot="1" x14ac:dyDescent="0.3">
      <c r="A11" s="171" t="s">
        <v>855</v>
      </c>
      <c r="B11" s="172">
        <v>0</v>
      </c>
      <c r="C11" s="172">
        <v>0</v>
      </c>
      <c r="D11" s="172">
        <v>0</v>
      </c>
      <c r="E11" s="172">
        <v>0</v>
      </c>
      <c r="F11" s="172">
        <v>0</v>
      </c>
      <c r="G11" s="172">
        <v>0</v>
      </c>
      <c r="H11" s="172">
        <v>0</v>
      </c>
      <c r="I11" s="172">
        <v>0</v>
      </c>
      <c r="J11" s="172">
        <v>0</v>
      </c>
      <c r="K11" s="172">
        <v>0</v>
      </c>
      <c r="L11" s="172">
        <v>0</v>
      </c>
      <c r="M11" s="172">
        <v>0</v>
      </c>
      <c r="N11" s="172">
        <v>0</v>
      </c>
      <c r="O11" s="172">
        <v>0</v>
      </c>
      <c r="P11" s="172">
        <v>0</v>
      </c>
      <c r="Q11" s="172">
        <v>0</v>
      </c>
      <c r="R11" s="172">
        <v>0</v>
      </c>
      <c r="S11" s="172">
        <v>0</v>
      </c>
      <c r="T11" s="172">
        <v>0</v>
      </c>
      <c r="U11" s="172">
        <v>0</v>
      </c>
      <c r="V11" s="172">
        <v>0</v>
      </c>
      <c r="W11" s="172">
        <v>0</v>
      </c>
      <c r="X11" s="172">
        <v>0</v>
      </c>
      <c r="Y11" s="172">
        <v>0</v>
      </c>
      <c r="Z11" s="172">
        <v>0</v>
      </c>
      <c r="AA11" s="172">
        <v>0</v>
      </c>
      <c r="AB11" s="172">
        <v>0</v>
      </c>
      <c r="AC11" s="172">
        <v>0</v>
      </c>
      <c r="AD11" s="172">
        <v>0</v>
      </c>
      <c r="AE11" s="172">
        <v>0</v>
      </c>
      <c r="AF11" s="172">
        <v>0</v>
      </c>
      <c r="AG11" s="172">
        <v>0</v>
      </c>
      <c r="AH11" s="172">
        <v>0</v>
      </c>
      <c r="AI11" s="172">
        <v>0</v>
      </c>
      <c r="AJ11" s="172">
        <v>0</v>
      </c>
      <c r="AK11" s="172">
        <v>0</v>
      </c>
      <c r="AL11" s="172">
        <v>0</v>
      </c>
      <c r="AM11" s="172">
        <v>0</v>
      </c>
      <c r="AN11" s="172">
        <v>0</v>
      </c>
      <c r="AO11" s="172">
        <v>0</v>
      </c>
      <c r="AP11" s="172">
        <v>0</v>
      </c>
      <c r="AQ11" s="172">
        <v>0</v>
      </c>
      <c r="AR11" s="172">
        <v>0</v>
      </c>
      <c r="AS11" s="172">
        <v>0</v>
      </c>
      <c r="AT11" s="172">
        <v>0</v>
      </c>
      <c r="AU11" s="172">
        <v>0</v>
      </c>
      <c r="AV11" s="172">
        <v>0</v>
      </c>
      <c r="AW11" s="172">
        <v>0</v>
      </c>
      <c r="AX11" s="172">
        <v>0</v>
      </c>
      <c r="AY11" s="172">
        <v>0</v>
      </c>
      <c r="AZ11" s="172">
        <v>0</v>
      </c>
      <c r="BA11" s="172">
        <v>0</v>
      </c>
      <c r="BB11" s="172">
        <v>0</v>
      </c>
      <c r="BC11" s="172">
        <v>0</v>
      </c>
      <c r="BD11" s="172">
        <v>0</v>
      </c>
      <c r="BE11" s="172">
        <v>0</v>
      </c>
      <c r="BF11" s="172">
        <v>0</v>
      </c>
      <c r="BG11" s="172">
        <v>0</v>
      </c>
      <c r="BH11" s="172">
        <v>0</v>
      </c>
      <c r="BI11" s="172">
        <v>0</v>
      </c>
      <c r="BJ11" s="172">
        <v>0</v>
      </c>
      <c r="BK11" s="172">
        <v>0</v>
      </c>
      <c r="BL11" s="172">
        <v>0</v>
      </c>
      <c r="BM11" s="172">
        <v>0</v>
      </c>
      <c r="BN11" s="172">
        <v>0</v>
      </c>
      <c r="BO11" s="172">
        <v>0</v>
      </c>
      <c r="BP11" s="172">
        <v>0</v>
      </c>
      <c r="BQ11" s="172">
        <v>0</v>
      </c>
      <c r="BR11" s="172">
        <v>0</v>
      </c>
      <c r="BS11" s="172">
        <v>0</v>
      </c>
      <c r="BT11" s="172">
        <v>0</v>
      </c>
      <c r="BU11" s="172">
        <v>0</v>
      </c>
      <c r="BV11" s="172">
        <v>0</v>
      </c>
      <c r="BW11" s="172">
        <v>0</v>
      </c>
      <c r="BX11" s="172">
        <v>0</v>
      </c>
      <c r="BY11" s="172">
        <v>0</v>
      </c>
      <c r="BZ11" s="172">
        <v>0</v>
      </c>
      <c r="CA11" s="172">
        <v>0</v>
      </c>
      <c r="CB11" s="172">
        <v>0</v>
      </c>
      <c r="CC11" s="172">
        <v>0</v>
      </c>
      <c r="CD11" s="172">
        <v>0</v>
      </c>
      <c r="CE11" s="172">
        <v>0</v>
      </c>
      <c r="CF11" s="172">
        <v>0</v>
      </c>
      <c r="CG11" s="172">
        <v>0</v>
      </c>
      <c r="CH11" s="172">
        <v>0</v>
      </c>
      <c r="CI11" s="172">
        <v>0</v>
      </c>
      <c r="CJ11" s="172">
        <v>0</v>
      </c>
      <c r="CK11" s="172">
        <v>0</v>
      </c>
      <c r="CL11" s="172">
        <v>0</v>
      </c>
      <c r="CM11" s="172">
        <v>0</v>
      </c>
      <c r="CN11" s="172">
        <v>0</v>
      </c>
      <c r="CO11" s="172">
        <v>0</v>
      </c>
      <c r="CP11" s="172">
        <v>0</v>
      </c>
      <c r="CQ11" s="172">
        <v>0</v>
      </c>
      <c r="CR11" s="172">
        <v>0</v>
      </c>
      <c r="CS11" s="172">
        <v>0</v>
      </c>
      <c r="CT11" s="172">
        <v>0</v>
      </c>
      <c r="CU11" s="172">
        <v>0</v>
      </c>
      <c r="CV11" s="172">
        <v>0</v>
      </c>
      <c r="CW11" s="172">
        <v>0</v>
      </c>
      <c r="CX11" s="172">
        <v>0</v>
      </c>
      <c r="CY11" s="172">
        <v>0</v>
      </c>
      <c r="CZ11" s="172">
        <v>0</v>
      </c>
      <c r="DA11" s="172">
        <v>0</v>
      </c>
      <c r="DB11" s="172">
        <v>0</v>
      </c>
      <c r="DC11" s="172">
        <v>0</v>
      </c>
      <c r="DD11" s="172">
        <v>0</v>
      </c>
      <c r="DE11" s="172">
        <v>0</v>
      </c>
      <c r="DF11" s="172">
        <v>0</v>
      </c>
      <c r="DG11" s="172">
        <v>0</v>
      </c>
      <c r="DH11" s="172">
        <v>0</v>
      </c>
      <c r="DI11" s="172">
        <v>0</v>
      </c>
      <c r="DJ11" s="172">
        <v>0</v>
      </c>
      <c r="DK11" s="172">
        <v>0</v>
      </c>
      <c r="DL11" s="172">
        <v>0</v>
      </c>
      <c r="DM11" s="172">
        <v>0</v>
      </c>
      <c r="DN11" s="172">
        <v>0</v>
      </c>
      <c r="DO11" s="172">
        <v>0</v>
      </c>
      <c r="DP11" s="172">
        <v>0</v>
      </c>
      <c r="DQ11" s="172">
        <v>0</v>
      </c>
      <c r="DR11" s="172">
        <v>0</v>
      </c>
      <c r="DS11" s="172">
        <v>0</v>
      </c>
      <c r="DT11" s="172">
        <v>0</v>
      </c>
      <c r="DU11" s="172">
        <v>0</v>
      </c>
      <c r="DV11" s="172">
        <v>0</v>
      </c>
      <c r="DW11" s="172">
        <v>0</v>
      </c>
      <c r="DX11" s="172">
        <v>0</v>
      </c>
      <c r="DY11" s="172">
        <v>0</v>
      </c>
      <c r="DZ11" s="172">
        <v>0</v>
      </c>
      <c r="EA11" s="172">
        <v>0</v>
      </c>
      <c r="EB11" s="172">
        <v>0</v>
      </c>
      <c r="EC11" s="172">
        <v>0</v>
      </c>
      <c r="ED11" s="172">
        <v>0</v>
      </c>
      <c r="EE11" s="172">
        <v>0</v>
      </c>
      <c r="EF11" s="172">
        <v>0</v>
      </c>
      <c r="EG11" s="172">
        <v>0</v>
      </c>
      <c r="EH11" s="172">
        <v>0</v>
      </c>
      <c r="EI11" s="172">
        <v>0</v>
      </c>
      <c r="EJ11" s="172">
        <v>0</v>
      </c>
      <c r="EK11" s="172">
        <v>0</v>
      </c>
      <c r="EL11" s="172">
        <v>0</v>
      </c>
      <c r="EM11" s="172">
        <v>0</v>
      </c>
      <c r="EN11" s="172">
        <v>0</v>
      </c>
      <c r="EO11" s="172">
        <v>0</v>
      </c>
      <c r="EP11" s="172">
        <v>0</v>
      </c>
      <c r="EQ11" s="172">
        <v>0</v>
      </c>
      <c r="ER11" s="172">
        <v>0</v>
      </c>
      <c r="ES11" s="172">
        <v>0</v>
      </c>
      <c r="ET11" s="172">
        <v>0</v>
      </c>
      <c r="EU11" s="172">
        <v>0</v>
      </c>
      <c r="EV11" s="172">
        <v>0</v>
      </c>
      <c r="EW11" s="172">
        <v>0</v>
      </c>
      <c r="EX11" s="172">
        <v>0</v>
      </c>
      <c r="EY11" s="172">
        <v>0</v>
      </c>
      <c r="EZ11" s="172">
        <v>0</v>
      </c>
      <c r="FA11" s="172">
        <v>0</v>
      </c>
      <c r="FB11" s="172">
        <v>0</v>
      </c>
      <c r="FC11" s="172">
        <v>0</v>
      </c>
      <c r="FD11" s="172">
        <v>0</v>
      </c>
      <c r="FE11" s="172">
        <v>0</v>
      </c>
      <c r="FF11" s="172">
        <v>0</v>
      </c>
      <c r="FG11" s="172">
        <v>0</v>
      </c>
      <c r="FH11" s="172">
        <v>0</v>
      </c>
      <c r="FI11" s="172">
        <v>0</v>
      </c>
      <c r="FJ11" s="172">
        <v>0</v>
      </c>
      <c r="FK11" s="172">
        <v>0</v>
      </c>
      <c r="FL11" s="172">
        <v>0</v>
      </c>
      <c r="FM11" s="172">
        <v>0</v>
      </c>
      <c r="FN11" s="172">
        <v>0</v>
      </c>
      <c r="FO11" s="172">
        <v>0</v>
      </c>
      <c r="FP11" s="172">
        <v>0</v>
      </c>
      <c r="FQ11" s="172">
        <v>0</v>
      </c>
      <c r="FR11" s="172">
        <v>0</v>
      </c>
      <c r="FS11" s="172">
        <v>0</v>
      </c>
      <c r="FT11" s="172">
        <v>0</v>
      </c>
      <c r="FU11" s="172">
        <v>0</v>
      </c>
      <c r="FV11" s="172">
        <v>0</v>
      </c>
      <c r="FW11" s="172">
        <v>0</v>
      </c>
      <c r="FX11" s="172">
        <v>0</v>
      </c>
      <c r="FY11" s="172">
        <v>0</v>
      </c>
      <c r="FZ11" s="172">
        <v>0</v>
      </c>
      <c r="GA11" s="172">
        <v>0</v>
      </c>
      <c r="GB11" s="172">
        <v>0</v>
      </c>
      <c r="GC11" s="172">
        <v>0</v>
      </c>
      <c r="GD11" s="172">
        <v>0</v>
      </c>
      <c r="GE11" s="172">
        <v>0</v>
      </c>
      <c r="GF11" s="172">
        <v>0</v>
      </c>
      <c r="GG11" s="172">
        <v>0</v>
      </c>
      <c r="GH11" s="172">
        <v>0</v>
      </c>
      <c r="GI11" s="172">
        <v>0</v>
      </c>
      <c r="GJ11" s="172">
        <v>0</v>
      </c>
      <c r="GK11" s="172">
        <v>0</v>
      </c>
      <c r="GL11" s="172">
        <v>0</v>
      </c>
      <c r="GM11" s="172">
        <v>0</v>
      </c>
      <c r="GN11" s="172">
        <v>0</v>
      </c>
      <c r="GO11" s="172">
        <v>0</v>
      </c>
      <c r="GP11" s="172">
        <v>0</v>
      </c>
      <c r="GQ11" s="172">
        <v>0</v>
      </c>
      <c r="GR11" s="172">
        <v>0</v>
      </c>
      <c r="GS11" s="172">
        <v>0</v>
      </c>
      <c r="GT11" s="172">
        <v>0</v>
      </c>
      <c r="GU11" s="173">
        <v>0</v>
      </c>
      <c r="GV11" s="173">
        <v>0</v>
      </c>
      <c r="GW11" s="173">
        <v>0</v>
      </c>
      <c r="GX11" s="173">
        <v>0</v>
      </c>
      <c r="GY11" s="173">
        <v>0</v>
      </c>
      <c r="GZ11" s="173">
        <v>0</v>
      </c>
      <c r="HA11" s="173">
        <v>0</v>
      </c>
      <c r="HB11" s="173">
        <v>0</v>
      </c>
      <c r="HC11" s="173">
        <v>0</v>
      </c>
      <c r="HD11" s="173">
        <v>0</v>
      </c>
      <c r="HE11" s="173">
        <v>0</v>
      </c>
      <c r="HF11" s="173">
        <v>0</v>
      </c>
      <c r="HG11" s="173">
        <v>0</v>
      </c>
      <c r="HH11" s="173">
        <v>0</v>
      </c>
      <c r="HI11" s="173">
        <v>0</v>
      </c>
      <c r="HJ11" s="173">
        <v>0</v>
      </c>
      <c r="HK11" s="173">
        <v>0</v>
      </c>
      <c r="HL11" s="173">
        <v>0</v>
      </c>
      <c r="HM11" s="173">
        <v>0</v>
      </c>
      <c r="HN11" s="173">
        <v>0</v>
      </c>
      <c r="HO11" s="172">
        <f t="shared" si="37"/>
        <v>0</v>
      </c>
      <c r="HP11" s="172">
        <f t="shared" si="38"/>
        <v>0</v>
      </c>
      <c r="HQ11" s="172">
        <f t="shared" si="39"/>
        <v>0</v>
      </c>
      <c r="HR11" s="172">
        <f t="shared" si="40"/>
        <v>0</v>
      </c>
      <c r="HS11" s="163">
        <f t="shared" si="9"/>
        <v>0</v>
      </c>
    </row>
    <row r="12" spans="1:242" ht="27" thickTop="1" thickBot="1" x14ac:dyDescent="0.3">
      <c r="A12" s="169" t="s">
        <v>856</v>
      </c>
      <c r="B12" s="170">
        <f>SUM(B13:B16)</f>
        <v>700000000</v>
      </c>
      <c r="C12" s="170">
        <f t="shared" ref="C12:BZ12" si="41">SUM(C13:C16)</f>
        <v>200000000</v>
      </c>
      <c r="D12" s="170">
        <f t="shared" si="41"/>
        <v>0</v>
      </c>
      <c r="E12" s="170">
        <f t="shared" si="41"/>
        <v>0</v>
      </c>
      <c r="F12" s="170">
        <f t="shared" si="41"/>
        <v>0</v>
      </c>
      <c r="G12" s="170">
        <f t="shared" ref="G12:J12" si="42">SUM(G13:G16)</f>
        <v>500000000</v>
      </c>
      <c r="H12" s="170">
        <f t="shared" si="42"/>
        <v>0</v>
      </c>
      <c r="I12" s="170">
        <f t="shared" si="42"/>
        <v>0</v>
      </c>
      <c r="J12" s="170">
        <f t="shared" si="42"/>
        <v>0</v>
      </c>
      <c r="K12" s="170">
        <f t="shared" si="41"/>
        <v>0</v>
      </c>
      <c r="L12" s="170">
        <f t="shared" si="41"/>
        <v>0</v>
      </c>
      <c r="M12" s="170">
        <f t="shared" si="41"/>
        <v>0</v>
      </c>
      <c r="N12" s="170">
        <f t="shared" si="41"/>
        <v>0</v>
      </c>
      <c r="O12" s="170">
        <f t="shared" si="41"/>
        <v>0</v>
      </c>
      <c r="P12" s="170">
        <f t="shared" si="41"/>
        <v>0</v>
      </c>
      <c r="Q12" s="170">
        <f t="shared" si="41"/>
        <v>0</v>
      </c>
      <c r="R12" s="170">
        <f t="shared" si="41"/>
        <v>0</v>
      </c>
      <c r="S12" s="170">
        <f t="shared" si="41"/>
        <v>0</v>
      </c>
      <c r="T12" s="170">
        <f t="shared" si="41"/>
        <v>0</v>
      </c>
      <c r="U12" s="170">
        <f t="shared" si="41"/>
        <v>0</v>
      </c>
      <c r="V12" s="170">
        <f t="shared" si="41"/>
        <v>0</v>
      </c>
      <c r="W12" s="170">
        <f t="shared" si="41"/>
        <v>0</v>
      </c>
      <c r="X12" s="170">
        <f t="shared" si="41"/>
        <v>0</v>
      </c>
      <c r="Y12" s="170">
        <f t="shared" si="41"/>
        <v>0</v>
      </c>
      <c r="Z12" s="170">
        <f t="shared" si="41"/>
        <v>0</v>
      </c>
      <c r="AA12" s="170">
        <f t="shared" si="41"/>
        <v>0</v>
      </c>
      <c r="AB12" s="170">
        <f t="shared" si="41"/>
        <v>0</v>
      </c>
      <c r="AC12" s="170">
        <f t="shared" si="41"/>
        <v>0</v>
      </c>
      <c r="AD12" s="170">
        <f t="shared" si="41"/>
        <v>0</v>
      </c>
      <c r="AE12" s="170">
        <f t="shared" si="41"/>
        <v>0</v>
      </c>
      <c r="AF12" s="170">
        <f t="shared" si="41"/>
        <v>0</v>
      </c>
      <c r="AG12" s="170">
        <f t="shared" si="41"/>
        <v>0</v>
      </c>
      <c r="AH12" s="170">
        <f t="shared" si="41"/>
        <v>0</v>
      </c>
      <c r="AI12" s="170">
        <f t="shared" si="41"/>
        <v>0</v>
      </c>
      <c r="AJ12" s="170">
        <f t="shared" si="41"/>
        <v>0</v>
      </c>
      <c r="AK12" s="170">
        <f t="shared" si="41"/>
        <v>0</v>
      </c>
      <c r="AL12" s="170">
        <f t="shared" si="41"/>
        <v>0</v>
      </c>
      <c r="AM12" s="170">
        <f t="shared" si="41"/>
        <v>0</v>
      </c>
      <c r="AN12" s="170">
        <f t="shared" si="41"/>
        <v>0</v>
      </c>
      <c r="AO12" s="170">
        <f t="shared" si="41"/>
        <v>0</v>
      </c>
      <c r="AP12" s="170">
        <f t="shared" si="41"/>
        <v>0</v>
      </c>
      <c r="AQ12" s="170">
        <f t="shared" si="41"/>
        <v>0</v>
      </c>
      <c r="AR12" s="170">
        <f t="shared" si="41"/>
        <v>0</v>
      </c>
      <c r="AS12" s="170">
        <f t="shared" si="41"/>
        <v>0</v>
      </c>
      <c r="AT12" s="170">
        <f t="shared" si="41"/>
        <v>0</v>
      </c>
      <c r="AU12" s="170">
        <f t="shared" ref="AU12:AX12" si="43">SUM(AU13:AU16)</f>
        <v>0</v>
      </c>
      <c r="AV12" s="170">
        <f t="shared" si="43"/>
        <v>0</v>
      </c>
      <c r="AW12" s="170">
        <f t="shared" si="43"/>
        <v>0</v>
      </c>
      <c r="AX12" s="170">
        <f t="shared" si="43"/>
        <v>0</v>
      </c>
      <c r="AY12" s="170">
        <f t="shared" si="41"/>
        <v>0</v>
      </c>
      <c r="AZ12" s="170">
        <f t="shared" si="41"/>
        <v>0</v>
      </c>
      <c r="BA12" s="170">
        <f t="shared" si="41"/>
        <v>0</v>
      </c>
      <c r="BB12" s="170">
        <f t="shared" si="41"/>
        <v>0</v>
      </c>
      <c r="BC12" s="170">
        <f t="shared" ref="BC12:BF12" si="44">SUM(BC13:BC16)</f>
        <v>0</v>
      </c>
      <c r="BD12" s="170">
        <f t="shared" si="44"/>
        <v>0</v>
      </c>
      <c r="BE12" s="170">
        <f t="shared" si="44"/>
        <v>0</v>
      </c>
      <c r="BF12" s="170">
        <f t="shared" si="44"/>
        <v>0</v>
      </c>
      <c r="BG12" s="170">
        <f t="shared" si="41"/>
        <v>0</v>
      </c>
      <c r="BH12" s="170">
        <f t="shared" si="41"/>
        <v>0</v>
      </c>
      <c r="BI12" s="170">
        <f t="shared" si="41"/>
        <v>0</v>
      </c>
      <c r="BJ12" s="170">
        <f t="shared" si="41"/>
        <v>0</v>
      </c>
      <c r="BK12" s="170">
        <f t="shared" si="41"/>
        <v>0</v>
      </c>
      <c r="BL12" s="170">
        <f t="shared" si="41"/>
        <v>0</v>
      </c>
      <c r="BM12" s="170">
        <f t="shared" si="41"/>
        <v>0</v>
      </c>
      <c r="BN12" s="170">
        <f t="shared" si="41"/>
        <v>0</v>
      </c>
      <c r="BO12" s="170">
        <f t="shared" si="41"/>
        <v>0</v>
      </c>
      <c r="BP12" s="170">
        <f t="shared" si="41"/>
        <v>0</v>
      </c>
      <c r="BQ12" s="170">
        <f t="shared" si="41"/>
        <v>0</v>
      </c>
      <c r="BR12" s="170">
        <f t="shared" si="41"/>
        <v>0</v>
      </c>
      <c r="BS12" s="170">
        <f t="shared" si="41"/>
        <v>0</v>
      </c>
      <c r="BT12" s="170">
        <f t="shared" si="41"/>
        <v>0</v>
      </c>
      <c r="BU12" s="170">
        <f t="shared" si="41"/>
        <v>0</v>
      </c>
      <c r="BV12" s="170">
        <f t="shared" si="41"/>
        <v>0</v>
      </c>
      <c r="BW12" s="170">
        <f t="shared" si="41"/>
        <v>0</v>
      </c>
      <c r="BX12" s="170">
        <f t="shared" si="41"/>
        <v>0</v>
      </c>
      <c r="BY12" s="170">
        <f t="shared" si="41"/>
        <v>0</v>
      </c>
      <c r="BZ12" s="170">
        <f t="shared" si="41"/>
        <v>0</v>
      </c>
      <c r="CA12" s="170">
        <f t="shared" ref="CA12:EU12" si="45">SUM(CA13:CA16)</f>
        <v>0</v>
      </c>
      <c r="CB12" s="170">
        <f t="shared" si="45"/>
        <v>0</v>
      </c>
      <c r="CC12" s="170">
        <f t="shared" si="45"/>
        <v>0</v>
      </c>
      <c r="CD12" s="170">
        <f t="shared" si="45"/>
        <v>0</v>
      </c>
      <c r="CE12" s="170">
        <f t="shared" si="45"/>
        <v>0</v>
      </c>
      <c r="CF12" s="170">
        <f t="shared" si="45"/>
        <v>0</v>
      </c>
      <c r="CG12" s="170">
        <f t="shared" si="45"/>
        <v>0</v>
      </c>
      <c r="CH12" s="170">
        <f t="shared" si="45"/>
        <v>0</v>
      </c>
      <c r="CI12" s="170">
        <f t="shared" si="45"/>
        <v>0</v>
      </c>
      <c r="CJ12" s="170">
        <f t="shared" si="45"/>
        <v>0</v>
      </c>
      <c r="CK12" s="170">
        <f t="shared" si="45"/>
        <v>0</v>
      </c>
      <c r="CL12" s="170">
        <f t="shared" si="45"/>
        <v>0</v>
      </c>
      <c r="CM12" s="170">
        <f t="shared" si="45"/>
        <v>0</v>
      </c>
      <c r="CN12" s="170">
        <f t="shared" si="45"/>
        <v>0</v>
      </c>
      <c r="CO12" s="170">
        <f t="shared" si="45"/>
        <v>0</v>
      </c>
      <c r="CP12" s="170">
        <f t="shared" si="45"/>
        <v>0</v>
      </c>
      <c r="CQ12" s="170">
        <f t="shared" si="45"/>
        <v>0</v>
      </c>
      <c r="CR12" s="170">
        <f t="shared" si="45"/>
        <v>0</v>
      </c>
      <c r="CS12" s="170">
        <f t="shared" si="45"/>
        <v>0</v>
      </c>
      <c r="CT12" s="170">
        <f t="shared" si="45"/>
        <v>0</v>
      </c>
      <c r="CU12" s="170">
        <f t="shared" si="45"/>
        <v>0</v>
      </c>
      <c r="CV12" s="170">
        <f t="shared" si="45"/>
        <v>0</v>
      </c>
      <c r="CW12" s="170">
        <f t="shared" si="45"/>
        <v>0</v>
      </c>
      <c r="CX12" s="170">
        <f t="shared" si="45"/>
        <v>0</v>
      </c>
      <c r="CY12" s="170">
        <f t="shared" si="45"/>
        <v>0</v>
      </c>
      <c r="CZ12" s="170">
        <f t="shared" si="45"/>
        <v>0</v>
      </c>
      <c r="DA12" s="170">
        <f t="shared" si="45"/>
        <v>0</v>
      </c>
      <c r="DB12" s="170">
        <f t="shared" si="45"/>
        <v>0</v>
      </c>
      <c r="DC12" s="170">
        <f t="shared" si="45"/>
        <v>0</v>
      </c>
      <c r="DD12" s="170">
        <f t="shared" si="45"/>
        <v>0</v>
      </c>
      <c r="DE12" s="170">
        <f t="shared" si="45"/>
        <v>0</v>
      </c>
      <c r="DF12" s="170">
        <f t="shared" si="45"/>
        <v>0</v>
      </c>
      <c r="DG12" s="170">
        <f t="shared" si="45"/>
        <v>0</v>
      </c>
      <c r="DH12" s="170">
        <f t="shared" si="45"/>
        <v>0</v>
      </c>
      <c r="DI12" s="170">
        <f t="shared" si="45"/>
        <v>0</v>
      </c>
      <c r="DJ12" s="170">
        <f t="shared" si="45"/>
        <v>0</v>
      </c>
      <c r="DK12" s="170">
        <f t="shared" si="45"/>
        <v>0</v>
      </c>
      <c r="DL12" s="170">
        <f t="shared" si="45"/>
        <v>0</v>
      </c>
      <c r="DM12" s="170">
        <f t="shared" si="45"/>
        <v>0</v>
      </c>
      <c r="DN12" s="170">
        <f t="shared" si="45"/>
        <v>0</v>
      </c>
      <c r="DO12" s="170">
        <f t="shared" si="45"/>
        <v>0</v>
      </c>
      <c r="DP12" s="170">
        <f t="shared" si="45"/>
        <v>0</v>
      </c>
      <c r="DQ12" s="170">
        <f t="shared" si="45"/>
        <v>0</v>
      </c>
      <c r="DR12" s="170">
        <f t="shared" si="45"/>
        <v>0</v>
      </c>
      <c r="DS12" s="170">
        <f t="shared" si="45"/>
        <v>0</v>
      </c>
      <c r="DT12" s="170">
        <f t="shared" si="45"/>
        <v>0</v>
      </c>
      <c r="DU12" s="170">
        <f t="shared" si="45"/>
        <v>0</v>
      </c>
      <c r="DV12" s="170">
        <f t="shared" si="45"/>
        <v>0</v>
      </c>
      <c r="DW12" s="170">
        <f t="shared" si="45"/>
        <v>0</v>
      </c>
      <c r="DX12" s="170">
        <f t="shared" si="45"/>
        <v>0</v>
      </c>
      <c r="DY12" s="170">
        <f t="shared" si="45"/>
        <v>0</v>
      </c>
      <c r="DZ12" s="170">
        <f t="shared" si="45"/>
        <v>0</v>
      </c>
      <c r="EA12" s="170">
        <f t="shared" si="45"/>
        <v>0</v>
      </c>
      <c r="EB12" s="170">
        <f t="shared" si="45"/>
        <v>0</v>
      </c>
      <c r="EC12" s="170">
        <f t="shared" si="45"/>
        <v>0</v>
      </c>
      <c r="ED12" s="170">
        <f t="shared" si="45"/>
        <v>0</v>
      </c>
      <c r="EE12" s="170">
        <f t="shared" si="45"/>
        <v>0</v>
      </c>
      <c r="EF12" s="170">
        <f t="shared" si="45"/>
        <v>0</v>
      </c>
      <c r="EG12" s="170">
        <f t="shared" si="45"/>
        <v>0</v>
      </c>
      <c r="EH12" s="170">
        <f t="shared" si="45"/>
        <v>0</v>
      </c>
      <c r="EI12" s="170">
        <f t="shared" si="45"/>
        <v>0</v>
      </c>
      <c r="EJ12" s="170">
        <f t="shared" si="45"/>
        <v>0</v>
      </c>
      <c r="EK12" s="170">
        <f t="shared" si="45"/>
        <v>0</v>
      </c>
      <c r="EL12" s="170">
        <f t="shared" si="45"/>
        <v>0</v>
      </c>
      <c r="EM12" s="170">
        <f t="shared" si="45"/>
        <v>0</v>
      </c>
      <c r="EN12" s="170">
        <f t="shared" si="45"/>
        <v>0</v>
      </c>
      <c r="EO12" s="170">
        <f t="shared" si="45"/>
        <v>0</v>
      </c>
      <c r="EP12" s="170">
        <f t="shared" si="45"/>
        <v>0</v>
      </c>
      <c r="EQ12" s="170">
        <f t="shared" si="45"/>
        <v>0</v>
      </c>
      <c r="ER12" s="170">
        <f t="shared" si="45"/>
        <v>0</v>
      </c>
      <c r="ES12" s="170">
        <f t="shared" si="45"/>
        <v>0</v>
      </c>
      <c r="ET12" s="170">
        <f t="shared" si="45"/>
        <v>0</v>
      </c>
      <c r="EU12" s="170">
        <f t="shared" si="45"/>
        <v>0</v>
      </c>
      <c r="EV12" s="170">
        <f t="shared" ref="EV12:HG12" si="46">SUM(EV13:EV16)</f>
        <v>0</v>
      </c>
      <c r="EW12" s="170">
        <f t="shared" si="46"/>
        <v>0</v>
      </c>
      <c r="EX12" s="170">
        <f t="shared" si="46"/>
        <v>0</v>
      </c>
      <c r="EY12" s="170">
        <f t="shared" si="46"/>
        <v>0</v>
      </c>
      <c r="EZ12" s="170">
        <f t="shared" si="46"/>
        <v>0</v>
      </c>
      <c r="FA12" s="170">
        <f t="shared" si="46"/>
        <v>0</v>
      </c>
      <c r="FB12" s="170">
        <f t="shared" si="46"/>
        <v>0</v>
      </c>
      <c r="FC12" s="170">
        <f t="shared" si="46"/>
        <v>0</v>
      </c>
      <c r="FD12" s="170">
        <f t="shared" si="46"/>
        <v>0</v>
      </c>
      <c r="FE12" s="170">
        <f t="shared" si="46"/>
        <v>0</v>
      </c>
      <c r="FF12" s="170">
        <f t="shared" si="46"/>
        <v>0</v>
      </c>
      <c r="FG12" s="170">
        <f t="shared" si="46"/>
        <v>0</v>
      </c>
      <c r="FH12" s="170">
        <f t="shared" si="46"/>
        <v>0</v>
      </c>
      <c r="FI12" s="170">
        <f t="shared" si="46"/>
        <v>0</v>
      </c>
      <c r="FJ12" s="170">
        <f t="shared" si="46"/>
        <v>0</v>
      </c>
      <c r="FK12" s="170">
        <f t="shared" si="46"/>
        <v>0</v>
      </c>
      <c r="FL12" s="170">
        <f t="shared" si="46"/>
        <v>0</v>
      </c>
      <c r="FM12" s="170">
        <f t="shared" si="46"/>
        <v>0</v>
      </c>
      <c r="FN12" s="170">
        <f t="shared" si="46"/>
        <v>0</v>
      </c>
      <c r="FO12" s="170">
        <f t="shared" si="46"/>
        <v>0</v>
      </c>
      <c r="FP12" s="170">
        <f t="shared" si="46"/>
        <v>0</v>
      </c>
      <c r="FQ12" s="170">
        <f t="shared" si="46"/>
        <v>0</v>
      </c>
      <c r="FR12" s="170">
        <f t="shared" si="46"/>
        <v>0</v>
      </c>
      <c r="FS12" s="170">
        <f t="shared" si="46"/>
        <v>0</v>
      </c>
      <c r="FT12" s="170">
        <f t="shared" si="46"/>
        <v>0</v>
      </c>
      <c r="FU12" s="170">
        <f t="shared" si="46"/>
        <v>0</v>
      </c>
      <c r="FV12" s="170">
        <f t="shared" si="46"/>
        <v>0</v>
      </c>
      <c r="FW12" s="170">
        <f t="shared" si="46"/>
        <v>0</v>
      </c>
      <c r="FX12" s="170">
        <f t="shared" si="46"/>
        <v>0</v>
      </c>
      <c r="FY12" s="170">
        <f t="shared" si="46"/>
        <v>0</v>
      </c>
      <c r="FZ12" s="170">
        <f t="shared" si="46"/>
        <v>0</v>
      </c>
      <c r="GA12" s="170">
        <f t="shared" si="46"/>
        <v>0</v>
      </c>
      <c r="GB12" s="170">
        <f t="shared" si="46"/>
        <v>0</v>
      </c>
      <c r="GC12" s="170">
        <f t="shared" si="46"/>
        <v>0</v>
      </c>
      <c r="GD12" s="170">
        <f t="shared" si="46"/>
        <v>0</v>
      </c>
      <c r="GE12" s="170">
        <f t="shared" si="46"/>
        <v>0</v>
      </c>
      <c r="GF12" s="170">
        <f t="shared" si="46"/>
        <v>0</v>
      </c>
      <c r="GG12" s="170">
        <f t="shared" si="46"/>
        <v>0</v>
      </c>
      <c r="GH12" s="170">
        <f t="shared" si="46"/>
        <v>0</v>
      </c>
      <c r="GI12" s="170">
        <f t="shared" si="46"/>
        <v>0</v>
      </c>
      <c r="GJ12" s="170">
        <f t="shared" si="46"/>
        <v>0</v>
      </c>
      <c r="GK12" s="170">
        <f t="shared" si="46"/>
        <v>0</v>
      </c>
      <c r="GL12" s="170">
        <f t="shared" si="46"/>
        <v>0</v>
      </c>
      <c r="GM12" s="170">
        <f t="shared" si="46"/>
        <v>0</v>
      </c>
      <c r="GN12" s="170">
        <f t="shared" si="46"/>
        <v>0</v>
      </c>
      <c r="GO12" s="170">
        <f t="shared" si="46"/>
        <v>0</v>
      </c>
      <c r="GP12" s="170">
        <f t="shared" si="46"/>
        <v>0</v>
      </c>
      <c r="GQ12" s="170">
        <f t="shared" si="46"/>
        <v>0</v>
      </c>
      <c r="GR12" s="170">
        <f t="shared" si="46"/>
        <v>0</v>
      </c>
      <c r="GS12" s="170">
        <f t="shared" si="46"/>
        <v>0</v>
      </c>
      <c r="GT12" s="170">
        <f t="shared" si="46"/>
        <v>0</v>
      </c>
      <c r="GU12" s="170">
        <f t="shared" si="46"/>
        <v>0</v>
      </c>
      <c r="GV12" s="170">
        <f t="shared" si="46"/>
        <v>0</v>
      </c>
      <c r="GW12" s="170">
        <f t="shared" si="46"/>
        <v>0</v>
      </c>
      <c r="GX12" s="170">
        <f t="shared" si="46"/>
        <v>0</v>
      </c>
      <c r="GY12" s="170">
        <f t="shared" si="46"/>
        <v>0</v>
      </c>
      <c r="GZ12" s="170">
        <f t="shared" si="46"/>
        <v>0</v>
      </c>
      <c r="HA12" s="170">
        <f t="shared" si="46"/>
        <v>0</v>
      </c>
      <c r="HB12" s="170">
        <f t="shared" si="46"/>
        <v>0</v>
      </c>
      <c r="HC12" s="170">
        <f t="shared" si="46"/>
        <v>0</v>
      </c>
      <c r="HD12" s="170">
        <f t="shared" si="46"/>
        <v>0</v>
      </c>
      <c r="HE12" s="170">
        <f t="shared" si="46"/>
        <v>0</v>
      </c>
      <c r="HF12" s="170">
        <f t="shared" si="46"/>
        <v>0</v>
      </c>
      <c r="HG12" s="170">
        <f t="shared" si="46"/>
        <v>0</v>
      </c>
      <c r="HH12" s="170">
        <f t="shared" ref="HH12:HN12" si="47">SUM(HH13:HH16)</f>
        <v>0</v>
      </c>
      <c r="HI12" s="170">
        <f t="shared" si="47"/>
        <v>0</v>
      </c>
      <c r="HJ12" s="170">
        <f t="shared" si="47"/>
        <v>0</v>
      </c>
      <c r="HK12" s="170">
        <f t="shared" si="47"/>
        <v>0</v>
      </c>
      <c r="HL12" s="170">
        <f t="shared" si="47"/>
        <v>0</v>
      </c>
      <c r="HM12" s="170">
        <f t="shared" si="47"/>
        <v>0</v>
      </c>
      <c r="HN12" s="170">
        <f t="shared" si="47"/>
        <v>0</v>
      </c>
      <c r="HO12" s="170">
        <f t="shared" si="37"/>
        <v>700000000</v>
      </c>
      <c r="HP12" s="170">
        <f t="shared" si="38"/>
        <v>0</v>
      </c>
      <c r="HQ12" s="170">
        <f t="shared" si="39"/>
        <v>0</v>
      </c>
      <c r="HR12" s="170">
        <f t="shared" si="40"/>
        <v>0</v>
      </c>
      <c r="HS12" s="163">
        <f t="shared" si="9"/>
        <v>0</v>
      </c>
    </row>
    <row r="13" spans="1:242" ht="27" thickTop="1" thickBot="1" x14ac:dyDescent="0.3">
      <c r="A13" s="171" t="s">
        <v>857</v>
      </c>
      <c r="B13" s="172">
        <v>200000000</v>
      </c>
      <c r="C13" s="172">
        <v>200000000</v>
      </c>
      <c r="D13" s="172">
        <v>0</v>
      </c>
      <c r="E13" s="172">
        <v>0</v>
      </c>
      <c r="F13" s="172">
        <v>0</v>
      </c>
      <c r="G13" s="172">
        <v>0</v>
      </c>
      <c r="H13" s="172">
        <v>0</v>
      </c>
      <c r="I13" s="172">
        <v>0</v>
      </c>
      <c r="J13" s="172">
        <v>0</v>
      </c>
      <c r="K13" s="172">
        <v>0</v>
      </c>
      <c r="L13" s="172">
        <v>0</v>
      </c>
      <c r="M13" s="172">
        <v>0</v>
      </c>
      <c r="N13" s="172">
        <v>0</v>
      </c>
      <c r="O13" s="172">
        <v>0</v>
      </c>
      <c r="P13" s="172">
        <v>0</v>
      </c>
      <c r="Q13" s="172">
        <v>0</v>
      </c>
      <c r="R13" s="172">
        <v>0</v>
      </c>
      <c r="S13" s="172">
        <v>0</v>
      </c>
      <c r="T13" s="172">
        <v>0</v>
      </c>
      <c r="U13" s="172">
        <v>0</v>
      </c>
      <c r="V13" s="172">
        <v>0</v>
      </c>
      <c r="W13" s="172">
        <v>0</v>
      </c>
      <c r="X13" s="172">
        <v>0</v>
      </c>
      <c r="Y13" s="172">
        <v>0</v>
      </c>
      <c r="Z13" s="172">
        <v>0</v>
      </c>
      <c r="AA13" s="172">
        <v>0</v>
      </c>
      <c r="AB13" s="172">
        <v>0</v>
      </c>
      <c r="AC13" s="172">
        <v>0</v>
      </c>
      <c r="AD13" s="172">
        <v>0</v>
      </c>
      <c r="AE13" s="172">
        <v>0</v>
      </c>
      <c r="AF13" s="172">
        <v>0</v>
      </c>
      <c r="AG13" s="172">
        <v>0</v>
      </c>
      <c r="AH13" s="172">
        <v>0</v>
      </c>
      <c r="AI13" s="172">
        <v>0</v>
      </c>
      <c r="AJ13" s="172">
        <v>0</v>
      </c>
      <c r="AK13" s="172">
        <v>0</v>
      </c>
      <c r="AL13" s="172">
        <v>0</v>
      </c>
      <c r="AM13" s="172">
        <v>0</v>
      </c>
      <c r="AN13" s="172">
        <v>0</v>
      </c>
      <c r="AO13" s="172">
        <v>0</v>
      </c>
      <c r="AP13" s="172">
        <v>0</v>
      </c>
      <c r="AQ13" s="172">
        <v>0</v>
      </c>
      <c r="AR13" s="172">
        <v>0</v>
      </c>
      <c r="AS13" s="172">
        <v>0</v>
      </c>
      <c r="AT13" s="172">
        <v>0</v>
      </c>
      <c r="AU13" s="172">
        <v>0</v>
      </c>
      <c r="AV13" s="172">
        <v>0</v>
      </c>
      <c r="AW13" s="172">
        <v>0</v>
      </c>
      <c r="AX13" s="172">
        <v>0</v>
      </c>
      <c r="AY13" s="172">
        <v>0</v>
      </c>
      <c r="AZ13" s="172">
        <v>0</v>
      </c>
      <c r="BA13" s="172">
        <v>0</v>
      </c>
      <c r="BB13" s="172">
        <v>0</v>
      </c>
      <c r="BC13" s="172">
        <v>0</v>
      </c>
      <c r="BD13" s="172">
        <v>0</v>
      </c>
      <c r="BE13" s="172">
        <v>0</v>
      </c>
      <c r="BF13" s="172">
        <v>0</v>
      </c>
      <c r="BG13" s="172">
        <v>0</v>
      </c>
      <c r="BH13" s="172">
        <v>0</v>
      </c>
      <c r="BI13" s="172">
        <v>0</v>
      </c>
      <c r="BJ13" s="172">
        <v>0</v>
      </c>
      <c r="BK13" s="172">
        <v>0</v>
      </c>
      <c r="BL13" s="172">
        <v>0</v>
      </c>
      <c r="BM13" s="172">
        <v>0</v>
      </c>
      <c r="BN13" s="172">
        <v>0</v>
      </c>
      <c r="BO13" s="172">
        <v>0</v>
      </c>
      <c r="BP13" s="172">
        <v>0</v>
      </c>
      <c r="BQ13" s="172">
        <v>0</v>
      </c>
      <c r="BR13" s="172">
        <v>0</v>
      </c>
      <c r="BS13" s="172">
        <v>0</v>
      </c>
      <c r="BT13" s="172">
        <v>0</v>
      </c>
      <c r="BU13" s="172">
        <v>0</v>
      </c>
      <c r="BV13" s="172">
        <v>0</v>
      </c>
      <c r="BW13" s="172">
        <v>0</v>
      </c>
      <c r="BX13" s="172">
        <v>0</v>
      </c>
      <c r="BY13" s="172">
        <v>0</v>
      </c>
      <c r="BZ13" s="172">
        <v>0</v>
      </c>
      <c r="CA13" s="172">
        <v>0</v>
      </c>
      <c r="CB13" s="172">
        <v>0</v>
      </c>
      <c r="CC13" s="172">
        <v>0</v>
      </c>
      <c r="CD13" s="172">
        <v>0</v>
      </c>
      <c r="CE13" s="172">
        <v>0</v>
      </c>
      <c r="CF13" s="172">
        <v>0</v>
      </c>
      <c r="CG13" s="172">
        <v>0</v>
      </c>
      <c r="CH13" s="172">
        <v>0</v>
      </c>
      <c r="CI13" s="172">
        <v>0</v>
      </c>
      <c r="CJ13" s="172">
        <v>0</v>
      </c>
      <c r="CK13" s="172">
        <v>0</v>
      </c>
      <c r="CL13" s="172">
        <v>0</v>
      </c>
      <c r="CM13" s="172">
        <v>0</v>
      </c>
      <c r="CN13" s="172">
        <v>0</v>
      </c>
      <c r="CO13" s="172">
        <v>0</v>
      </c>
      <c r="CP13" s="172">
        <v>0</v>
      </c>
      <c r="CQ13" s="172">
        <v>0</v>
      </c>
      <c r="CR13" s="172">
        <v>0</v>
      </c>
      <c r="CS13" s="172">
        <v>0</v>
      </c>
      <c r="CT13" s="172">
        <v>0</v>
      </c>
      <c r="CU13" s="172">
        <v>0</v>
      </c>
      <c r="CV13" s="172">
        <v>0</v>
      </c>
      <c r="CW13" s="172">
        <v>0</v>
      </c>
      <c r="CX13" s="172">
        <v>0</v>
      </c>
      <c r="CY13" s="172">
        <v>0</v>
      </c>
      <c r="CZ13" s="172">
        <v>0</v>
      </c>
      <c r="DA13" s="172">
        <v>0</v>
      </c>
      <c r="DB13" s="172">
        <v>0</v>
      </c>
      <c r="DC13" s="172">
        <v>0</v>
      </c>
      <c r="DD13" s="172">
        <v>0</v>
      </c>
      <c r="DE13" s="172">
        <v>0</v>
      </c>
      <c r="DF13" s="172">
        <v>0</v>
      </c>
      <c r="DG13" s="172">
        <v>0</v>
      </c>
      <c r="DH13" s="172">
        <v>0</v>
      </c>
      <c r="DI13" s="172">
        <v>0</v>
      </c>
      <c r="DJ13" s="172">
        <v>0</v>
      </c>
      <c r="DK13" s="172">
        <v>0</v>
      </c>
      <c r="DL13" s="172">
        <v>0</v>
      </c>
      <c r="DM13" s="172">
        <v>0</v>
      </c>
      <c r="DN13" s="172">
        <v>0</v>
      </c>
      <c r="DO13" s="172">
        <v>0</v>
      </c>
      <c r="DP13" s="172">
        <v>0</v>
      </c>
      <c r="DQ13" s="172">
        <v>0</v>
      </c>
      <c r="DR13" s="172">
        <v>0</v>
      </c>
      <c r="DS13" s="172">
        <v>0</v>
      </c>
      <c r="DT13" s="172">
        <v>0</v>
      </c>
      <c r="DU13" s="172">
        <v>0</v>
      </c>
      <c r="DV13" s="172">
        <v>0</v>
      </c>
      <c r="DW13" s="172">
        <v>0</v>
      </c>
      <c r="DX13" s="172">
        <v>0</v>
      </c>
      <c r="DY13" s="172">
        <v>0</v>
      </c>
      <c r="DZ13" s="172">
        <v>0</v>
      </c>
      <c r="EA13" s="172">
        <v>0</v>
      </c>
      <c r="EB13" s="172">
        <v>0</v>
      </c>
      <c r="EC13" s="172">
        <v>0</v>
      </c>
      <c r="ED13" s="172">
        <v>0</v>
      </c>
      <c r="EE13" s="172">
        <v>0</v>
      </c>
      <c r="EF13" s="172">
        <v>0</v>
      </c>
      <c r="EG13" s="172">
        <v>0</v>
      </c>
      <c r="EH13" s="172">
        <v>0</v>
      </c>
      <c r="EI13" s="172">
        <v>0</v>
      </c>
      <c r="EJ13" s="172">
        <v>0</v>
      </c>
      <c r="EK13" s="172">
        <v>0</v>
      </c>
      <c r="EL13" s="172">
        <v>0</v>
      </c>
      <c r="EM13" s="172">
        <v>0</v>
      </c>
      <c r="EN13" s="172">
        <v>0</v>
      </c>
      <c r="EO13" s="172">
        <v>0</v>
      </c>
      <c r="EP13" s="172">
        <v>0</v>
      </c>
      <c r="EQ13" s="172">
        <v>0</v>
      </c>
      <c r="ER13" s="172">
        <v>0</v>
      </c>
      <c r="ES13" s="172">
        <v>0</v>
      </c>
      <c r="ET13" s="172">
        <v>0</v>
      </c>
      <c r="EU13" s="172">
        <v>0</v>
      </c>
      <c r="EV13" s="172">
        <v>0</v>
      </c>
      <c r="EW13" s="172">
        <v>0</v>
      </c>
      <c r="EX13" s="172">
        <v>0</v>
      </c>
      <c r="EY13" s="172">
        <v>0</v>
      </c>
      <c r="EZ13" s="172">
        <v>0</v>
      </c>
      <c r="FA13" s="172">
        <v>0</v>
      </c>
      <c r="FB13" s="172">
        <v>0</v>
      </c>
      <c r="FC13" s="172">
        <v>0</v>
      </c>
      <c r="FD13" s="172">
        <v>0</v>
      </c>
      <c r="FE13" s="172">
        <v>0</v>
      </c>
      <c r="FF13" s="172">
        <v>0</v>
      </c>
      <c r="FG13" s="172">
        <v>0</v>
      </c>
      <c r="FH13" s="172">
        <v>0</v>
      </c>
      <c r="FI13" s="172">
        <v>0</v>
      </c>
      <c r="FJ13" s="172">
        <v>0</v>
      </c>
      <c r="FK13" s="172">
        <v>0</v>
      </c>
      <c r="FL13" s="172">
        <v>0</v>
      </c>
      <c r="FM13" s="172">
        <v>0</v>
      </c>
      <c r="FN13" s="172">
        <v>0</v>
      </c>
      <c r="FO13" s="172">
        <v>0</v>
      </c>
      <c r="FP13" s="172">
        <v>0</v>
      </c>
      <c r="FQ13" s="172">
        <v>0</v>
      </c>
      <c r="FR13" s="172">
        <v>0</v>
      </c>
      <c r="FS13" s="172">
        <v>0</v>
      </c>
      <c r="FT13" s="172">
        <v>0</v>
      </c>
      <c r="FU13" s="172">
        <v>0</v>
      </c>
      <c r="FV13" s="172">
        <v>0</v>
      </c>
      <c r="FW13" s="172">
        <v>0</v>
      </c>
      <c r="FX13" s="172">
        <v>0</v>
      </c>
      <c r="FY13" s="172">
        <v>0</v>
      </c>
      <c r="FZ13" s="172">
        <v>0</v>
      </c>
      <c r="GA13" s="172">
        <v>0</v>
      </c>
      <c r="GB13" s="172">
        <v>0</v>
      </c>
      <c r="GC13" s="172">
        <v>0</v>
      </c>
      <c r="GD13" s="172">
        <v>0</v>
      </c>
      <c r="GE13" s="172">
        <v>0</v>
      </c>
      <c r="GF13" s="172">
        <v>0</v>
      </c>
      <c r="GG13" s="172">
        <v>0</v>
      </c>
      <c r="GH13" s="172">
        <v>0</v>
      </c>
      <c r="GI13" s="172">
        <v>0</v>
      </c>
      <c r="GJ13" s="172">
        <v>0</v>
      </c>
      <c r="GK13" s="172">
        <v>0</v>
      </c>
      <c r="GL13" s="172">
        <v>0</v>
      </c>
      <c r="GM13" s="172">
        <v>0</v>
      </c>
      <c r="GN13" s="172">
        <v>0</v>
      </c>
      <c r="GO13" s="172">
        <v>0</v>
      </c>
      <c r="GP13" s="172">
        <v>0</v>
      </c>
      <c r="GQ13" s="172">
        <v>0</v>
      </c>
      <c r="GR13" s="172">
        <v>0</v>
      </c>
      <c r="GS13" s="172">
        <v>0</v>
      </c>
      <c r="GT13" s="172">
        <v>0</v>
      </c>
      <c r="GU13" s="173">
        <v>0</v>
      </c>
      <c r="GV13" s="173">
        <v>0</v>
      </c>
      <c r="GW13" s="173">
        <v>0</v>
      </c>
      <c r="GX13" s="173">
        <v>0</v>
      </c>
      <c r="GY13" s="173">
        <v>0</v>
      </c>
      <c r="GZ13" s="173">
        <v>0</v>
      </c>
      <c r="HA13" s="173">
        <v>0</v>
      </c>
      <c r="HB13" s="173">
        <v>0</v>
      </c>
      <c r="HC13" s="173">
        <v>0</v>
      </c>
      <c r="HD13" s="173">
        <v>0</v>
      </c>
      <c r="HE13" s="173">
        <v>0</v>
      </c>
      <c r="HF13" s="173">
        <v>0</v>
      </c>
      <c r="HG13" s="173">
        <v>0</v>
      </c>
      <c r="HH13" s="173">
        <v>0</v>
      </c>
      <c r="HI13" s="173">
        <v>0</v>
      </c>
      <c r="HJ13" s="173">
        <v>0</v>
      </c>
      <c r="HK13" s="173">
        <v>0</v>
      </c>
      <c r="HL13" s="173">
        <v>0</v>
      </c>
      <c r="HM13" s="173">
        <v>0</v>
      </c>
      <c r="HN13" s="173">
        <v>0</v>
      </c>
      <c r="HO13" s="172">
        <f t="shared" si="37"/>
        <v>200000000</v>
      </c>
      <c r="HP13" s="172">
        <f t="shared" si="38"/>
        <v>0</v>
      </c>
      <c r="HQ13" s="172">
        <f t="shared" si="39"/>
        <v>0</v>
      </c>
      <c r="HR13" s="172">
        <f t="shared" si="40"/>
        <v>0</v>
      </c>
      <c r="HS13" s="163">
        <f t="shared" si="9"/>
        <v>0</v>
      </c>
    </row>
    <row r="14" spans="1:242" ht="27" thickTop="1" thickBot="1" x14ac:dyDescent="0.3">
      <c r="A14" s="171" t="s">
        <v>858</v>
      </c>
      <c r="B14" s="172">
        <v>500000000</v>
      </c>
      <c r="C14" s="172">
        <v>0</v>
      </c>
      <c r="D14" s="172">
        <v>0</v>
      </c>
      <c r="E14" s="172">
        <v>0</v>
      </c>
      <c r="F14" s="172">
        <v>0</v>
      </c>
      <c r="G14" s="172">
        <v>500000000</v>
      </c>
      <c r="H14" s="172">
        <v>0</v>
      </c>
      <c r="I14" s="172">
        <v>0</v>
      </c>
      <c r="J14" s="172">
        <v>0</v>
      </c>
      <c r="K14" s="172">
        <v>0</v>
      </c>
      <c r="L14" s="172">
        <v>0</v>
      </c>
      <c r="M14" s="172">
        <v>0</v>
      </c>
      <c r="N14" s="172">
        <v>0</v>
      </c>
      <c r="O14" s="172">
        <v>0</v>
      </c>
      <c r="P14" s="172">
        <v>0</v>
      </c>
      <c r="Q14" s="172">
        <v>0</v>
      </c>
      <c r="R14" s="172">
        <v>0</v>
      </c>
      <c r="S14" s="172">
        <v>0</v>
      </c>
      <c r="T14" s="172">
        <v>0</v>
      </c>
      <c r="U14" s="172">
        <v>0</v>
      </c>
      <c r="V14" s="172">
        <v>0</v>
      </c>
      <c r="W14" s="172">
        <v>0</v>
      </c>
      <c r="X14" s="172">
        <v>0</v>
      </c>
      <c r="Y14" s="172">
        <v>0</v>
      </c>
      <c r="Z14" s="172">
        <v>0</v>
      </c>
      <c r="AA14" s="172">
        <v>0</v>
      </c>
      <c r="AB14" s="172">
        <v>0</v>
      </c>
      <c r="AC14" s="172">
        <v>0</v>
      </c>
      <c r="AD14" s="172">
        <v>0</v>
      </c>
      <c r="AE14" s="172">
        <v>0</v>
      </c>
      <c r="AF14" s="172">
        <v>0</v>
      </c>
      <c r="AG14" s="172">
        <v>0</v>
      </c>
      <c r="AH14" s="172">
        <v>0</v>
      </c>
      <c r="AI14" s="172">
        <v>0</v>
      </c>
      <c r="AJ14" s="172">
        <v>0</v>
      </c>
      <c r="AK14" s="172">
        <v>0</v>
      </c>
      <c r="AL14" s="172">
        <v>0</v>
      </c>
      <c r="AM14" s="172">
        <v>0</v>
      </c>
      <c r="AN14" s="172">
        <v>0</v>
      </c>
      <c r="AO14" s="172">
        <v>0</v>
      </c>
      <c r="AP14" s="172">
        <v>0</v>
      </c>
      <c r="AQ14" s="172">
        <v>0</v>
      </c>
      <c r="AR14" s="172">
        <v>0</v>
      </c>
      <c r="AS14" s="172">
        <v>0</v>
      </c>
      <c r="AT14" s="172">
        <v>0</v>
      </c>
      <c r="AU14" s="172">
        <v>0</v>
      </c>
      <c r="AV14" s="172">
        <v>0</v>
      </c>
      <c r="AW14" s="172">
        <v>0</v>
      </c>
      <c r="AX14" s="172">
        <v>0</v>
      </c>
      <c r="AY14" s="172">
        <v>0</v>
      </c>
      <c r="AZ14" s="172">
        <v>0</v>
      </c>
      <c r="BA14" s="172">
        <v>0</v>
      </c>
      <c r="BB14" s="172">
        <v>0</v>
      </c>
      <c r="BC14" s="172">
        <v>0</v>
      </c>
      <c r="BD14" s="172">
        <v>0</v>
      </c>
      <c r="BE14" s="172">
        <v>0</v>
      </c>
      <c r="BF14" s="172">
        <v>0</v>
      </c>
      <c r="BG14" s="172">
        <v>0</v>
      </c>
      <c r="BH14" s="172">
        <v>0</v>
      </c>
      <c r="BI14" s="172">
        <v>0</v>
      </c>
      <c r="BJ14" s="172">
        <v>0</v>
      </c>
      <c r="BK14" s="172">
        <v>0</v>
      </c>
      <c r="BL14" s="172">
        <v>0</v>
      </c>
      <c r="BM14" s="172">
        <v>0</v>
      </c>
      <c r="BN14" s="172">
        <v>0</v>
      </c>
      <c r="BO14" s="172">
        <v>0</v>
      </c>
      <c r="BP14" s="172">
        <v>0</v>
      </c>
      <c r="BQ14" s="172">
        <v>0</v>
      </c>
      <c r="BR14" s="172">
        <v>0</v>
      </c>
      <c r="BS14" s="172">
        <v>0</v>
      </c>
      <c r="BT14" s="172">
        <v>0</v>
      </c>
      <c r="BU14" s="172">
        <v>0</v>
      </c>
      <c r="BV14" s="172">
        <v>0</v>
      </c>
      <c r="BW14" s="172">
        <v>0</v>
      </c>
      <c r="BX14" s="172">
        <v>0</v>
      </c>
      <c r="BY14" s="172">
        <v>0</v>
      </c>
      <c r="BZ14" s="172">
        <v>0</v>
      </c>
      <c r="CA14" s="172">
        <v>0</v>
      </c>
      <c r="CB14" s="172">
        <v>0</v>
      </c>
      <c r="CC14" s="172">
        <v>0</v>
      </c>
      <c r="CD14" s="172">
        <v>0</v>
      </c>
      <c r="CE14" s="172">
        <v>0</v>
      </c>
      <c r="CF14" s="172">
        <v>0</v>
      </c>
      <c r="CG14" s="172">
        <v>0</v>
      </c>
      <c r="CH14" s="172">
        <v>0</v>
      </c>
      <c r="CI14" s="172">
        <v>0</v>
      </c>
      <c r="CJ14" s="172">
        <v>0</v>
      </c>
      <c r="CK14" s="172">
        <v>0</v>
      </c>
      <c r="CL14" s="172">
        <v>0</v>
      </c>
      <c r="CM14" s="172">
        <v>0</v>
      </c>
      <c r="CN14" s="172">
        <v>0</v>
      </c>
      <c r="CO14" s="172">
        <v>0</v>
      </c>
      <c r="CP14" s="172">
        <v>0</v>
      </c>
      <c r="CQ14" s="172">
        <v>0</v>
      </c>
      <c r="CR14" s="172">
        <v>0</v>
      </c>
      <c r="CS14" s="172">
        <v>0</v>
      </c>
      <c r="CT14" s="172">
        <v>0</v>
      </c>
      <c r="CU14" s="172">
        <v>0</v>
      </c>
      <c r="CV14" s="172">
        <v>0</v>
      </c>
      <c r="CW14" s="172">
        <v>0</v>
      </c>
      <c r="CX14" s="172">
        <v>0</v>
      </c>
      <c r="CY14" s="172">
        <v>0</v>
      </c>
      <c r="CZ14" s="172">
        <v>0</v>
      </c>
      <c r="DA14" s="172">
        <v>0</v>
      </c>
      <c r="DB14" s="172">
        <v>0</v>
      </c>
      <c r="DC14" s="172">
        <v>0</v>
      </c>
      <c r="DD14" s="172">
        <v>0</v>
      </c>
      <c r="DE14" s="172">
        <v>0</v>
      </c>
      <c r="DF14" s="172">
        <v>0</v>
      </c>
      <c r="DG14" s="172">
        <v>0</v>
      </c>
      <c r="DH14" s="172">
        <v>0</v>
      </c>
      <c r="DI14" s="172">
        <v>0</v>
      </c>
      <c r="DJ14" s="172">
        <v>0</v>
      </c>
      <c r="DK14" s="172">
        <v>0</v>
      </c>
      <c r="DL14" s="172">
        <v>0</v>
      </c>
      <c r="DM14" s="172">
        <v>0</v>
      </c>
      <c r="DN14" s="172">
        <v>0</v>
      </c>
      <c r="DO14" s="172">
        <v>0</v>
      </c>
      <c r="DP14" s="172">
        <v>0</v>
      </c>
      <c r="DQ14" s="172">
        <v>0</v>
      </c>
      <c r="DR14" s="172">
        <v>0</v>
      </c>
      <c r="DS14" s="172">
        <v>0</v>
      </c>
      <c r="DT14" s="172">
        <v>0</v>
      </c>
      <c r="DU14" s="172">
        <v>0</v>
      </c>
      <c r="DV14" s="172">
        <v>0</v>
      </c>
      <c r="DW14" s="172">
        <v>0</v>
      </c>
      <c r="DX14" s="172">
        <v>0</v>
      </c>
      <c r="DY14" s="172">
        <v>0</v>
      </c>
      <c r="DZ14" s="172">
        <v>0</v>
      </c>
      <c r="EA14" s="172">
        <v>0</v>
      </c>
      <c r="EB14" s="172">
        <v>0</v>
      </c>
      <c r="EC14" s="172">
        <v>0</v>
      </c>
      <c r="ED14" s="172">
        <v>0</v>
      </c>
      <c r="EE14" s="172">
        <v>0</v>
      </c>
      <c r="EF14" s="172">
        <v>0</v>
      </c>
      <c r="EG14" s="172">
        <v>0</v>
      </c>
      <c r="EH14" s="172">
        <v>0</v>
      </c>
      <c r="EI14" s="172">
        <v>0</v>
      </c>
      <c r="EJ14" s="172">
        <v>0</v>
      </c>
      <c r="EK14" s="172">
        <v>0</v>
      </c>
      <c r="EL14" s="172">
        <v>0</v>
      </c>
      <c r="EM14" s="172">
        <v>0</v>
      </c>
      <c r="EN14" s="172">
        <v>0</v>
      </c>
      <c r="EO14" s="172">
        <v>0</v>
      </c>
      <c r="EP14" s="172">
        <v>0</v>
      </c>
      <c r="EQ14" s="172">
        <v>0</v>
      </c>
      <c r="ER14" s="172">
        <v>0</v>
      </c>
      <c r="ES14" s="172">
        <v>0</v>
      </c>
      <c r="ET14" s="172">
        <v>0</v>
      </c>
      <c r="EU14" s="172">
        <v>0</v>
      </c>
      <c r="EV14" s="172">
        <v>0</v>
      </c>
      <c r="EW14" s="172">
        <v>0</v>
      </c>
      <c r="EX14" s="172">
        <v>0</v>
      </c>
      <c r="EY14" s="172">
        <v>0</v>
      </c>
      <c r="EZ14" s="172">
        <v>0</v>
      </c>
      <c r="FA14" s="172">
        <v>0</v>
      </c>
      <c r="FB14" s="172">
        <v>0</v>
      </c>
      <c r="FC14" s="172">
        <v>0</v>
      </c>
      <c r="FD14" s="172">
        <v>0</v>
      </c>
      <c r="FE14" s="172">
        <v>0</v>
      </c>
      <c r="FF14" s="172">
        <v>0</v>
      </c>
      <c r="FG14" s="172">
        <v>0</v>
      </c>
      <c r="FH14" s="172">
        <v>0</v>
      </c>
      <c r="FI14" s="172">
        <v>0</v>
      </c>
      <c r="FJ14" s="172">
        <v>0</v>
      </c>
      <c r="FK14" s="172">
        <v>0</v>
      </c>
      <c r="FL14" s="172">
        <v>0</v>
      </c>
      <c r="FM14" s="172">
        <v>0</v>
      </c>
      <c r="FN14" s="172">
        <v>0</v>
      </c>
      <c r="FO14" s="172">
        <v>0</v>
      </c>
      <c r="FP14" s="172">
        <v>0</v>
      </c>
      <c r="FQ14" s="172">
        <v>0</v>
      </c>
      <c r="FR14" s="172">
        <v>0</v>
      </c>
      <c r="FS14" s="172">
        <v>0</v>
      </c>
      <c r="FT14" s="172">
        <v>0</v>
      </c>
      <c r="FU14" s="172">
        <v>0</v>
      </c>
      <c r="FV14" s="172">
        <v>0</v>
      </c>
      <c r="FW14" s="172">
        <v>0</v>
      </c>
      <c r="FX14" s="172">
        <v>0</v>
      </c>
      <c r="FY14" s="172">
        <v>0</v>
      </c>
      <c r="FZ14" s="172">
        <v>0</v>
      </c>
      <c r="GA14" s="172">
        <v>0</v>
      </c>
      <c r="GB14" s="172">
        <v>0</v>
      </c>
      <c r="GC14" s="172">
        <v>0</v>
      </c>
      <c r="GD14" s="172">
        <v>0</v>
      </c>
      <c r="GE14" s="172">
        <v>0</v>
      </c>
      <c r="GF14" s="172">
        <v>0</v>
      </c>
      <c r="GG14" s="172">
        <v>0</v>
      </c>
      <c r="GH14" s="172">
        <v>0</v>
      </c>
      <c r="GI14" s="172">
        <v>0</v>
      </c>
      <c r="GJ14" s="172">
        <v>0</v>
      </c>
      <c r="GK14" s="172">
        <v>0</v>
      </c>
      <c r="GL14" s="172">
        <v>0</v>
      </c>
      <c r="GM14" s="172">
        <v>0</v>
      </c>
      <c r="GN14" s="172">
        <v>0</v>
      </c>
      <c r="GO14" s="172">
        <v>0</v>
      </c>
      <c r="GP14" s="172">
        <v>0</v>
      </c>
      <c r="GQ14" s="172">
        <v>0</v>
      </c>
      <c r="GR14" s="172">
        <v>0</v>
      </c>
      <c r="GS14" s="172">
        <v>0</v>
      </c>
      <c r="GT14" s="172">
        <v>0</v>
      </c>
      <c r="GU14" s="173">
        <v>0</v>
      </c>
      <c r="GV14" s="173">
        <v>0</v>
      </c>
      <c r="GW14" s="173">
        <v>0</v>
      </c>
      <c r="GX14" s="173">
        <v>0</v>
      </c>
      <c r="GY14" s="173">
        <v>0</v>
      </c>
      <c r="GZ14" s="173">
        <v>0</v>
      </c>
      <c r="HA14" s="173">
        <v>0</v>
      </c>
      <c r="HB14" s="173">
        <v>0</v>
      </c>
      <c r="HC14" s="173">
        <v>0</v>
      </c>
      <c r="HD14" s="173">
        <v>0</v>
      </c>
      <c r="HE14" s="173">
        <v>0</v>
      </c>
      <c r="HF14" s="173">
        <v>0</v>
      </c>
      <c r="HG14" s="173">
        <v>0</v>
      </c>
      <c r="HH14" s="173">
        <v>0</v>
      </c>
      <c r="HI14" s="173">
        <v>0</v>
      </c>
      <c r="HJ14" s="173">
        <v>0</v>
      </c>
      <c r="HK14" s="173">
        <v>0</v>
      </c>
      <c r="HL14" s="173">
        <v>0</v>
      </c>
      <c r="HM14" s="173">
        <v>0</v>
      </c>
      <c r="HN14" s="173">
        <v>0</v>
      </c>
      <c r="HO14" s="172">
        <f t="shared" si="37"/>
        <v>500000000</v>
      </c>
      <c r="HP14" s="172">
        <f t="shared" si="38"/>
        <v>0</v>
      </c>
      <c r="HQ14" s="172">
        <f t="shared" si="39"/>
        <v>0</v>
      </c>
      <c r="HR14" s="172">
        <f t="shared" si="40"/>
        <v>0</v>
      </c>
      <c r="HS14" s="163">
        <f t="shared" si="9"/>
        <v>0</v>
      </c>
    </row>
    <row r="15" spans="1:242" ht="27" thickTop="1" thickBot="1" x14ac:dyDescent="0.3">
      <c r="A15" s="171" t="s">
        <v>859</v>
      </c>
      <c r="B15" s="172">
        <v>0</v>
      </c>
      <c r="C15" s="172">
        <v>0</v>
      </c>
      <c r="D15" s="172">
        <v>0</v>
      </c>
      <c r="E15" s="172">
        <v>0</v>
      </c>
      <c r="F15" s="172">
        <v>0</v>
      </c>
      <c r="G15" s="172">
        <v>0</v>
      </c>
      <c r="H15" s="172">
        <v>0</v>
      </c>
      <c r="I15" s="172">
        <v>0</v>
      </c>
      <c r="J15" s="172">
        <v>0</v>
      </c>
      <c r="K15" s="172">
        <v>0</v>
      </c>
      <c r="L15" s="172">
        <v>0</v>
      </c>
      <c r="M15" s="172">
        <v>0</v>
      </c>
      <c r="N15" s="172">
        <v>0</v>
      </c>
      <c r="O15" s="172">
        <v>0</v>
      </c>
      <c r="P15" s="172">
        <v>0</v>
      </c>
      <c r="Q15" s="172">
        <v>0</v>
      </c>
      <c r="R15" s="172">
        <v>0</v>
      </c>
      <c r="S15" s="172">
        <v>0</v>
      </c>
      <c r="T15" s="172">
        <v>0</v>
      </c>
      <c r="U15" s="172">
        <v>0</v>
      </c>
      <c r="V15" s="172">
        <v>0</v>
      </c>
      <c r="W15" s="172">
        <v>0</v>
      </c>
      <c r="X15" s="172">
        <v>0</v>
      </c>
      <c r="Y15" s="172">
        <v>0</v>
      </c>
      <c r="Z15" s="172">
        <v>0</v>
      </c>
      <c r="AA15" s="172">
        <v>0</v>
      </c>
      <c r="AB15" s="172">
        <v>0</v>
      </c>
      <c r="AC15" s="172">
        <v>0</v>
      </c>
      <c r="AD15" s="172">
        <v>0</v>
      </c>
      <c r="AE15" s="172">
        <v>0</v>
      </c>
      <c r="AF15" s="172">
        <v>0</v>
      </c>
      <c r="AG15" s="172">
        <v>0</v>
      </c>
      <c r="AH15" s="172">
        <v>0</v>
      </c>
      <c r="AI15" s="172">
        <v>0</v>
      </c>
      <c r="AJ15" s="172">
        <v>0</v>
      </c>
      <c r="AK15" s="172">
        <v>0</v>
      </c>
      <c r="AL15" s="172">
        <v>0</v>
      </c>
      <c r="AM15" s="172">
        <v>0</v>
      </c>
      <c r="AN15" s="172">
        <v>0</v>
      </c>
      <c r="AO15" s="172">
        <v>0</v>
      </c>
      <c r="AP15" s="172">
        <v>0</v>
      </c>
      <c r="AQ15" s="172">
        <v>0</v>
      </c>
      <c r="AR15" s="172">
        <v>0</v>
      </c>
      <c r="AS15" s="172">
        <v>0</v>
      </c>
      <c r="AT15" s="172">
        <v>0</v>
      </c>
      <c r="AU15" s="172">
        <v>0</v>
      </c>
      <c r="AV15" s="172">
        <v>0</v>
      </c>
      <c r="AW15" s="172">
        <v>0</v>
      </c>
      <c r="AX15" s="172">
        <v>0</v>
      </c>
      <c r="AY15" s="172">
        <v>0</v>
      </c>
      <c r="AZ15" s="172">
        <v>0</v>
      </c>
      <c r="BA15" s="172">
        <v>0</v>
      </c>
      <c r="BB15" s="172">
        <v>0</v>
      </c>
      <c r="BC15" s="172">
        <v>0</v>
      </c>
      <c r="BD15" s="172">
        <v>0</v>
      </c>
      <c r="BE15" s="172">
        <v>0</v>
      </c>
      <c r="BF15" s="172">
        <v>0</v>
      </c>
      <c r="BG15" s="172">
        <v>0</v>
      </c>
      <c r="BH15" s="172">
        <v>0</v>
      </c>
      <c r="BI15" s="172">
        <v>0</v>
      </c>
      <c r="BJ15" s="172">
        <v>0</v>
      </c>
      <c r="BK15" s="172">
        <v>0</v>
      </c>
      <c r="BL15" s="172">
        <v>0</v>
      </c>
      <c r="BM15" s="172">
        <v>0</v>
      </c>
      <c r="BN15" s="172">
        <v>0</v>
      </c>
      <c r="BO15" s="172">
        <v>0</v>
      </c>
      <c r="BP15" s="172">
        <v>0</v>
      </c>
      <c r="BQ15" s="172">
        <v>0</v>
      </c>
      <c r="BR15" s="172">
        <v>0</v>
      </c>
      <c r="BS15" s="172">
        <v>0</v>
      </c>
      <c r="BT15" s="172">
        <v>0</v>
      </c>
      <c r="BU15" s="172">
        <v>0</v>
      </c>
      <c r="BV15" s="172">
        <v>0</v>
      </c>
      <c r="BW15" s="172">
        <v>0</v>
      </c>
      <c r="BX15" s="172">
        <v>0</v>
      </c>
      <c r="BY15" s="172">
        <v>0</v>
      </c>
      <c r="BZ15" s="172">
        <v>0</v>
      </c>
      <c r="CA15" s="172">
        <v>0</v>
      </c>
      <c r="CB15" s="172">
        <v>0</v>
      </c>
      <c r="CC15" s="172">
        <v>0</v>
      </c>
      <c r="CD15" s="172">
        <v>0</v>
      </c>
      <c r="CE15" s="172">
        <v>0</v>
      </c>
      <c r="CF15" s="172">
        <v>0</v>
      </c>
      <c r="CG15" s="172">
        <v>0</v>
      </c>
      <c r="CH15" s="172">
        <v>0</v>
      </c>
      <c r="CI15" s="172">
        <v>0</v>
      </c>
      <c r="CJ15" s="172">
        <v>0</v>
      </c>
      <c r="CK15" s="172">
        <v>0</v>
      </c>
      <c r="CL15" s="172">
        <v>0</v>
      </c>
      <c r="CM15" s="172">
        <v>0</v>
      </c>
      <c r="CN15" s="172">
        <v>0</v>
      </c>
      <c r="CO15" s="172">
        <v>0</v>
      </c>
      <c r="CP15" s="172">
        <v>0</v>
      </c>
      <c r="CQ15" s="172">
        <v>0</v>
      </c>
      <c r="CR15" s="172">
        <v>0</v>
      </c>
      <c r="CS15" s="172">
        <v>0</v>
      </c>
      <c r="CT15" s="172">
        <v>0</v>
      </c>
      <c r="CU15" s="172">
        <v>0</v>
      </c>
      <c r="CV15" s="172">
        <v>0</v>
      </c>
      <c r="CW15" s="172">
        <v>0</v>
      </c>
      <c r="CX15" s="172">
        <v>0</v>
      </c>
      <c r="CY15" s="172">
        <v>0</v>
      </c>
      <c r="CZ15" s="172">
        <v>0</v>
      </c>
      <c r="DA15" s="172">
        <v>0</v>
      </c>
      <c r="DB15" s="172">
        <v>0</v>
      </c>
      <c r="DC15" s="172">
        <v>0</v>
      </c>
      <c r="DD15" s="172">
        <v>0</v>
      </c>
      <c r="DE15" s="172">
        <v>0</v>
      </c>
      <c r="DF15" s="172">
        <v>0</v>
      </c>
      <c r="DG15" s="172">
        <v>0</v>
      </c>
      <c r="DH15" s="172">
        <v>0</v>
      </c>
      <c r="DI15" s="172">
        <v>0</v>
      </c>
      <c r="DJ15" s="172">
        <v>0</v>
      </c>
      <c r="DK15" s="172">
        <v>0</v>
      </c>
      <c r="DL15" s="172">
        <v>0</v>
      </c>
      <c r="DM15" s="172">
        <v>0</v>
      </c>
      <c r="DN15" s="172">
        <v>0</v>
      </c>
      <c r="DO15" s="172">
        <v>0</v>
      </c>
      <c r="DP15" s="172">
        <v>0</v>
      </c>
      <c r="DQ15" s="172">
        <v>0</v>
      </c>
      <c r="DR15" s="172">
        <v>0</v>
      </c>
      <c r="DS15" s="172">
        <v>0</v>
      </c>
      <c r="DT15" s="172">
        <v>0</v>
      </c>
      <c r="DU15" s="172">
        <v>0</v>
      </c>
      <c r="DV15" s="172">
        <v>0</v>
      </c>
      <c r="DW15" s="172">
        <v>0</v>
      </c>
      <c r="DX15" s="172">
        <v>0</v>
      </c>
      <c r="DY15" s="172">
        <v>0</v>
      </c>
      <c r="DZ15" s="172">
        <v>0</v>
      </c>
      <c r="EA15" s="172">
        <v>0</v>
      </c>
      <c r="EB15" s="172">
        <v>0</v>
      </c>
      <c r="EC15" s="172">
        <v>0</v>
      </c>
      <c r="ED15" s="172">
        <v>0</v>
      </c>
      <c r="EE15" s="172">
        <v>0</v>
      </c>
      <c r="EF15" s="172">
        <v>0</v>
      </c>
      <c r="EG15" s="172">
        <v>0</v>
      </c>
      <c r="EH15" s="172">
        <v>0</v>
      </c>
      <c r="EI15" s="172">
        <v>0</v>
      </c>
      <c r="EJ15" s="172">
        <v>0</v>
      </c>
      <c r="EK15" s="172">
        <v>0</v>
      </c>
      <c r="EL15" s="172">
        <v>0</v>
      </c>
      <c r="EM15" s="172">
        <v>0</v>
      </c>
      <c r="EN15" s="172">
        <v>0</v>
      </c>
      <c r="EO15" s="172">
        <v>0</v>
      </c>
      <c r="EP15" s="172">
        <v>0</v>
      </c>
      <c r="EQ15" s="172">
        <v>0</v>
      </c>
      <c r="ER15" s="172">
        <v>0</v>
      </c>
      <c r="ES15" s="172">
        <v>0</v>
      </c>
      <c r="ET15" s="172">
        <v>0</v>
      </c>
      <c r="EU15" s="172">
        <v>0</v>
      </c>
      <c r="EV15" s="172">
        <v>0</v>
      </c>
      <c r="EW15" s="172">
        <v>0</v>
      </c>
      <c r="EX15" s="172">
        <v>0</v>
      </c>
      <c r="EY15" s="172">
        <v>0</v>
      </c>
      <c r="EZ15" s="172">
        <v>0</v>
      </c>
      <c r="FA15" s="172">
        <v>0</v>
      </c>
      <c r="FB15" s="172">
        <v>0</v>
      </c>
      <c r="FC15" s="172">
        <v>0</v>
      </c>
      <c r="FD15" s="172">
        <v>0</v>
      </c>
      <c r="FE15" s="172">
        <v>0</v>
      </c>
      <c r="FF15" s="172">
        <v>0</v>
      </c>
      <c r="FG15" s="172">
        <v>0</v>
      </c>
      <c r="FH15" s="172">
        <v>0</v>
      </c>
      <c r="FI15" s="172">
        <v>0</v>
      </c>
      <c r="FJ15" s="172">
        <v>0</v>
      </c>
      <c r="FK15" s="172">
        <v>0</v>
      </c>
      <c r="FL15" s="172">
        <v>0</v>
      </c>
      <c r="FM15" s="172">
        <v>0</v>
      </c>
      <c r="FN15" s="172">
        <v>0</v>
      </c>
      <c r="FO15" s="172">
        <v>0</v>
      </c>
      <c r="FP15" s="172">
        <v>0</v>
      </c>
      <c r="FQ15" s="172">
        <v>0</v>
      </c>
      <c r="FR15" s="172">
        <v>0</v>
      </c>
      <c r="FS15" s="172">
        <v>0</v>
      </c>
      <c r="FT15" s="172">
        <v>0</v>
      </c>
      <c r="FU15" s="172">
        <v>0</v>
      </c>
      <c r="FV15" s="172">
        <v>0</v>
      </c>
      <c r="FW15" s="172">
        <v>0</v>
      </c>
      <c r="FX15" s="172">
        <v>0</v>
      </c>
      <c r="FY15" s="172">
        <v>0</v>
      </c>
      <c r="FZ15" s="172">
        <v>0</v>
      </c>
      <c r="GA15" s="172">
        <v>0</v>
      </c>
      <c r="GB15" s="172">
        <v>0</v>
      </c>
      <c r="GC15" s="172">
        <v>0</v>
      </c>
      <c r="GD15" s="172">
        <v>0</v>
      </c>
      <c r="GE15" s="172">
        <v>0</v>
      </c>
      <c r="GF15" s="172">
        <v>0</v>
      </c>
      <c r="GG15" s="172">
        <v>0</v>
      </c>
      <c r="GH15" s="172">
        <v>0</v>
      </c>
      <c r="GI15" s="172">
        <v>0</v>
      </c>
      <c r="GJ15" s="172">
        <v>0</v>
      </c>
      <c r="GK15" s="172">
        <v>0</v>
      </c>
      <c r="GL15" s="172">
        <v>0</v>
      </c>
      <c r="GM15" s="172">
        <v>0</v>
      </c>
      <c r="GN15" s="172">
        <v>0</v>
      </c>
      <c r="GO15" s="172">
        <v>0</v>
      </c>
      <c r="GP15" s="172">
        <v>0</v>
      </c>
      <c r="GQ15" s="172">
        <v>0</v>
      </c>
      <c r="GR15" s="172">
        <v>0</v>
      </c>
      <c r="GS15" s="172">
        <v>0</v>
      </c>
      <c r="GT15" s="172">
        <v>0</v>
      </c>
      <c r="GU15" s="173">
        <v>0</v>
      </c>
      <c r="GV15" s="173">
        <v>0</v>
      </c>
      <c r="GW15" s="173">
        <v>0</v>
      </c>
      <c r="GX15" s="173">
        <v>0</v>
      </c>
      <c r="GY15" s="173">
        <v>0</v>
      </c>
      <c r="GZ15" s="173">
        <v>0</v>
      </c>
      <c r="HA15" s="173">
        <v>0</v>
      </c>
      <c r="HB15" s="173">
        <v>0</v>
      </c>
      <c r="HC15" s="173">
        <v>0</v>
      </c>
      <c r="HD15" s="173">
        <v>0</v>
      </c>
      <c r="HE15" s="173">
        <v>0</v>
      </c>
      <c r="HF15" s="173">
        <v>0</v>
      </c>
      <c r="HG15" s="173">
        <v>0</v>
      </c>
      <c r="HH15" s="173">
        <v>0</v>
      </c>
      <c r="HI15" s="173">
        <v>0</v>
      </c>
      <c r="HJ15" s="173">
        <v>0</v>
      </c>
      <c r="HK15" s="173">
        <v>0</v>
      </c>
      <c r="HL15" s="173">
        <v>0</v>
      </c>
      <c r="HM15" s="173">
        <v>0</v>
      </c>
      <c r="HN15" s="173">
        <v>0</v>
      </c>
      <c r="HO15" s="172">
        <f t="shared" si="37"/>
        <v>0</v>
      </c>
      <c r="HP15" s="172">
        <f t="shared" si="38"/>
        <v>0</v>
      </c>
      <c r="HQ15" s="172">
        <f t="shared" si="39"/>
        <v>0</v>
      </c>
      <c r="HR15" s="172">
        <f t="shared" si="40"/>
        <v>0</v>
      </c>
      <c r="HS15" s="163">
        <f t="shared" si="9"/>
        <v>0</v>
      </c>
    </row>
    <row r="16" spans="1:242" ht="39.75" thickTop="1" thickBot="1" x14ac:dyDescent="0.3">
      <c r="A16" s="171" t="s">
        <v>860</v>
      </c>
      <c r="B16" s="172">
        <v>0</v>
      </c>
      <c r="C16" s="172">
        <v>0</v>
      </c>
      <c r="D16" s="172">
        <v>0</v>
      </c>
      <c r="E16" s="172">
        <v>0</v>
      </c>
      <c r="F16" s="172">
        <v>0</v>
      </c>
      <c r="G16" s="172">
        <v>0</v>
      </c>
      <c r="H16" s="172">
        <v>0</v>
      </c>
      <c r="I16" s="172">
        <v>0</v>
      </c>
      <c r="J16" s="172">
        <v>0</v>
      </c>
      <c r="K16" s="172">
        <v>0</v>
      </c>
      <c r="L16" s="172">
        <v>0</v>
      </c>
      <c r="M16" s="172">
        <v>0</v>
      </c>
      <c r="N16" s="172">
        <v>0</v>
      </c>
      <c r="O16" s="172">
        <v>0</v>
      </c>
      <c r="P16" s="172">
        <v>0</v>
      </c>
      <c r="Q16" s="172">
        <v>0</v>
      </c>
      <c r="R16" s="172">
        <v>0</v>
      </c>
      <c r="S16" s="172">
        <v>0</v>
      </c>
      <c r="T16" s="172">
        <v>0</v>
      </c>
      <c r="U16" s="172">
        <v>0</v>
      </c>
      <c r="V16" s="172">
        <v>0</v>
      </c>
      <c r="W16" s="172">
        <v>0</v>
      </c>
      <c r="X16" s="172">
        <v>0</v>
      </c>
      <c r="Y16" s="172">
        <v>0</v>
      </c>
      <c r="Z16" s="172">
        <v>0</v>
      </c>
      <c r="AA16" s="172">
        <v>0</v>
      </c>
      <c r="AB16" s="172">
        <v>0</v>
      </c>
      <c r="AC16" s="172">
        <v>0</v>
      </c>
      <c r="AD16" s="172">
        <v>0</v>
      </c>
      <c r="AE16" s="172">
        <v>0</v>
      </c>
      <c r="AF16" s="172">
        <v>0</v>
      </c>
      <c r="AG16" s="172">
        <v>0</v>
      </c>
      <c r="AH16" s="172">
        <v>0</v>
      </c>
      <c r="AI16" s="172">
        <v>0</v>
      </c>
      <c r="AJ16" s="172">
        <v>0</v>
      </c>
      <c r="AK16" s="172">
        <v>0</v>
      </c>
      <c r="AL16" s="172">
        <v>0</v>
      </c>
      <c r="AM16" s="172">
        <v>0</v>
      </c>
      <c r="AN16" s="172">
        <v>0</v>
      </c>
      <c r="AO16" s="172">
        <v>0</v>
      </c>
      <c r="AP16" s="172">
        <v>0</v>
      </c>
      <c r="AQ16" s="172">
        <v>0</v>
      </c>
      <c r="AR16" s="172">
        <v>0</v>
      </c>
      <c r="AS16" s="172">
        <v>0</v>
      </c>
      <c r="AT16" s="172">
        <v>0</v>
      </c>
      <c r="AU16" s="172">
        <v>0</v>
      </c>
      <c r="AV16" s="172">
        <v>0</v>
      </c>
      <c r="AW16" s="172">
        <v>0</v>
      </c>
      <c r="AX16" s="172">
        <v>0</v>
      </c>
      <c r="AY16" s="172">
        <v>0</v>
      </c>
      <c r="AZ16" s="172">
        <v>0</v>
      </c>
      <c r="BA16" s="172">
        <v>0</v>
      </c>
      <c r="BB16" s="172">
        <v>0</v>
      </c>
      <c r="BC16" s="172">
        <v>0</v>
      </c>
      <c r="BD16" s="172">
        <v>0</v>
      </c>
      <c r="BE16" s="172">
        <v>0</v>
      </c>
      <c r="BF16" s="172">
        <v>0</v>
      </c>
      <c r="BG16" s="172">
        <v>0</v>
      </c>
      <c r="BH16" s="172">
        <v>0</v>
      </c>
      <c r="BI16" s="172">
        <v>0</v>
      </c>
      <c r="BJ16" s="172">
        <v>0</v>
      </c>
      <c r="BK16" s="172">
        <v>0</v>
      </c>
      <c r="BL16" s="172">
        <v>0</v>
      </c>
      <c r="BM16" s="172">
        <v>0</v>
      </c>
      <c r="BN16" s="172">
        <v>0</v>
      </c>
      <c r="BO16" s="172">
        <v>0</v>
      </c>
      <c r="BP16" s="172">
        <v>0</v>
      </c>
      <c r="BQ16" s="172">
        <v>0</v>
      </c>
      <c r="BR16" s="172">
        <v>0</v>
      </c>
      <c r="BS16" s="172">
        <v>0</v>
      </c>
      <c r="BT16" s="172">
        <v>0</v>
      </c>
      <c r="BU16" s="172">
        <v>0</v>
      </c>
      <c r="BV16" s="172">
        <v>0</v>
      </c>
      <c r="BW16" s="172">
        <v>0</v>
      </c>
      <c r="BX16" s="172">
        <v>0</v>
      </c>
      <c r="BY16" s="172">
        <v>0</v>
      </c>
      <c r="BZ16" s="172">
        <v>0</v>
      </c>
      <c r="CA16" s="172">
        <v>0</v>
      </c>
      <c r="CB16" s="172">
        <v>0</v>
      </c>
      <c r="CC16" s="172">
        <v>0</v>
      </c>
      <c r="CD16" s="172">
        <v>0</v>
      </c>
      <c r="CE16" s="172">
        <v>0</v>
      </c>
      <c r="CF16" s="172">
        <v>0</v>
      </c>
      <c r="CG16" s="172">
        <v>0</v>
      </c>
      <c r="CH16" s="172">
        <v>0</v>
      </c>
      <c r="CI16" s="172">
        <v>0</v>
      </c>
      <c r="CJ16" s="172">
        <v>0</v>
      </c>
      <c r="CK16" s="172">
        <v>0</v>
      </c>
      <c r="CL16" s="172">
        <v>0</v>
      </c>
      <c r="CM16" s="172">
        <v>0</v>
      </c>
      <c r="CN16" s="172">
        <v>0</v>
      </c>
      <c r="CO16" s="172">
        <v>0</v>
      </c>
      <c r="CP16" s="172">
        <v>0</v>
      </c>
      <c r="CQ16" s="172">
        <v>0</v>
      </c>
      <c r="CR16" s="172">
        <v>0</v>
      </c>
      <c r="CS16" s="172">
        <v>0</v>
      </c>
      <c r="CT16" s="172">
        <v>0</v>
      </c>
      <c r="CU16" s="172">
        <v>0</v>
      </c>
      <c r="CV16" s="172">
        <v>0</v>
      </c>
      <c r="CW16" s="172">
        <v>0</v>
      </c>
      <c r="CX16" s="172">
        <v>0</v>
      </c>
      <c r="CY16" s="172">
        <v>0</v>
      </c>
      <c r="CZ16" s="172">
        <v>0</v>
      </c>
      <c r="DA16" s="172">
        <v>0</v>
      </c>
      <c r="DB16" s="172">
        <v>0</v>
      </c>
      <c r="DC16" s="172">
        <v>0</v>
      </c>
      <c r="DD16" s="172">
        <v>0</v>
      </c>
      <c r="DE16" s="172">
        <v>0</v>
      </c>
      <c r="DF16" s="172">
        <v>0</v>
      </c>
      <c r="DG16" s="172">
        <v>0</v>
      </c>
      <c r="DH16" s="172">
        <v>0</v>
      </c>
      <c r="DI16" s="172">
        <v>0</v>
      </c>
      <c r="DJ16" s="172">
        <v>0</v>
      </c>
      <c r="DK16" s="172">
        <v>0</v>
      </c>
      <c r="DL16" s="172">
        <v>0</v>
      </c>
      <c r="DM16" s="172">
        <v>0</v>
      </c>
      <c r="DN16" s="172">
        <v>0</v>
      </c>
      <c r="DO16" s="172">
        <v>0</v>
      </c>
      <c r="DP16" s="172">
        <v>0</v>
      </c>
      <c r="DQ16" s="172">
        <v>0</v>
      </c>
      <c r="DR16" s="172">
        <v>0</v>
      </c>
      <c r="DS16" s="172">
        <v>0</v>
      </c>
      <c r="DT16" s="172">
        <v>0</v>
      </c>
      <c r="DU16" s="172">
        <v>0</v>
      </c>
      <c r="DV16" s="172">
        <v>0</v>
      </c>
      <c r="DW16" s="172">
        <v>0</v>
      </c>
      <c r="DX16" s="172">
        <v>0</v>
      </c>
      <c r="DY16" s="172">
        <v>0</v>
      </c>
      <c r="DZ16" s="172">
        <v>0</v>
      </c>
      <c r="EA16" s="172">
        <v>0</v>
      </c>
      <c r="EB16" s="172">
        <v>0</v>
      </c>
      <c r="EC16" s="172">
        <v>0</v>
      </c>
      <c r="ED16" s="172">
        <v>0</v>
      </c>
      <c r="EE16" s="172">
        <v>0</v>
      </c>
      <c r="EF16" s="172">
        <v>0</v>
      </c>
      <c r="EG16" s="172">
        <v>0</v>
      </c>
      <c r="EH16" s="172">
        <v>0</v>
      </c>
      <c r="EI16" s="172">
        <v>0</v>
      </c>
      <c r="EJ16" s="172">
        <v>0</v>
      </c>
      <c r="EK16" s="172">
        <v>0</v>
      </c>
      <c r="EL16" s="172">
        <v>0</v>
      </c>
      <c r="EM16" s="172">
        <v>0</v>
      </c>
      <c r="EN16" s="172">
        <v>0</v>
      </c>
      <c r="EO16" s="172">
        <v>0</v>
      </c>
      <c r="EP16" s="172">
        <v>0</v>
      </c>
      <c r="EQ16" s="172">
        <v>0</v>
      </c>
      <c r="ER16" s="172">
        <v>0</v>
      </c>
      <c r="ES16" s="172">
        <v>0</v>
      </c>
      <c r="ET16" s="172">
        <v>0</v>
      </c>
      <c r="EU16" s="172">
        <v>0</v>
      </c>
      <c r="EV16" s="172">
        <v>0</v>
      </c>
      <c r="EW16" s="172">
        <v>0</v>
      </c>
      <c r="EX16" s="172">
        <v>0</v>
      </c>
      <c r="EY16" s="172">
        <v>0</v>
      </c>
      <c r="EZ16" s="172">
        <v>0</v>
      </c>
      <c r="FA16" s="172">
        <v>0</v>
      </c>
      <c r="FB16" s="172">
        <v>0</v>
      </c>
      <c r="FC16" s="172">
        <v>0</v>
      </c>
      <c r="FD16" s="172">
        <v>0</v>
      </c>
      <c r="FE16" s="172">
        <v>0</v>
      </c>
      <c r="FF16" s="172">
        <v>0</v>
      </c>
      <c r="FG16" s="172">
        <v>0</v>
      </c>
      <c r="FH16" s="172">
        <v>0</v>
      </c>
      <c r="FI16" s="172">
        <v>0</v>
      </c>
      <c r="FJ16" s="172">
        <v>0</v>
      </c>
      <c r="FK16" s="172">
        <v>0</v>
      </c>
      <c r="FL16" s="172">
        <v>0</v>
      </c>
      <c r="FM16" s="172">
        <v>0</v>
      </c>
      <c r="FN16" s="172">
        <v>0</v>
      </c>
      <c r="FO16" s="172">
        <v>0</v>
      </c>
      <c r="FP16" s="172">
        <v>0</v>
      </c>
      <c r="FQ16" s="172">
        <v>0</v>
      </c>
      <c r="FR16" s="172">
        <v>0</v>
      </c>
      <c r="FS16" s="172">
        <v>0</v>
      </c>
      <c r="FT16" s="172">
        <v>0</v>
      </c>
      <c r="FU16" s="172">
        <v>0</v>
      </c>
      <c r="FV16" s="172">
        <v>0</v>
      </c>
      <c r="FW16" s="172">
        <v>0</v>
      </c>
      <c r="FX16" s="172">
        <v>0</v>
      </c>
      <c r="FY16" s="172">
        <v>0</v>
      </c>
      <c r="FZ16" s="172">
        <v>0</v>
      </c>
      <c r="GA16" s="172">
        <v>0</v>
      </c>
      <c r="GB16" s="172">
        <v>0</v>
      </c>
      <c r="GC16" s="172">
        <v>0</v>
      </c>
      <c r="GD16" s="172">
        <v>0</v>
      </c>
      <c r="GE16" s="172">
        <v>0</v>
      </c>
      <c r="GF16" s="172">
        <v>0</v>
      </c>
      <c r="GG16" s="172">
        <v>0</v>
      </c>
      <c r="GH16" s="172">
        <v>0</v>
      </c>
      <c r="GI16" s="172">
        <v>0</v>
      </c>
      <c r="GJ16" s="172">
        <v>0</v>
      </c>
      <c r="GK16" s="172">
        <v>0</v>
      </c>
      <c r="GL16" s="172">
        <v>0</v>
      </c>
      <c r="GM16" s="172">
        <v>0</v>
      </c>
      <c r="GN16" s="172">
        <v>0</v>
      </c>
      <c r="GO16" s="172">
        <v>0</v>
      </c>
      <c r="GP16" s="172">
        <v>0</v>
      </c>
      <c r="GQ16" s="172">
        <v>0</v>
      </c>
      <c r="GR16" s="172">
        <v>0</v>
      </c>
      <c r="GS16" s="172">
        <v>0</v>
      </c>
      <c r="GT16" s="172">
        <v>0</v>
      </c>
      <c r="GU16" s="173">
        <v>0</v>
      </c>
      <c r="GV16" s="173">
        <v>0</v>
      </c>
      <c r="GW16" s="173">
        <v>0</v>
      </c>
      <c r="GX16" s="173">
        <v>0</v>
      </c>
      <c r="GY16" s="173">
        <v>0</v>
      </c>
      <c r="GZ16" s="173">
        <v>0</v>
      </c>
      <c r="HA16" s="173">
        <v>0</v>
      </c>
      <c r="HB16" s="173">
        <v>0</v>
      </c>
      <c r="HC16" s="173">
        <v>0</v>
      </c>
      <c r="HD16" s="173">
        <v>0</v>
      </c>
      <c r="HE16" s="173">
        <v>0</v>
      </c>
      <c r="HF16" s="173">
        <v>0</v>
      </c>
      <c r="HG16" s="173">
        <v>0</v>
      </c>
      <c r="HH16" s="173">
        <v>0</v>
      </c>
      <c r="HI16" s="173">
        <v>0</v>
      </c>
      <c r="HJ16" s="173">
        <v>0</v>
      </c>
      <c r="HK16" s="173">
        <v>0</v>
      </c>
      <c r="HL16" s="173">
        <v>0</v>
      </c>
      <c r="HM16" s="173">
        <v>0</v>
      </c>
      <c r="HN16" s="173">
        <v>0</v>
      </c>
      <c r="HO16" s="172">
        <f t="shared" si="37"/>
        <v>0</v>
      </c>
      <c r="HP16" s="172">
        <f t="shared" si="38"/>
        <v>0</v>
      </c>
      <c r="HQ16" s="172">
        <f t="shared" si="39"/>
        <v>0</v>
      </c>
      <c r="HR16" s="172">
        <f t="shared" si="40"/>
        <v>0</v>
      </c>
      <c r="HS16" s="163">
        <f t="shared" si="9"/>
        <v>0</v>
      </c>
    </row>
    <row r="17" spans="1:227" ht="37.5" customHeight="1" thickTop="1" thickBot="1" x14ac:dyDescent="0.3">
      <c r="A17" s="165" t="s">
        <v>828</v>
      </c>
      <c r="B17" s="166">
        <f>+B18+B53+B71+B94+B101+B115+B123</f>
        <v>93281269520</v>
      </c>
      <c r="C17" s="166">
        <f t="shared" ref="C17:BZ17" si="48">+C18+C53+C71+C94+C101+C115+C123</f>
        <v>20109356000</v>
      </c>
      <c r="D17" s="166">
        <f t="shared" si="48"/>
        <v>14719898114</v>
      </c>
      <c r="E17" s="166">
        <f t="shared" si="48"/>
        <v>1012142017</v>
      </c>
      <c r="F17" s="166">
        <f t="shared" si="48"/>
        <v>595189661</v>
      </c>
      <c r="G17" s="166">
        <f t="shared" ref="G17:J17" si="49">+G18+G53+G71+G94+G101+G115+G123</f>
        <v>690606400</v>
      </c>
      <c r="H17" s="166">
        <f t="shared" si="49"/>
        <v>0</v>
      </c>
      <c r="I17" s="166">
        <f t="shared" si="49"/>
        <v>0</v>
      </c>
      <c r="J17" s="166">
        <f t="shared" si="49"/>
        <v>0</v>
      </c>
      <c r="K17" s="166">
        <f t="shared" si="48"/>
        <v>178248000</v>
      </c>
      <c r="L17" s="166">
        <f t="shared" si="48"/>
        <v>0</v>
      </c>
      <c r="M17" s="166">
        <f t="shared" si="48"/>
        <v>0</v>
      </c>
      <c r="N17" s="166">
        <f t="shared" si="48"/>
        <v>0</v>
      </c>
      <c r="O17" s="166">
        <f t="shared" si="48"/>
        <v>647076600</v>
      </c>
      <c r="P17" s="166">
        <f t="shared" si="48"/>
        <v>37790479</v>
      </c>
      <c r="Q17" s="166">
        <f t="shared" si="48"/>
        <v>31242234</v>
      </c>
      <c r="R17" s="166">
        <f t="shared" si="48"/>
        <v>31242234</v>
      </c>
      <c r="S17" s="166">
        <f t="shared" si="48"/>
        <v>340357500</v>
      </c>
      <c r="T17" s="166">
        <f t="shared" si="48"/>
        <v>0</v>
      </c>
      <c r="U17" s="166">
        <f t="shared" si="48"/>
        <v>0</v>
      </c>
      <c r="V17" s="166">
        <f t="shared" si="48"/>
        <v>0</v>
      </c>
      <c r="W17" s="166">
        <f t="shared" si="48"/>
        <v>233970300</v>
      </c>
      <c r="X17" s="166">
        <f t="shared" si="48"/>
        <v>0</v>
      </c>
      <c r="Y17" s="166">
        <f t="shared" si="48"/>
        <v>0</v>
      </c>
      <c r="Z17" s="166">
        <f t="shared" si="48"/>
        <v>0</v>
      </c>
      <c r="AA17" s="166">
        <f t="shared" si="48"/>
        <v>1359000000</v>
      </c>
      <c r="AB17" s="166">
        <f t="shared" si="48"/>
        <v>0</v>
      </c>
      <c r="AC17" s="166">
        <f t="shared" si="48"/>
        <v>0</v>
      </c>
      <c r="AD17" s="166">
        <f t="shared" si="48"/>
        <v>0</v>
      </c>
      <c r="AE17" s="166">
        <f t="shared" si="48"/>
        <v>467190000</v>
      </c>
      <c r="AF17" s="166">
        <f t="shared" si="48"/>
        <v>0</v>
      </c>
      <c r="AG17" s="166">
        <f t="shared" si="48"/>
        <v>0</v>
      </c>
      <c r="AH17" s="166">
        <f t="shared" si="48"/>
        <v>0</v>
      </c>
      <c r="AI17" s="166">
        <f t="shared" si="48"/>
        <v>3405600000</v>
      </c>
      <c r="AJ17" s="166">
        <f t="shared" si="48"/>
        <v>178096476</v>
      </c>
      <c r="AK17" s="166">
        <f t="shared" si="48"/>
        <v>27316476</v>
      </c>
      <c r="AL17" s="166">
        <f t="shared" si="48"/>
        <v>27316476</v>
      </c>
      <c r="AM17" s="166">
        <f t="shared" si="48"/>
        <v>4609242000</v>
      </c>
      <c r="AN17" s="166">
        <f t="shared" si="48"/>
        <v>0</v>
      </c>
      <c r="AO17" s="166">
        <f t="shared" si="48"/>
        <v>0</v>
      </c>
      <c r="AP17" s="166">
        <f t="shared" si="48"/>
        <v>0</v>
      </c>
      <c r="AQ17" s="166">
        <f t="shared" si="48"/>
        <v>291680100</v>
      </c>
      <c r="AR17" s="166">
        <f t="shared" si="48"/>
        <v>0</v>
      </c>
      <c r="AS17" s="166">
        <f t="shared" si="48"/>
        <v>0</v>
      </c>
      <c r="AT17" s="166">
        <f t="shared" si="48"/>
        <v>0</v>
      </c>
      <c r="AU17" s="166">
        <f t="shared" ref="AU17:AX17" si="50">+AU18+AU53+AU71+AU94+AU101+AU115+AU123</f>
        <v>180000000</v>
      </c>
      <c r="AV17" s="166">
        <f t="shared" si="50"/>
        <v>0</v>
      </c>
      <c r="AW17" s="166">
        <f t="shared" si="50"/>
        <v>0</v>
      </c>
      <c r="AX17" s="166">
        <f t="shared" si="50"/>
        <v>0</v>
      </c>
      <c r="AY17" s="166">
        <f t="shared" si="48"/>
        <v>22202263000</v>
      </c>
      <c r="AZ17" s="166">
        <f t="shared" si="48"/>
        <v>21471573021</v>
      </c>
      <c r="BA17" s="166">
        <f t="shared" si="48"/>
        <v>3213357122</v>
      </c>
      <c r="BB17" s="166">
        <f t="shared" si="48"/>
        <v>2212078681</v>
      </c>
      <c r="BC17" s="166">
        <f t="shared" ref="BC17:BF17" si="51">+BC18+BC53+BC71+BC94+BC101+BC115+BC123</f>
        <v>2018388000</v>
      </c>
      <c r="BD17" s="166">
        <f t="shared" si="51"/>
        <v>2018388000</v>
      </c>
      <c r="BE17" s="166">
        <f t="shared" si="51"/>
        <v>504492067</v>
      </c>
      <c r="BF17" s="166">
        <f t="shared" si="51"/>
        <v>355461843</v>
      </c>
      <c r="BG17" s="166">
        <f t="shared" si="48"/>
        <v>2222100</v>
      </c>
      <c r="BH17" s="166">
        <f t="shared" si="48"/>
        <v>0</v>
      </c>
      <c r="BI17" s="166">
        <f t="shared" si="48"/>
        <v>0</v>
      </c>
      <c r="BJ17" s="166">
        <f t="shared" si="48"/>
        <v>0</v>
      </c>
      <c r="BK17" s="166">
        <f t="shared" si="48"/>
        <v>190098000</v>
      </c>
      <c r="BL17" s="166">
        <f t="shared" si="48"/>
        <v>0</v>
      </c>
      <c r="BM17" s="166">
        <f t="shared" si="48"/>
        <v>0</v>
      </c>
      <c r="BN17" s="166">
        <f t="shared" si="48"/>
        <v>0</v>
      </c>
      <c r="BO17" s="166">
        <f t="shared" si="48"/>
        <v>113629500</v>
      </c>
      <c r="BP17" s="166">
        <f t="shared" si="48"/>
        <v>0</v>
      </c>
      <c r="BQ17" s="166">
        <f t="shared" si="48"/>
        <v>0</v>
      </c>
      <c r="BR17" s="166">
        <f t="shared" si="48"/>
        <v>0</v>
      </c>
      <c r="BS17" s="166">
        <f t="shared" si="48"/>
        <v>231930000</v>
      </c>
      <c r="BT17" s="166">
        <f t="shared" si="48"/>
        <v>0</v>
      </c>
      <c r="BU17" s="166">
        <f t="shared" si="48"/>
        <v>0</v>
      </c>
      <c r="BV17" s="166">
        <f t="shared" si="48"/>
        <v>0</v>
      </c>
      <c r="BW17" s="166">
        <f t="shared" si="48"/>
        <v>32737500</v>
      </c>
      <c r="BX17" s="166">
        <f t="shared" si="48"/>
        <v>0</v>
      </c>
      <c r="BY17" s="166">
        <f t="shared" si="48"/>
        <v>0</v>
      </c>
      <c r="BZ17" s="166">
        <f t="shared" si="48"/>
        <v>0</v>
      </c>
      <c r="CA17" s="166">
        <f t="shared" ref="CA17:EL17" si="52">+CA18+CA53+CA71+CA94+CA101+CA115+CA123</f>
        <v>58663000</v>
      </c>
      <c r="CB17" s="166">
        <f t="shared" si="52"/>
        <v>0</v>
      </c>
      <c r="CC17" s="166">
        <f t="shared" si="52"/>
        <v>0</v>
      </c>
      <c r="CD17" s="166">
        <f t="shared" si="52"/>
        <v>0</v>
      </c>
      <c r="CE17" s="166">
        <f t="shared" si="52"/>
        <v>4737600</v>
      </c>
      <c r="CF17" s="166">
        <f t="shared" si="52"/>
        <v>0</v>
      </c>
      <c r="CG17" s="166">
        <f t="shared" si="52"/>
        <v>0</v>
      </c>
      <c r="CH17" s="166">
        <f t="shared" si="52"/>
        <v>0</v>
      </c>
      <c r="CI17" s="166">
        <f t="shared" si="52"/>
        <v>7749900</v>
      </c>
      <c r="CJ17" s="166">
        <f t="shared" si="52"/>
        <v>0</v>
      </c>
      <c r="CK17" s="166">
        <f t="shared" si="52"/>
        <v>0</v>
      </c>
      <c r="CL17" s="166">
        <f t="shared" si="52"/>
        <v>0</v>
      </c>
      <c r="CM17" s="166">
        <f t="shared" si="52"/>
        <v>10000000</v>
      </c>
      <c r="CN17" s="166">
        <f t="shared" si="52"/>
        <v>0</v>
      </c>
      <c r="CO17" s="166">
        <f t="shared" si="52"/>
        <v>0</v>
      </c>
      <c r="CP17" s="166">
        <f t="shared" si="52"/>
        <v>0</v>
      </c>
      <c r="CQ17" s="166">
        <f t="shared" si="52"/>
        <v>10080000</v>
      </c>
      <c r="CR17" s="166">
        <f t="shared" si="52"/>
        <v>0</v>
      </c>
      <c r="CS17" s="166">
        <f t="shared" si="52"/>
        <v>0</v>
      </c>
      <c r="CT17" s="166">
        <f t="shared" si="52"/>
        <v>0</v>
      </c>
      <c r="CU17" s="166">
        <f t="shared" si="52"/>
        <v>0</v>
      </c>
      <c r="CV17" s="166">
        <f t="shared" si="52"/>
        <v>0</v>
      </c>
      <c r="CW17" s="166">
        <f t="shared" si="52"/>
        <v>0</v>
      </c>
      <c r="CX17" s="166">
        <f t="shared" si="52"/>
        <v>0</v>
      </c>
      <c r="CY17" s="166">
        <f t="shared" si="52"/>
        <v>0</v>
      </c>
      <c r="CZ17" s="166">
        <f t="shared" si="52"/>
        <v>0</v>
      </c>
      <c r="DA17" s="166">
        <f t="shared" si="52"/>
        <v>0</v>
      </c>
      <c r="DB17" s="166">
        <f t="shared" si="52"/>
        <v>0</v>
      </c>
      <c r="DC17" s="166">
        <f t="shared" si="52"/>
        <v>39588000</v>
      </c>
      <c r="DD17" s="166">
        <f t="shared" si="52"/>
        <v>0</v>
      </c>
      <c r="DE17" s="166">
        <f t="shared" si="52"/>
        <v>0</v>
      </c>
      <c r="DF17" s="166">
        <f t="shared" si="52"/>
        <v>0</v>
      </c>
      <c r="DG17" s="166">
        <f t="shared" si="52"/>
        <v>1308000</v>
      </c>
      <c r="DH17" s="166">
        <f t="shared" si="52"/>
        <v>0</v>
      </c>
      <c r="DI17" s="166">
        <f t="shared" si="52"/>
        <v>0</v>
      </c>
      <c r="DJ17" s="166">
        <f t="shared" si="52"/>
        <v>0</v>
      </c>
      <c r="DK17" s="166">
        <f t="shared" si="52"/>
        <v>1053900</v>
      </c>
      <c r="DL17" s="166">
        <f t="shared" si="52"/>
        <v>0</v>
      </c>
      <c r="DM17" s="166">
        <f t="shared" si="52"/>
        <v>0</v>
      </c>
      <c r="DN17" s="166">
        <f t="shared" si="52"/>
        <v>0</v>
      </c>
      <c r="DO17" s="166">
        <f t="shared" si="52"/>
        <v>402300</v>
      </c>
      <c r="DP17" s="166">
        <f t="shared" si="52"/>
        <v>0</v>
      </c>
      <c r="DQ17" s="166">
        <f t="shared" si="52"/>
        <v>0</v>
      </c>
      <c r="DR17" s="166">
        <f t="shared" si="52"/>
        <v>0</v>
      </c>
      <c r="DS17" s="166">
        <f t="shared" si="52"/>
        <v>1278000</v>
      </c>
      <c r="DT17" s="166">
        <f t="shared" si="52"/>
        <v>0</v>
      </c>
      <c r="DU17" s="166">
        <f t="shared" si="52"/>
        <v>0</v>
      </c>
      <c r="DV17" s="166">
        <f t="shared" si="52"/>
        <v>0</v>
      </c>
      <c r="DW17" s="166">
        <f t="shared" si="52"/>
        <v>400500</v>
      </c>
      <c r="DX17" s="166">
        <f t="shared" si="52"/>
        <v>0</v>
      </c>
      <c r="DY17" s="166">
        <f t="shared" si="52"/>
        <v>0</v>
      </c>
      <c r="DZ17" s="166">
        <f t="shared" si="52"/>
        <v>0</v>
      </c>
      <c r="EA17" s="166">
        <f t="shared" si="52"/>
        <v>6603300</v>
      </c>
      <c r="EB17" s="166">
        <f t="shared" si="52"/>
        <v>0</v>
      </c>
      <c r="EC17" s="166">
        <f t="shared" si="52"/>
        <v>0</v>
      </c>
      <c r="ED17" s="166">
        <f t="shared" si="52"/>
        <v>0</v>
      </c>
      <c r="EE17" s="166">
        <f t="shared" si="52"/>
        <v>2422000</v>
      </c>
      <c r="EF17" s="166">
        <f t="shared" si="52"/>
        <v>0</v>
      </c>
      <c r="EG17" s="166">
        <f t="shared" si="52"/>
        <v>0</v>
      </c>
      <c r="EH17" s="166">
        <f t="shared" si="52"/>
        <v>0</v>
      </c>
      <c r="EI17" s="166">
        <f t="shared" si="52"/>
        <v>681352000</v>
      </c>
      <c r="EJ17" s="166">
        <f t="shared" si="52"/>
        <v>314837784</v>
      </c>
      <c r="EK17" s="166">
        <f t="shared" si="52"/>
        <v>39600000</v>
      </c>
      <c r="EL17" s="166">
        <f t="shared" si="52"/>
        <v>33600000</v>
      </c>
      <c r="EM17" s="166">
        <f t="shared" ref="EM17:GX17" si="53">+EM18+EM53+EM71+EM94+EM101+EM115+EM123</f>
        <v>35152036020</v>
      </c>
      <c r="EN17" s="166">
        <f t="shared" si="53"/>
        <v>4481262453</v>
      </c>
      <c r="EO17" s="166">
        <f t="shared" si="53"/>
        <v>0</v>
      </c>
      <c r="EP17" s="166">
        <f t="shared" si="53"/>
        <v>0</v>
      </c>
      <c r="EQ17" s="166">
        <f t="shared" si="53"/>
        <v>0</v>
      </c>
      <c r="ER17" s="166">
        <f t="shared" si="53"/>
        <v>0</v>
      </c>
      <c r="ES17" s="166">
        <f t="shared" si="53"/>
        <v>0</v>
      </c>
      <c r="ET17" s="166">
        <f t="shared" si="53"/>
        <v>0</v>
      </c>
      <c r="EU17" s="166">
        <f t="shared" si="53"/>
        <v>0</v>
      </c>
      <c r="EV17" s="166">
        <f t="shared" si="53"/>
        <v>0</v>
      </c>
      <c r="EW17" s="166">
        <f t="shared" si="53"/>
        <v>0</v>
      </c>
      <c r="EX17" s="166">
        <f t="shared" si="53"/>
        <v>0</v>
      </c>
      <c r="EY17" s="166">
        <f t="shared" si="53"/>
        <v>0</v>
      </c>
      <c r="EZ17" s="166">
        <f t="shared" si="53"/>
        <v>0</v>
      </c>
      <c r="FA17" s="166">
        <f t="shared" si="53"/>
        <v>0</v>
      </c>
      <c r="FB17" s="166">
        <f t="shared" si="53"/>
        <v>0</v>
      </c>
      <c r="FC17" s="166">
        <f t="shared" si="53"/>
        <v>0</v>
      </c>
      <c r="FD17" s="166">
        <f t="shared" si="53"/>
        <v>0</v>
      </c>
      <c r="FE17" s="166">
        <f t="shared" si="53"/>
        <v>0</v>
      </c>
      <c r="FF17" s="166">
        <f t="shared" si="53"/>
        <v>0</v>
      </c>
      <c r="FG17" s="166">
        <f t="shared" si="53"/>
        <v>0</v>
      </c>
      <c r="FH17" s="166">
        <f t="shared" si="53"/>
        <v>0</v>
      </c>
      <c r="FI17" s="166">
        <f t="shared" si="53"/>
        <v>0</v>
      </c>
      <c r="FJ17" s="166">
        <f t="shared" si="53"/>
        <v>0</v>
      </c>
      <c r="FK17" s="166">
        <f t="shared" si="53"/>
        <v>0</v>
      </c>
      <c r="FL17" s="166">
        <f t="shared" si="53"/>
        <v>0</v>
      </c>
      <c r="FM17" s="166">
        <f t="shared" si="53"/>
        <v>0</v>
      </c>
      <c r="FN17" s="166">
        <f t="shared" si="53"/>
        <v>0</v>
      </c>
      <c r="FO17" s="166">
        <f t="shared" si="53"/>
        <v>0</v>
      </c>
      <c r="FP17" s="166">
        <f t="shared" si="53"/>
        <v>0</v>
      </c>
      <c r="FQ17" s="166">
        <f t="shared" si="53"/>
        <v>0</v>
      </c>
      <c r="FR17" s="166">
        <f t="shared" si="53"/>
        <v>0</v>
      </c>
      <c r="FS17" s="166">
        <f t="shared" si="53"/>
        <v>0</v>
      </c>
      <c r="FT17" s="166">
        <f t="shared" si="53"/>
        <v>0</v>
      </c>
      <c r="FU17" s="166">
        <f t="shared" si="53"/>
        <v>0</v>
      </c>
      <c r="FV17" s="166">
        <f t="shared" si="53"/>
        <v>0</v>
      </c>
      <c r="FW17" s="166">
        <f t="shared" si="53"/>
        <v>0</v>
      </c>
      <c r="FX17" s="166">
        <f t="shared" si="53"/>
        <v>0</v>
      </c>
      <c r="FY17" s="166">
        <f t="shared" si="53"/>
        <v>0</v>
      </c>
      <c r="FZ17" s="166">
        <f t="shared" si="53"/>
        <v>0</v>
      </c>
      <c r="GA17" s="166">
        <f t="shared" si="53"/>
        <v>0</v>
      </c>
      <c r="GB17" s="166">
        <f t="shared" si="53"/>
        <v>0</v>
      </c>
      <c r="GC17" s="166">
        <f t="shared" si="53"/>
        <v>0</v>
      </c>
      <c r="GD17" s="166">
        <f t="shared" si="53"/>
        <v>0</v>
      </c>
      <c r="GE17" s="166">
        <f t="shared" si="53"/>
        <v>0</v>
      </c>
      <c r="GF17" s="166">
        <f t="shared" si="53"/>
        <v>0</v>
      </c>
      <c r="GG17" s="166">
        <f t="shared" si="53"/>
        <v>0</v>
      </c>
      <c r="GH17" s="166">
        <f t="shared" si="53"/>
        <v>0</v>
      </c>
      <c r="GI17" s="166">
        <f t="shared" si="53"/>
        <v>0</v>
      </c>
      <c r="GJ17" s="166">
        <f t="shared" si="53"/>
        <v>0</v>
      </c>
      <c r="GK17" s="166">
        <f t="shared" si="53"/>
        <v>0</v>
      </c>
      <c r="GL17" s="166">
        <f t="shared" si="53"/>
        <v>0</v>
      </c>
      <c r="GM17" s="166">
        <f t="shared" si="53"/>
        <v>0</v>
      </c>
      <c r="GN17" s="166">
        <f t="shared" si="53"/>
        <v>0</v>
      </c>
      <c r="GO17" s="166">
        <f t="shared" si="53"/>
        <v>0</v>
      </c>
      <c r="GP17" s="166">
        <f t="shared" si="53"/>
        <v>0</v>
      </c>
      <c r="GQ17" s="166">
        <f t="shared" si="53"/>
        <v>0</v>
      </c>
      <c r="GR17" s="166">
        <f t="shared" si="53"/>
        <v>0</v>
      </c>
      <c r="GS17" s="166">
        <f t="shared" si="53"/>
        <v>0</v>
      </c>
      <c r="GT17" s="166">
        <f t="shared" si="53"/>
        <v>0</v>
      </c>
      <c r="GU17" s="166">
        <f t="shared" si="53"/>
        <v>0</v>
      </c>
      <c r="GV17" s="166">
        <f t="shared" si="53"/>
        <v>0</v>
      </c>
      <c r="GW17" s="166">
        <f t="shared" si="53"/>
        <v>0</v>
      </c>
      <c r="GX17" s="166">
        <f t="shared" si="53"/>
        <v>0</v>
      </c>
      <c r="GY17" s="166">
        <f t="shared" ref="GY17:HR17" si="54">+GY18+GY53+GY71+GY94+GY101+GY115+GY123</f>
        <v>0</v>
      </c>
      <c r="GZ17" s="166">
        <f t="shared" si="54"/>
        <v>0</v>
      </c>
      <c r="HA17" s="166">
        <f t="shared" si="54"/>
        <v>0</v>
      </c>
      <c r="HB17" s="166">
        <f t="shared" si="54"/>
        <v>0</v>
      </c>
      <c r="HC17" s="166">
        <f t="shared" si="54"/>
        <v>0</v>
      </c>
      <c r="HD17" s="166">
        <f t="shared" si="54"/>
        <v>0</v>
      </c>
      <c r="HE17" s="166">
        <f t="shared" si="54"/>
        <v>0</v>
      </c>
      <c r="HF17" s="166">
        <f t="shared" si="54"/>
        <v>0</v>
      </c>
      <c r="HG17" s="166">
        <f t="shared" si="54"/>
        <v>0</v>
      </c>
      <c r="HH17" s="166">
        <f t="shared" si="54"/>
        <v>0</v>
      </c>
      <c r="HI17" s="166">
        <f t="shared" si="54"/>
        <v>0</v>
      </c>
      <c r="HJ17" s="166">
        <f t="shared" si="54"/>
        <v>0</v>
      </c>
      <c r="HK17" s="166">
        <f t="shared" si="54"/>
        <v>0</v>
      </c>
      <c r="HL17" s="166">
        <f t="shared" si="54"/>
        <v>0</v>
      </c>
      <c r="HM17" s="166">
        <f t="shared" si="54"/>
        <v>0</v>
      </c>
      <c r="HN17" s="166">
        <f t="shared" si="54"/>
        <v>0</v>
      </c>
      <c r="HO17" s="166">
        <f t="shared" si="54"/>
        <v>93281269520</v>
      </c>
      <c r="HP17" s="166">
        <f t="shared" si="54"/>
        <v>43221846327</v>
      </c>
      <c r="HQ17" s="166">
        <f t="shared" si="54"/>
        <v>4828149916</v>
      </c>
      <c r="HR17" s="166">
        <f t="shared" si="54"/>
        <v>3254888895</v>
      </c>
      <c r="HS17" s="163">
        <f t="shared" si="9"/>
        <v>0</v>
      </c>
    </row>
    <row r="18" spans="1:227" ht="28.5" thickTop="1" thickBot="1" x14ac:dyDescent="0.3">
      <c r="A18" s="167" t="s">
        <v>830</v>
      </c>
      <c r="B18" s="168">
        <f t="shared" ref="B18:BY18" si="55">+B19+B26+B29+B34+B42+B45</f>
        <v>6153346718</v>
      </c>
      <c r="C18" s="168">
        <f t="shared" si="55"/>
        <v>2619808118</v>
      </c>
      <c r="D18" s="168">
        <f t="shared" si="55"/>
        <v>1342635734</v>
      </c>
      <c r="E18" s="168">
        <f t="shared" si="55"/>
        <v>418329384</v>
      </c>
      <c r="F18" s="168">
        <f t="shared" si="55"/>
        <v>418329384</v>
      </c>
      <c r="G18" s="168">
        <f t="shared" ref="G18:J18" si="56">+G19+G26+G29+G34+G42+G45</f>
        <v>500000000</v>
      </c>
      <c r="H18" s="168">
        <f t="shared" si="56"/>
        <v>0</v>
      </c>
      <c r="I18" s="168">
        <f t="shared" si="56"/>
        <v>0</v>
      </c>
      <c r="J18" s="168">
        <f t="shared" si="56"/>
        <v>0</v>
      </c>
      <c r="K18" s="168">
        <f t="shared" si="55"/>
        <v>0</v>
      </c>
      <c r="L18" s="168">
        <f t="shared" si="55"/>
        <v>0</v>
      </c>
      <c r="M18" s="168">
        <f t="shared" si="55"/>
        <v>0</v>
      </c>
      <c r="N18" s="168">
        <f t="shared" si="55"/>
        <v>0</v>
      </c>
      <c r="O18" s="168">
        <f t="shared" si="55"/>
        <v>647076600</v>
      </c>
      <c r="P18" s="168">
        <f t="shared" si="55"/>
        <v>37790479</v>
      </c>
      <c r="Q18" s="168">
        <f t="shared" si="55"/>
        <v>31242234</v>
      </c>
      <c r="R18" s="168">
        <f t="shared" si="55"/>
        <v>31242234</v>
      </c>
      <c r="S18" s="168">
        <f t="shared" si="55"/>
        <v>340357500</v>
      </c>
      <c r="T18" s="168">
        <f t="shared" si="55"/>
        <v>0</v>
      </c>
      <c r="U18" s="168">
        <f t="shared" si="55"/>
        <v>0</v>
      </c>
      <c r="V18" s="168">
        <f t="shared" si="55"/>
        <v>0</v>
      </c>
      <c r="W18" s="168">
        <f t="shared" si="55"/>
        <v>233970300</v>
      </c>
      <c r="X18" s="168">
        <f t="shared" si="55"/>
        <v>0</v>
      </c>
      <c r="Y18" s="168">
        <f t="shared" si="55"/>
        <v>0</v>
      </c>
      <c r="Z18" s="168">
        <f t="shared" si="55"/>
        <v>0</v>
      </c>
      <c r="AA18" s="168">
        <f t="shared" si="55"/>
        <v>0</v>
      </c>
      <c r="AB18" s="168">
        <f t="shared" si="55"/>
        <v>0</v>
      </c>
      <c r="AC18" s="168">
        <f t="shared" si="55"/>
        <v>0</v>
      </c>
      <c r="AD18" s="168">
        <f t="shared" si="55"/>
        <v>0</v>
      </c>
      <c r="AE18" s="168">
        <f t="shared" si="55"/>
        <v>0</v>
      </c>
      <c r="AF18" s="168">
        <f t="shared" si="55"/>
        <v>0</v>
      </c>
      <c r="AG18" s="168">
        <f t="shared" si="55"/>
        <v>0</v>
      </c>
      <c r="AH18" s="168">
        <f t="shared" si="55"/>
        <v>0</v>
      </c>
      <c r="AI18" s="168">
        <f t="shared" si="55"/>
        <v>0</v>
      </c>
      <c r="AJ18" s="168">
        <f t="shared" si="55"/>
        <v>0</v>
      </c>
      <c r="AK18" s="168">
        <f t="shared" si="55"/>
        <v>0</v>
      </c>
      <c r="AL18" s="168">
        <f t="shared" si="55"/>
        <v>0</v>
      </c>
      <c r="AM18" s="168">
        <f t="shared" si="55"/>
        <v>0</v>
      </c>
      <c r="AN18" s="168">
        <f t="shared" si="55"/>
        <v>0</v>
      </c>
      <c r="AO18" s="168">
        <f t="shared" si="55"/>
        <v>0</v>
      </c>
      <c r="AP18" s="168">
        <f t="shared" si="55"/>
        <v>0</v>
      </c>
      <c r="AQ18" s="168">
        <f t="shared" si="55"/>
        <v>0</v>
      </c>
      <c r="AR18" s="168">
        <f t="shared" si="55"/>
        <v>0</v>
      </c>
      <c r="AS18" s="168">
        <f t="shared" si="55"/>
        <v>0</v>
      </c>
      <c r="AT18" s="168">
        <f t="shared" si="55"/>
        <v>0</v>
      </c>
      <c r="AU18" s="168">
        <f t="shared" ref="AU18:AX18" si="57">+AU19+AU26+AU29+AU34+AU42+AU45</f>
        <v>0</v>
      </c>
      <c r="AV18" s="168">
        <f t="shared" si="57"/>
        <v>0</v>
      </c>
      <c r="AW18" s="168">
        <f t="shared" si="57"/>
        <v>0</v>
      </c>
      <c r="AX18" s="168">
        <f t="shared" si="57"/>
        <v>0</v>
      </c>
      <c r="AY18" s="168">
        <f t="shared" si="55"/>
        <v>810689000</v>
      </c>
      <c r="AZ18" s="168">
        <f t="shared" si="55"/>
        <v>80000000</v>
      </c>
      <c r="BA18" s="168">
        <f t="shared" si="55"/>
        <v>32000000</v>
      </c>
      <c r="BB18" s="168">
        <f t="shared" si="55"/>
        <v>32000000</v>
      </c>
      <c r="BC18" s="168">
        <f t="shared" ref="BC18:BF18" si="58">+BC19+BC26+BC29+BC34+BC42+BC45</f>
        <v>0</v>
      </c>
      <c r="BD18" s="168">
        <f t="shared" si="58"/>
        <v>0</v>
      </c>
      <c r="BE18" s="168">
        <f t="shared" si="58"/>
        <v>0</v>
      </c>
      <c r="BF18" s="168">
        <f t="shared" si="58"/>
        <v>0</v>
      </c>
      <c r="BG18" s="168">
        <f t="shared" si="55"/>
        <v>0</v>
      </c>
      <c r="BH18" s="168">
        <f t="shared" si="55"/>
        <v>0</v>
      </c>
      <c r="BI18" s="168">
        <f t="shared" si="55"/>
        <v>0</v>
      </c>
      <c r="BJ18" s="168">
        <f t="shared" si="55"/>
        <v>0</v>
      </c>
      <c r="BK18" s="168">
        <f t="shared" si="55"/>
        <v>190098000</v>
      </c>
      <c r="BL18" s="168">
        <f t="shared" si="55"/>
        <v>0</v>
      </c>
      <c r="BM18" s="168">
        <f t="shared" si="55"/>
        <v>0</v>
      </c>
      <c r="BN18" s="168">
        <f t="shared" si="55"/>
        <v>0</v>
      </c>
      <c r="BO18" s="168">
        <f t="shared" si="55"/>
        <v>113629500</v>
      </c>
      <c r="BP18" s="168">
        <f t="shared" si="55"/>
        <v>0</v>
      </c>
      <c r="BQ18" s="168">
        <f t="shared" si="55"/>
        <v>0</v>
      </c>
      <c r="BR18" s="168">
        <f t="shared" si="55"/>
        <v>0</v>
      </c>
      <c r="BS18" s="168">
        <f t="shared" si="55"/>
        <v>0</v>
      </c>
      <c r="BT18" s="168">
        <f t="shared" si="55"/>
        <v>0</v>
      </c>
      <c r="BU18" s="168">
        <f t="shared" si="55"/>
        <v>0</v>
      </c>
      <c r="BV18" s="168">
        <f t="shared" si="55"/>
        <v>0</v>
      </c>
      <c r="BW18" s="168">
        <f t="shared" si="55"/>
        <v>0</v>
      </c>
      <c r="BX18" s="168">
        <f t="shared" si="55"/>
        <v>0</v>
      </c>
      <c r="BY18" s="168">
        <f t="shared" si="55"/>
        <v>0</v>
      </c>
      <c r="BZ18" s="168">
        <f t="shared" ref="BZ18:EK18" si="59">+BZ19+BZ26+BZ29+BZ34+BZ42+BZ45</f>
        <v>0</v>
      </c>
      <c r="CA18" s="168">
        <f t="shared" si="59"/>
        <v>0</v>
      </c>
      <c r="CB18" s="168">
        <f t="shared" si="59"/>
        <v>0</v>
      </c>
      <c r="CC18" s="168">
        <f t="shared" si="59"/>
        <v>0</v>
      </c>
      <c r="CD18" s="168">
        <f t="shared" si="59"/>
        <v>0</v>
      </c>
      <c r="CE18" s="168">
        <f t="shared" si="59"/>
        <v>4737600</v>
      </c>
      <c r="CF18" s="168">
        <f t="shared" si="59"/>
        <v>0</v>
      </c>
      <c r="CG18" s="168">
        <f t="shared" si="59"/>
        <v>0</v>
      </c>
      <c r="CH18" s="168">
        <f t="shared" si="59"/>
        <v>0</v>
      </c>
      <c r="CI18" s="168">
        <f t="shared" si="59"/>
        <v>7749900</v>
      </c>
      <c r="CJ18" s="168">
        <f t="shared" si="59"/>
        <v>0</v>
      </c>
      <c r="CK18" s="168">
        <f t="shared" si="59"/>
        <v>0</v>
      </c>
      <c r="CL18" s="168">
        <f t="shared" si="59"/>
        <v>0</v>
      </c>
      <c r="CM18" s="168">
        <f t="shared" si="59"/>
        <v>0</v>
      </c>
      <c r="CN18" s="168">
        <f t="shared" si="59"/>
        <v>0</v>
      </c>
      <c r="CO18" s="168">
        <f t="shared" si="59"/>
        <v>0</v>
      </c>
      <c r="CP18" s="168">
        <f t="shared" si="59"/>
        <v>0</v>
      </c>
      <c r="CQ18" s="168">
        <f t="shared" si="59"/>
        <v>0</v>
      </c>
      <c r="CR18" s="168">
        <f t="shared" si="59"/>
        <v>0</v>
      </c>
      <c r="CS18" s="168">
        <f t="shared" si="59"/>
        <v>0</v>
      </c>
      <c r="CT18" s="168">
        <f t="shared" si="59"/>
        <v>0</v>
      </c>
      <c r="CU18" s="168">
        <f t="shared" si="59"/>
        <v>0</v>
      </c>
      <c r="CV18" s="168">
        <f t="shared" si="59"/>
        <v>0</v>
      </c>
      <c r="CW18" s="168">
        <f t="shared" si="59"/>
        <v>0</v>
      </c>
      <c r="CX18" s="168">
        <f t="shared" si="59"/>
        <v>0</v>
      </c>
      <c r="CY18" s="168">
        <f t="shared" si="59"/>
        <v>0</v>
      </c>
      <c r="CZ18" s="168">
        <f t="shared" si="59"/>
        <v>0</v>
      </c>
      <c r="DA18" s="168">
        <f t="shared" si="59"/>
        <v>0</v>
      </c>
      <c r="DB18" s="168">
        <f t="shared" si="59"/>
        <v>0</v>
      </c>
      <c r="DC18" s="168">
        <f t="shared" si="59"/>
        <v>0</v>
      </c>
      <c r="DD18" s="168">
        <f t="shared" si="59"/>
        <v>0</v>
      </c>
      <c r="DE18" s="168">
        <f t="shared" si="59"/>
        <v>0</v>
      </c>
      <c r="DF18" s="168">
        <f t="shared" si="59"/>
        <v>0</v>
      </c>
      <c r="DG18" s="168">
        <f t="shared" si="59"/>
        <v>0</v>
      </c>
      <c r="DH18" s="168">
        <f t="shared" si="59"/>
        <v>0</v>
      </c>
      <c r="DI18" s="168">
        <f t="shared" si="59"/>
        <v>0</v>
      </c>
      <c r="DJ18" s="168">
        <f t="shared" si="59"/>
        <v>0</v>
      </c>
      <c r="DK18" s="168">
        <f t="shared" si="59"/>
        <v>1053900</v>
      </c>
      <c r="DL18" s="168">
        <f t="shared" si="59"/>
        <v>0</v>
      </c>
      <c r="DM18" s="168">
        <f t="shared" si="59"/>
        <v>0</v>
      </c>
      <c r="DN18" s="168">
        <f t="shared" si="59"/>
        <v>0</v>
      </c>
      <c r="DO18" s="168">
        <f t="shared" si="59"/>
        <v>402300</v>
      </c>
      <c r="DP18" s="168">
        <f t="shared" si="59"/>
        <v>0</v>
      </c>
      <c r="DQ18" s="168">
        <f t="shared" si="59"/>
        <v>0</v>
      </c>
      <c r="DR18" s="168">
        <f t="shared" si="59"/>
        <v>0</v>
      </c>
      <c r="DS18" s="168">
        <f t="shared" si="59"/>
        <v>0</v>
      </c>
      <c r="DT18" s="168">
        <f t="shared" si="59"/>
        <v>0</v>
      </c>
      <c r="DU18" s="168">
        <f t="shared" si="59"/>
        <v>0</v>
      </c>
      <c r="DV18" s="168">
        <f t="shared" si="59"/>
        <v>0</v>
      </c>
      <c r="DW18" s="168">
        <f t="shared" si="59"/>
        <v>0</v>
      </c>
      <c r="DX18" s="168">
        <f t="shared" si="59"/>
        <v>0</v>
      </c>
      <c r="DY18" s="168">
        <f t="shared" si="59"/>
        <v>0</v>
      </c>
      <c r="DZ18" s="168">
        <f t="shared" si="59"/>
        <v>0</v>
      </c>
      <c r="EA18" s="168">
        <f t="shared" si="59"/>
        <v>0</v>
      </c>
      <c r="EB18" s="168">
        <f t="shared" si="59"/>
        <v>0</v>
      </c>
      <c r="EC18" s="168">
        <f t="shared" si="59"/>
        <v>0</v>
      </c>
      <c r="ED18" s="168">
        <f t="shared" si="59"/>
        <v>0</v>
      </c>
      <c r="EE18" s="168">
        <f t="shared" si="59"/>
        <v>2422000</v>
      </c>
      <c r="EF18" s="168">
        <f t="shared" si="59"/>
        <v>0</v>
      </c>
      <c r="EG18" s="168">
        <f t="shared" si="59"/>
        <v>0</v>
      </c>
      <c r="EH18" s="168">
        <f t="shared" si="59"/>
        <v>0</v>
      </c>
      <c r="EI18" s="168">
        <f t="shared" si="59"/>
        <v>681352000</v>
      </c>
      <c r="EJ18" s="168">
        <f t="shared" si="59"/>
        <v>314837784</v>
      </c>
      <c r="EK18" s="168">
        <f t="shared" si="59"/>
        <v>39600000</v>
      </c>
      <c r="EL18" s="168">
        <f t="shared" ref="EL18:GW18" si="60">+EL19+EL26+EL29+EL34+EL42+EL45</f>
        <v>33600000</v>
      </c>
      <c r="EM18" s="168">
        <f t="shared" si="60"/>
        <v>0</v>
      </c>
      <c r="EN18" s="168">
        <f t="shared" si="60"/>
        <v>0</v>
      </c>
      <c r="EO18" s="168">
        <f t="shared" si="60"/>
        <v>0</v>
      </c>
      <c r="EP18" s="168">
        <f t="shared" si="60"/>
        <v>0</v>
      </c>
      <c r="EQ18" s="168">
        <f t="shared" si="60"/>
        <v>0</v>
      </c>
      <c r="ER18" s="168">
        <f t="shared" si="60"/>
        <v>0</v>
      </c>
      <c r="ES18" s="168">
        <f t="shared" si="60"/>
        <v>0</v>
      </c>
      <c r="ET18" s="168">
        <f t="shared" si="60"/>
        <v>0</v>
      </c>
      <c r="EU18" s="168">
        <f t="shared" si="60"/>
        <v>0</v>
      </c>
      <c r="EV18" s="168">
        <f t="shared" si="60"/>
        <v>0</v>
      </c>
      <c r="EW18" s="168">
        <f t="shared" si="60"/>
        <v>0</v>
      </c>
      <c r="EX18" s="168">
        <f t="shared" si="60"/>
        <v>0</v>
      </c>
      <c r="EY18" s="168">
        <f t="shared" si="60"/>
        <v>0</v>
      </c>
      <c r="EZ18" s="168">
        <f t="shared" si="60"/>
        <v>0</v>
      </c>
      <c r="FA18" s="168">
        <f t="shared" si="60"/>
        <v>0</v>
      </c>
      <c r="FB18" s="168">
        <f t="shared" si="60"/>
        <v>0</v>
      </c>
      <c r="FC18" s="168">
        <f t="shared" si="60"/>
        <v>0</v>
      </c>
      <c r="FD18" s="168">
        <f t="shared" si="60"/>
        <v>0</v>
      </c>
      <c r="FE18" s="168">
        <f t="shared" si="60"/>
        <v>0</v>
      </c>
      <c r="FF18" s="168">
        <f t="shared" si="60"/>
        <v>0</v>
      </c>
      <c r="FG18" s="168">
        <f t="shared" si="60"/>
        <v>0</v>
      </c>
      <c r="FH18" s="168">
        <f t="shared" si="60"/>
        <v>0</v>
      </c>
      <c r="FI18" s="168">
        <f t="shared" si="60"/>
        <v>0</v>
      </c>
      <c r="FJ18" s="168">
        <f t="shared" si="60"/>
        <v>0</v>
      </c>
      <c r="FK18" s="168">
        <f t="shared" si="60"/>
        <v>0</v>
      </c>
      <c r="FL18" s="168">
        <f t="shared" si="60"/>
        <v>0</v>
      </c>
      <c r="FM18" s="168">
        <f t="shared" si="60"/>
        <v>0</v>
      </c>
      <c r="FN18" s="168">
        <f t="shared" si="60"/>
        <v>0</v>
      </c>
      <c r="FO18" s="168">
        <f t="shared" si="60"/>
        <v>0</v>
      </c>
      <c r="FP18" s="168">
        <f t="shared" si="60"/>
        <v>0</v>
      </c>
      <c r="FQ18" s="168">
        <f t="shared" si="60"/>
        <v>0</v>
      </c>
      <c r="FR18" s="168">
        <f t="shared" si="60"/>
        <v>0</v>
      </c>
      <c r="FS18" s="168">
        <f t="shared" si="60"/>
        <v>0</v>
      </c>
      <c r="FT18" s="168">
        <f t="shared" si="60"/>
        <v>0</v>
      </c>
      <c r="FU18" s="168">
        <f t="shared" si="60"/>
        <v>0</v>
      </c>
      <c r="FV18" s="168">
        <f t="shared" si="60"/>
        <v>0</v>
      </c>
      <c r="FW18" s="168">
        <f t="shared" si="60"/>
        <v>0</v>
      </c>
      <c r="FX18" s="168">
        <f t="shared" si="60"/>
        <v>0</v>
      </c>
      <c r="FY18" s="168">
        <f t="shared" si="60"/>
        <v>0</v>
      </c>
      <c r="FZ18" s="168">
        <f t="shared" si="60"/>
        <v>0</v>
      </c>
      <c r="GA18" s="168">
        <f t="shared" si="60"/>
        <v>0</v>
      </c>
      <c r="GB18" s="168">
        <f t="shared" si="60"/>
        <v>0</v>
      </c>
      <c r="GC18" s="168">
        <f t="shared" si="60"/>
        <v>0</v>
      </c>
      <c r="GD18" s="168">
        <f t="shared" si="60"/>
        <v>0</v>
      </c>
      <c r="GE18" s="168">
        <f t="shared" si="60"/>
        <v>0</v>
      </c>
      <c r="GF18" s="168">
        <f t="shared" si="60"/>
        <v>0</v>
      </c>
      <c r="GG18" s="168">
        <f t="shared" si="60"/>
        <v>0</v>
      </c>
      <c r="GH18" s="168">
        <f t="shared" si="60"/>
        <v>0</v>
      </c>
      <c r="GI18" s="168">
        <f t="shared" si="60"/>
        <v>0</v>
      </c>
      <c r="GJ18" s="168">
        <f t="shared" si="60"/>
        <v>0</v>
      </c>
      <c r="GK18" s="168">
        <f t="shared" si="60"/>
        <v>0</v>
      </c>
      <c r="GL18" s="168">
        <f t="shared" si="60"/>
        <v>0</v>
      </c>
      <c r="GM18" s="168">
        <f t="shared" si="60"/>
        <v>0</v>
      </c>
      <c r="GN18" s="168">
        <f t="shared" si="60"/>
        <v>0</v>
      </c>
      <c r="GO18" s="168">
        <f t="shared" si="60"/>
        <v>0</v>
      </c>
      <c r="GP18" s="168">
        <f t="shared" si="60"/>
        <v>0</v>
      </c>
      <c r="GQ18" s="168">
        <f t="shared" si="60"/>
        <v>0</v>
      </c>
      <c r="GR18" s="168">
        <f t="shared" si="60"/>
        <v>0</v>
      </c>
      <c r="GS18" s="168">
        <f t="shared" si="60"/>
        <v>0</v>
      </c>
      <c r="GT18" s="168">
        <f t="shared" si="60"/>
        <v>0</v>
      </c>
      <c r="GU18" s="168">
        <f t="shared" si="60"/>
        <v>0</v>
      </c>
      <c r="GV18" s="168">
        <f t="shared" si="60"/>
        <v>0</v>
      </c>
      <c r="GW18" s="168">
        <f t="shared" si="60"/>
        <v>0</v>
      </c>
      <c r="GX18" s="168">
        <f t="shared" ref="GX18:HN18" si="61">+GX19+GX26+GX29+GX34+GX42+GX45</f>
        <v>0</v>
      </c>
      <c r="GY18" s="168">
        <f t="shared" si="61"/>
        <v>0</v>
      </c>
      <c r="GZ18" s="168">
        <f t="shared" si="61"/>
        <v>0</v>
      </c>
      <c r="HA18" s="168">
        <f t="shared" si="61"/>
        <v>0</v>
      </c>
      <c r="HB18" s="168">
        <f t="shared" si="61"/>
        <v>0</v>
      </c>
      <c r="HC18" s="168">
        <f t="shared" si="61"/>
        <v>0</v>
      </c>
      <c r="HD18" s="168">
        <f t="shared" si="61"/>
        <v>0</v>
      </c>
      <c r="HE18" s="168">
        <f t="shared" si="61"/>
        <v>0</v>
      </c>
      <c r="HF18" s="168">
        <f t="shared" si="61"/>
        <v>0</v>
      </c>
      <c r="HG18" s="168">
        <f t="shared" si="61"/>
        <v>0</v>
      </c>
      <c r="HH18" s="168">
        <f t="shared" si="61"/>
        <v>0</v>
      </c>
      <c r="HI18" s="168">
        <f t="shared" si="61"/>
        <v>0</v>
      </c>
      <c r="HJ18" s="168">
        <f t="shared" si="61"/>
        <v>0</v>
      </c>
      <c r="HK18" s="168">
        <f t="shared" si="61"/>
        <v>0</v>
      </c>
      <c r="HL18" s="168">
        <f t="shared" si="61"/>
        <v>0</v>
      </c>
      <c r="HM18" s="168">
        <f t="shared" si="61"/>
        <v>0</v>
      </c>
      <c r="HN18" s="168">
        <f t="shared" si="61"/>
        <v>0</v>
      </c>
      <c r="HO18" s="168">
        <f t="shared" ref="HO18:HO52" si="62">+C18+G18+K18+O18+S18+W18+AA18+AE18+AI18+AM18+AQ18+AY18+BG18+BK18+BO18+BS18+BW18+CA18+CE18+CI18+CM18+CQ18+CU18+CY18+DC18+DG18+DK18+DO18+DS18+DW18+EE18+EQ18+EI18+EM18+EA18+EU18+EY18+FC18+FG18+FK18+FO18+FS18+FW18+GA18+GE18+GI18+GM18+GQ18+GU18+GY18+HC18+HG18+HK18+AU18+BC18</f>
        <v>6153346718</v>
      </c>
      <c r="HP18" s="168">
        <f t="shared" ref="HP18:HP52" si="63">+D18+H18+L18+P18+T18+X18+AB18+AF18+AJ18+AN18+AR18+AZ18+BH18+BL18+BP18+BT18+BX18+CB18+CF18+CJ18+CN18+CR18+CV18+CZ18+DD18+DH18+DL18+DP18+DT18+DX18+EF18+ER18+EJ18+EN18+EB18+EV18+EZ18+FD18+FH18+FL18+FP18+FT18+FX18+GB18+GF18+GJ18+GN18+GR18+GV18+GZ18+HD18+HH18+HL18+AV18+BD18</f>
        <v>1775263997</v>
      </c>
      <c r="HQ18" s="168">
        <f t="shared" ref="HQ18:HQ52" si="64">+E18+I18+M18+Q18+U18+Y18+AC18+AG18+AK18+AO18+AS18+BA18+BI18+BM18+BQ18+BU18+BY18+CC18+CG18+CK18+CO18+CS18+CW18+DA18+DE18+DI18+DM18+DQ18+DU18+DY18+EG18+ES18+EK18+EO18+EC18+EW18+FA18+FE18+FI18+FM18+FQ18+FU18+FY18+GC18+GG18+GK18+GO18+GS18+GW18+HA18+HE18+HI18+HM18+AW18+BE18</f>
        <v>521171618</v>
      </c>
      <c r="HR18" s="168">
        <f t="shared" ref="HR18:HR52" si="65">+F18+J18+N18+R18+V18+Z18+AD18+AH18+AL18+AP18+AT18+BB18+BJ18+BN18+BR18+BV18+BZ18+CD18+CH18+CL18+CP18+CT18+CX18+DB18+DF18+DJ18+DN18+DR18+DV18+DZ18+EH18+ET18+EL18+EP18+ED18+EX18+FB18+FF18+FJ18+FN18+FR18+FV18+FZ18+GD18+GH18+GL18+GP18+GT18+GX18+HB18+HF18+HJ18+HN18+AX18+BF18</f>
        <v>515171618</v>
      </c>
      <c r="HS18" s="163">
        <f t="shared" si="9"/>
        <v>0</v>
      </c>
    </row>
    <row r="19" spans="1:227" ht="24" customHeight="1" thickTop="1" thickBot="1" x14ac:dyDescent="0.3">
      <c r="A19" s="169" t="s">
        <v>861</v>
      </c>
      <c r="B19" s="170">
        <f t="shared" ref="B19:BY19" si="66">SUM(B20:B25)</f>
        <v>300000000</v>
      </c>
      <c r="C19" s="170">
        <f t="shared" si="66"/>
        <v>300000000</v>
      </c>
      <c r="D19" s="170">
        <f t="shared" si="66"/>
        <v>0</v>
      </c>
      <c r="E19" s="170">
        <f t="shared" si="66"/>
        <v>0</v>
      </c>
      <c r="F19" s="170">
        <f t="shared" si="66"/>
        <v>0</v>
      </c>
      <c r="G19" s="170">
        <f t="shared" ref="G19:J19" si="67">SUM(G20:G25)</f>
        <v>0</v>
      </c>
      <c r="H19" s="170">
        <f t="shared" si="67"/>
        <v>0</v>
      </c>
      <c r="I19" s="170">
        <f t="shared" si="67"/>
        <v>0</v>
      </c>
      <c r="J19" s="170">
        <f t="shared" si="67"/>
        <v>0</v>
      </c>
      <c r="K19" s="170">
        <f t="shared" si="66"/>
        <v>0</v>
      </c>
      <c r="L19" s="170">
        <f t="shared" si="66"/>
        <v>0</v>
      </c>
      <c r="M19" s="170">
        <f t="shared" si="66"/>
        <v>0</v>
      </c>
      <c r="N19" s="170">
        <f t="shared" si="66"/>
        <v>0</v>
      </c>
      <c r="O19" s="170">
        <f t="shared" si="66"/>
        <v>0</v>
      </c>
      <c r="P19" s="170">
        <f t="shared" si="66"/>
        <v>0</v>
      </c>
      <c r="Q19" s="170">
        <f t="shared" si="66"/>
        <v>0</v>
      </c>
      <c r="R19" s="170">
        <f t="shared" si="66"/>
        <v>0</v>
      </c>
      <c r="S19" s="170">
        <f t="shared" si="66"/>
        <v>0</v>
      </c>
      <c r="T19" s="170">
        <f t="shared" si="66"/>
        <v>0</v>
      </c>
      <c r="U19" s="170">
        <f t="shared" si="66"/>
        <v>0</v>
      </c>
      <c r="V19" s="170">
        <f t="shared" si="66"/>
        <v>0</v>
      </c>
      <c r="W19" s="170">
        <f t="shared" si="66"/>
        <v>0</v>
      </c>
      <c r="X19" s="170">
        <f t="shared" si="66"/>
        <v>0</v>
      </c>
      <c r="Y19" s="170">
        <f t="shared" si="66"/>
        <v>0</v>
      </c>
      <c r="Z19" s="170">
        <f t="shared" si="66"/>
        <v>0</v>
      </c>
      <c r="AA19" s="170">
        <f t="shared" si="66"/>
        <v>0</v>
      </c>
      <c r="AB19" s="170">
        <f t="shared" si="66"/>
        <v>0</v>
      </c>
      <c r="AC19" s="170">
        <f t="shared" si="66"/>
        <v>0</v>
      </c>
      <c r="AD19" s="170">
        <f t="shared" si="66"/>
        <v>0</v>
      </c>
      <c r="AE19" s="170">
        <f t="shared" si="66"/>
        <v>0</v>
      </c>
      <c r="AF19" s="170">
        <f t="shared" si="66"/>
        <v>0</v>
      </c>
      <c r="AG19" s="170">
        <f t="shared" si="66"/>
        <v>0</v>
      </c>
      <c r="AH19" s="170">
        <f t="shared" si="66"/>
        <v>0</v>
      </c>
      <c r="AI19" s="170">
        <f t="shared" si="66"/>
        <v>0</v>
      </c>
      <c r="AJ19" s="170">
        <f t="shared" si="66"/>
        <v>0</v>
      </c>
      <c r="AK19" s="170">
        <f t="shared" si="66"/>
        <v>0</v>
      </c>
      <c r="AL19" s="170">
        <f t="shared" si="66"/>
        <v>0</v>
      </c>
      <c r="AM19" s="170">
        <f t="shared" si="66"/>
        <v>0</v>
      </c>
      <c r="AN19" s="170">
        <f t="shared" si="66"/>
        <v>0</v>
      </c>
      <c r="AO19" s="170">
        <f t="shared" si="66"/>
        <v>0</v>
      </c>
      <c r="AP19" s="170">
        <f t="shared" si="66"/>
        <v>0</v>
      </c>
      <c r="AQ19" s="170">
        <f t="shared" si="66"/>
        <v>0</v>
      </c>
      <c r="AR19" s="170">
        <f t="shared" si="66"/>
        <v>0</v>
      </c>
      <c r="AS19" s="170">
        <f t="shared" si="66"/>
        <v>0</v>
      </c>
      <c r="AT19" s="170">
        <f t="shared" si="66"/>
        <v>0</v>
      </c>
      <c r="AU19" s="170">
        <f t="shared" ref="AU19:AX19" si="68">SUM(AU20:AU25)</f>
        <v>0</v>
      </c>
      <c r="AV19" s="170">
        <f t="shared" si="68"/>
        <v>0</v>
      </c>
      <c r="AW19" s="170">
        <f t="shared" si="68"/>
        <v>0</v>
      </c>
      <c r="AX19" s="170">
        <f t="shared" si="68"/>
        <v>0</v>
      </c>
      <c r="AY19" s="170">
        <f t="shared" si="66"/>
        <v>0</v>
      </c>
      <c r="AZ19" s="170">
        <f t="shared" si="66"/>
        <v>0</v>
      </c>
      <c r="BA19" s="170">
        <f t="shared" si="66"/>
        <v>0</v>
      </c>
      <c r="BB19" s="170">
        <f t="shared" si="66"/>
        <v>0</v>
      </c>
      <c r="BC19" s="170">
        <f t="shared" ref="BC19:BF19" si="69">SUM(BC20:BC25)</f>
        <v>0</v>
      </c>
      <c r="BD19" s="170">
        <f t="shared" si="69"/>
        <v>0</v>
      </c>
      <c r="BE19" s="170">
        <f t="shared" si="69"/>
        <v>0</v>
      </c>
      <c r="BF19" s="170">
        <f t="shared" si="69"/>
        <v>0</v>
      </c>
      <c r="BG19" s="170">
        <f t="shared" si="66"/>
        <v>0</v>
      </c>
      <c r="BH19" s="170">
        <f t="shared" si="66"/>
        <v>0</v>
      </c>
      <c r="BI19" s="170">
        <f t="shared" si="66"/>
        <v>0</v>
      </c>
      <c r="BJ19" s="170">
        <f t="shared" si="66"/>
        <v>0</v>
      </c>
      <c r="BK19" s="170">
        <f t="shared" si="66"/>
        <v>0</v>
      </c>
      <c r="BL19" s="170">
        <f t="shared" si="66"/>
        <v>0</v>
      </c>
      <c r="BM19" s="170">
        <f t="shared" si="66"/>
        <v>0</v>
      </c>
      <c r="BN19" s="170">
        <f t="shared" si="66"/>
        <v>0</v>
      </c>
      <c r="BO19" s="170">
        <f t="shared" si="66"/>
        <v>0</v>
      </c>
      <c r="BP19" s="170">
        <f t="shared" si="66"/>
        <v>0</v>
      </c>
      <c r="BQ19" s="170">
        <f t="shared" si="66"/>
        <v>0</v>
      </c>
      <c r="BR19" s="170">
        <f t="shared" si="66"/>
        <v>0</v>
      </c>
      <c r="BS19" s="170">
        <f t="shared" si="66"/>
        <v>0</v>
      </c>
      <c r="BT19" s="170">
        <f t="shared" si="66"/>
        <v>0</v>
      </c>
      <c r="BU19" s="170">
        <f t="shared" si="66"/>
        <v>0</v>
      </c>
      <c r="BV19" s="170">
        <f t="shared" si="66"/>
        <v>0</v>
      </c>
      <c r="BW19" s="170">
        <f t="shared" si="66"/>
        <v>0</v>
      </c>
      <c r="BX19" s="170">
        <f t="shared" si="66"/>
        <v>0</v>
      </c>
      <c r="BY19" s="170">
        <f t="shared" si="66"/>
        <v>0</v>
      </c>
      <c r="BZ19" s="170">
        <f t="shared" ref="BZ19:EK19" si="70">SUM(BZ20:BZ25)</f>
        <v>0</v>
      </c>
      <c r="CA19" s="170">
        <f t="shared" si="70"/>
        <v>0</v>
      </c>
      <c r="CB19" s="170">
        <f t="shared" si="70"/>
        <v>0</v>
      </c>
      <c r="CC19" s="170">
        <f t="shared" si="70"/>
        <v>0</v>
      </c>
      <c r="CD19" s="170">
        <f t="shared" si="70"/>
        <v>0</v>
      </c>
      <c r="CE19" s="170">
        <f t="shared" si="70"/>
        <v>0</v>
      </c>
      <c r="CF19" s="170">
        <f t="shared" si="70"/>
        <v>0</v>
      </c>
      <c r="CG19" s="170">
        <f t="shared" si="70"/>
        <v>0</v>
      </c>
      <c r="CH19" s="170">
        <f t="shared" si="70"/>
        <v>0</v>
      </c>
      <c r="CI19" s="170">
        <f t="shared" si="70"/>
        <v>0</v>
      </c>
      <c r="CJ19" s="170">
        <f t="shared" si="70"/>
        <v>0</v>
      </c>
      <c r="CK19" s="170">
        <f t="shared" si="70"/>
        <v>0</v>
      </c>
      <c r="CL19" s="170">
        <f t="shared" si="70"/>
        <v>0</v>
      </c>
      <c r="CM19" s="170">
        <f t="shared" si="70"/>
        <v>0</v>
      </c>
      <c r="CN19" s="170">
        <f t="shared" si="70"/>
        <v>0</v>
      </c>
      <c r="CO19" s="170">
        <f t="shared" si="70"/>
        <v>0</v>
      </c>
      <c r="CP19" s="170">
        <f t="shared" si="70"/>
        <v>0</v>
      </c>
      <c r="CQ19" s="170">
        <f t="shared" si="70"/>
        <v>0</v>
      </c>
      <c r="CR19" s="170">
        <f t="shared" si="70"/>
        <v>0</v>
      </c>
      <c r="CS19" s="170">
        <f t="shared" si="70"/>
        <v>0</v>
      </c>
      <c r="CT19" s="170">
        <f t="shared" si="70"/>
        <v>0</v>
      </c>
      <c r="CU19" s="170">
        <f t="shared" si="70"/>
        <v>0</v>
      </c>
      <c r="CV19" s="170">
        <f t="shared" si="70"/>
        <v>0</v>
      </c>
      <c r="CW19" s="170">
        <f t="shared" si="70"/>
        <v>0</v>
      </c>
      <c r="CX19" s="170">
        <f t="shared" si="70"/>
        <v>0</v>
      </c>
      <c r="CY19" s="170">
        <f t="shared" si="70"/>
        <v>0</v>
      </c>
      <c r="CZ19" s="170">
        <f t="shared" si="70"/>
        <v>0</v>
      </c>
      <c r="DA19" s="170">
        <f t="shared" si="70"/>
        <v>0</v>
      </c>
      <c r="DB19" s="170">
        <f t="shared" si="70"/>
        <v>0</v>
      </c>
      <c r="DC19" s="170">
        <f t="shared" si="70"/>
        <v>0</v>
      </c>
      <c r="DD19" s="170">
        <f t="shared" si="70"/>
        <v>0</v>
      </c>
      <c r="DE19" s="170">
        <f t="shared" si="70"/>
        <v>0</v>
      </c>
      <c r="DF19" s="170">
        <f t="shared" si="70"/>
        <v>0</v>
      </c>
      <c r="DG19" s="170">
        <f t="shared" si="70"/>
        <v>0</v>
      </c>
      <c r="DH19" s="170">
        <f t="shared" si="70"/>
        <v>0</v>
      </c>
      <c r="DI19" s="170">
        <f t="shared" si="70"/>
        <v>0</v>
      </c>
      <c r="DJ19" s="170">
        <f t="shared" si="70"/>
        <v>0</v>
      </c>
      <c r="DK19" s="170">
        <f t="shared" si="70"/>
        <v>0</v>
      </c>
      <c r="DL19" s="170">
        <f t="shared" si="70"/>
        <v>0</v>
      </c>
      <c r="DM19" s="170">
        <f t="shared" si="70"/>
        <v>0</v>
      </c>
      <c r="DN19" s="170">
        <f t="shared" si="70"/>
        <v>0</v>
      </c>
      <c r="DO19" s="170">
        <f t="shared" si="70"/>
        <v>0</v>
      </c>
      <c r="DP19" s="170">
        <f t="shared" si="70"/>
        <v>0</v>
      </c>
      <c r="DQ19" s="170">
        <f t="shared" si="70"/>
        <v>0</v>
      </c>
      <c r="DR19" s="170">
        <f t="shared" si="70"/>
        <v>0</v>
      </c>
      <c r="DS19" s="170">
        <f t="shared" si="70"/>
        <v>0</v>
      </c>
      <c r="DT19" s="170">
        <f t="shared" si="70"/>
        <v>0</v>
      </c>
      <c r="DU19" s="170">
        <f t="shared" si="70"/>
        <v>0</v>
      </c>
      <c r="DV19" s="170">
        <f t="shared" si="70"/>
        <v>0</v>
      </c>
      <c r="DW19" s="170">
        <f t="shared" si="70"/>
        <v>0</v>
      </c>
      <c r="DX19" s="170">
        <f t="shared" si="70"/>
        <v>0</v>
      </c>
      <c r="DY19" s="170">
        <f t="shared" si="70"/>
        <v>0</v>
      </c>
      <c r="DZ19" s="170">
        <f t="shared" si="70"/>
        <v>0</v>
      </c>
      <c r="EA19" s="170">
        <f t="shared" si="70"/>
        <v>0</v>
      </c>
      <c r="EB19" s="170">
        <f t="shared" si="70"/>
        <v>0</v>
      </c>
      <c r="EC19" s="170">
        <f t="shared" si="70"/>
        <v>0</v>
      </c>
      <c r="ED19" s="170">
        <f t="shared" si="70"/>
        <v>0</v>
      </c>
      <c r="EE19" s="170">
        <f t="shared" si="70"/>
        <v>0</v>
      </c>
      <c r="EF19" s="170">
        <f t="shared" si="70"/>
        <v>0</v>
      </c>
      <c r="EG19" s="170">
        <f t="shared" si="70"/>
        <v>0</v>
      </c>
      <c r="EH19" s="170">
        <f t="shared" si="70"/>
        <v>0</v>
      </c>
      <c r="EI19" s="170">
        <f t="shared" si="70"/>
        <v>0</v>
      </c>
      <c r="EJ19" s="170">
        <f t="shared" si="70"/>
        <v>0</v>
      </c>
      <c r="EK19" s="170">
        <f t="shared" si="70"/>
        <v>0</v>
      </c>
      <c r="EL19" s="170">
        <f t="shared" ref="EL19:GW19" si="71">SUM(EL20:EL25)</f>
        <v>0</v>
      </c>
      <c r="EM19" s="170">
        <f t="shared" si="71"/>
        <v>0</v>
      </c>
      <c r="EN19" s="170">
        <f t="shared" si="71"/>
        <v>0</v>
      </c>
      <c r="EO19" s="170">
        <f t="shared" si="71"/>
        <v>0</v>
      </c>
      <c r="EP19" s="170">
        <f t="shared" si="71"/>
        <v>0</v>
      </c>
      <c r="EQ19" s="170">
        <f t="shared" si="71"/>
        <v>0</v>
      </c>
      <c r="ER19" s="170">
        <f t="shared" si="71"/>
        <v>0</v>
      </c>
      <c r="ES19" s="170">
        <f t="shared" si="71"/>
        <v>0</v>
      </c>
      <c r="ET19" s="170">
        <f t="shared" si="71"/>
        <v>0</v>
      </c>
      <c r="EU19" s="170">
        <f t="shared" si="71"/>
        <v>0</v>
      </c>
      <c r="EV19" s="170">
        <f t="shared" si="71"/>
        <v>0</v>
      </c>
      <c r="EW19" s="170">
        <f t="shared" si="71"/>
        <v>0</v>
      </c>
      <c r="EX19" s="170">
        <f t="shared" si="71"/>
        <v>0</v>
      </c>
      <c r="EY19" s="170">
        <f t="shared" si="71"/>
        <v>0</v>
      </c>
      <c r="EZ19" s="170">
        <f t="shared" si="71"/>
        <v>0</v>
      </c>
      <c r="FA19" s="170">
        <f t="shared" si="71"/>
        <v>0</v>
      </c>
      <c r="FB19" s="170">
        <f t="shared" si="71"/>
        <v>0</v>
      </c>
      <c r="FC19" s="170">
        <f t="shared" si="71"/>
        <v>0</v>
      </c>
      <c r="FD19" s="170">
        <f t="shared" si="71"/>
        <v>0</v>
      </c>
      <c r="FE19" s="170">
        <f t="shared" si="71"/>
        <v>0</v>
      </c>
      <c r="FF19" s="170">
        <f t="shared" si="71"/>
        <v>0</v>
      </c>
      <c r="FG19" s="170">
        <f t="shared" si="71"/>
        <v>0</v>
      </c>
      <c r="FH19" s="170">
        <f t="shared" si="71"/>
        <v>0</v>
      </c>
      <c r="FI19" s="170">
        <f t="shared" si="71"/>
        <v>0</v>
      </c>
      <c r="FJ19" s="170">
        <f t="shared" si="71"/>
        <v>0</v>
      </c>
      <c r="FK19" s="170">
        <f t="shared" si="71"/>
        <v>0</v>
      </c>
      <c r="FL19" s="170">
        <f t="shared" si="71"/>
        <v>0</v>
      </c>
      <c r="FM19" s="170">
        <f t="shared" si="71"/>
        <v>0</v>
      </c>
      <c r="FN19" s="170">
        <f t="shared" si="71"/>
        <v>0</v>
      </c>
      <c r="FO19" s="170">
        <f t="shared" si="71"/>
        <v>0</v>
      </c>
      <c r="FP19" s="170">
        <f t="shared" si="71"/>
        <v>0</v>
      </c>
      <c r="FQ19" s="170">
        <f t="shared" si="71"/>
        <v>0</v>
      </c>
      <c r="FR19" s="170">
        <f t="shared" si="71"/>
        <v>0</v>
      </c>
      <c r="FS19" s="170">
        <f t="shared" si="71"/>
        <v>0</v>
      </c>
      <c r="FT19" s="170">
        <f t="shared" si="71"/>
        <v>0</v>
      </c>
      <c r="FU19" s="170">
        <f t="shared" si="71"/>
        <v>0</v>
      </c>
      <c r="FV19" s="170">
        <f t="shared" si="71"/>
        <v>0</v>
      </c>
      <c r="FW19" s="170">
        <f t="shared" si="71"/>
        <v>0</v>
      </c>
      <c r="FX19" s="170">
        <f t="shared" si="71"/>
        <v>0</v>
      </c>
      <c r="FY19" s="170">
        <f t="shared" si="71"/>
        <v>0</v>
      </c>
      <c r="FZ19" s="170">
        <f t="shared" si="71"/>
        <v>0</v>
      </c>
      <c r="GA19" s="170">
        <f t="shared" si="71"/>
        <v>0</v>
      </c>
      <c r="GB19" s="170">
        <f t="shared" si="71"/>
        <v>0</v>
      </c>
      <c r="GC19" s="170">
        <f t="shared" si="71"/>
        <v>0</v>
      </c>
      <c r="GD19" s="170">
        <f t="shared" si="71"/>
        <v>0</v>
      </c>
      <c r="GE19" s="170">
        <f t="shared" si="71"/>
        <v>0</v>
      </c>
      <c r="GF19" s="170">
        <f t="shared" si="71"/>
        <v>0</v>
      </c>
      <c r="GG19" s="170">
        <f t="shared" si="71"/>
        <v>0</v>
      </c>
      <c r="GH19" s="170">
        <f t="shared" si="71"/>
        <v>0</v>
      </c>
      <c r="GI19" s="170">
        <f t="shared" si="71"/>
        <v>0</v>
      </c>
      <c r="GJ19" s="170">
        <f t="shared" si="71"/>
        <v>0</v>
      </c>
      <c r="GK19" s="170">
        <f t="shared" si="71"/>
        <v>0</v>
      </c>
      <c r="GL19" s="170">
        <f t="shared" si="71"/>
        <v>0</v>
      </c>
      <c r="GM19" s="170">
        <f t="shared" si="71"/>
        <v>0</v>
      </c>
      <c r="GN19" s="170">
        <f t="shared" si="71"/>
        <v>0</v>
      </c>
      <c r="GO19" s="170">
        <f t="shared" si="71"/>
        <v>0</v>
      </c>
      <c r="GP19" s="170">
        <f t="shared" si="71"/>
        <v>0</v>
      </c>
      <c r="GQ19" s="170">
        <f t="shared" si="71"/>
        <v>0</v>
      </c>
      <c r="GR19" s="170">
        <f t="shared" si="71"/>
        <v>0</v>
      </c>
      <c r="GS19" s="170">
        <f t="shared" si="71"/>
        <v>0</v>
      </c>
      <c r="GT19" s="170">
        <f t="shared" si="71"/>
        <v>0</v>
      </c>
      <c r="GU19" s="170">
        <f t="shared" si="71"/>
        <v>0</v>
      </c>
      <c r="GV19" s="170">
        <f t="shared" si="71"/>
        <v>0</v>
      </c>
      <c r="GW19" s="170">
        <f t="shared" si="71"/>
        <v>0</v>
      </c>
      <c r="GX19" s="170">
        <f t="shared" ref="GX19:HN19" si="72">SUM(GX20:GX25)</f>
        <v>0</v>
      </c>
      <c r="GY19" s="170">
        <f t="shared" si="72"/>
        <v>0</v>
      </c>
      <c r="GZ19" s="170">
        <f t="shared" si="72"/>
        <v>0</v>
      </c>
      <c r="HA19" s="170">
        <f t="shared" si="72"/>
        <v>0</v>
      </c>
      <c r="HB19" s="170">
        <f t="shared" si="72"/>
        <v>0</v>
      </c>
      <c r="HC19" s="170">
        <f t="shared" si="72"/>
        <v>0</v>
      </c>
      <c r="HD19" s="170">
        <f t="shared" si="72"/>
        <v>0</v>
      </c>
      <c r="HE19" s="170">
        <f t="shared" si="72"/>
        <v>0</v>
      </c>
      <c r="HF19" s="170">
        <f t="shared" si="72"/>
        <v>0</v>
      </c>
      <c r="HG19" s="170">
        <f t="shared" si="72"/>
        <v>0</v>
      </c>
      <c r="HH19" s="170">
        <f t="shared" si="72"/>
        <v>0</v>
      </c>
      <c r="HI19" s="170">
        <f t="shared" si="72"/>
        <v>0</v>
      </c>
      <c r="HJ19" s="170">
        <f t="shared" si="72"/>
        <v>0</v>
      </c>
      <c r="HK19" s="170">
        <f t="shared" si="72"/>
        <v>0</v>
      </c>
      <c r="HL19" s="170">
        <f t="shared" si="72"/>
        <v>0</v>
      </c>
      <c r="HM19" s="170">
        <f t="shared" si="72"/>
        <v>0</v>
      </c>
      <c r="HN19" s="170">
        <f t="shared" si="72"/>
        <v>0</v>
      </c>
      <c r="HO19" s="170">
        <f t="shared" si="62"/>
        <v>300000000</v>
      </c>
      <c r="HP19" s="170">
        <f t="shared" si="63"/>
        <v>0</v>
      </c>
      <c r="HQ19" s="170">
        <f t="shared" si="64"/>
        <v>0</v>
      </c>
      <c r="HR19" s="170">
        <f t="shared" si="65"/>
        <v>0</v>
      </c>
      <c r="HS19" s="163">
        <f t="shared" si="9"/>
        <v>0</v>
      </c>
    </row>
    <row r="20" spans="1:227" ht="27" thickTop="1" thickBot="1" x14ac:dyDescent="0.3">
      <c r="A20" s="171" t="s">
        <v>862</v>
      </c>
      <c r="B20" s="172">
        <v>300000000</v>
      </c>
      <c r="C20" s="172">
        <v>300000000</v>
      </c>
      <c r="D20" s="172">
        <v>0</v>
      </c>
      <c r="E20" s="172">
        <v>0</v>
      </c>
      <c r="F20" s="172">
        <v>0</v>
      </c>
      <c r="G20" s="172">
        <v>0</v>
      </c>
      <c r="H20" s="172">
        <v>0</v>
      </c>
      <c r="I20" s="172">
        <v>0</v>
      </c>
      <c r="J20" s="172">
        <v>0</v>
      </c>
      <c r="K20" s="172">
        <v>0</v>
      </c>
      <c r="L20" s="172">
        <v>0</v>
      </c>
      <c r="M20" s="172">
        <v>0</v>
      </c>
      <c r="N20" s="172">
        <v>0</v>
      </c>
      <c r="O20" s="172">
        <v>0</v>
      </c>
      <c r="P20" s="172">
        <v>0</v>
      </c>
      <c r="Q20" s="172">
        <v>0</v>
      </c>
      <c r="R20" s="172">
        <v>0</v>
      </c>
      <c r="S20" s="172">
        <v>0</v>
      </c>
      <c r="T20" s="172">
        <v>0</v>
      </c>
      <c r="U20" s="172">
        <v>0</v>
      </c>
      <c r="V20" s="172">
        <v>0</v>
      </c>
      <c r="W20" s="172">
        <v>0</v>
      </c>
      <c r="X20" s="172">
        <v>0</v>
      </c>
      <c r="Y20" s="172">
        <v>0</v>
      </c>
      <c r="Z20" s="172">
        <v>0</v>
      </c>
      <c r="AA20" s="172">
        <v>0</v>
      </c>
      <c r="AB20" s="172">
        <v>0</v>
      </c>
      <c r="AC20" s="172">
        <v>0</v>
      </c>
      <c r="AD20" s="172">
        <v>0</v>
      </c>
      <c r="AE20" s="172">
        <v>0</v>
      </c>
      <c r="AF20" s="172">
        <v>0</v>
      </c>
      <c r="AG20" s="172">
        <v>0</v>
      </c>
      <c r="AH20" s="172">
        <v>0</v>
      </c>
      <c r="AI20" s="172">
        <v>0</v>
      </c>
      <c r="AJ20" s="172">
        <v>0</v>
      </c>
      <c r="AK20" s="172">
        <v>0</v>
      </c>
      <c r="AL20" s="172">
        <v>0</v>
      </c>
      <c r="AM20" s="172">
        <v>0</v>
      </c>
      <c r="AN20" s="172">
        <v>0</v>
      </c>
      <c r="AO20" s="172">
        <v>0</v>
      </c>
      <c r="AP20" s="172">
        <v>0</v>
      </c>
      <c r="AQ20" s="172">
        <v>0</v>
      </c>
      <c r="AR20" s="172">
        <v>0</v>
      </c>
      <c r="AS20" s="172">
        <v>0</v>
      </c>
      <c r="AT20" s="172">
        <v>0</v>
      </c>
      <c r="AU20" s="172">
        <v>0</v>
      </c>
      <c r="AV20" s="172">
        <v>0</v>
      </c>
      <c r="AW20" s="172">
        <v>0</v>
      </c>
      <c r="AX20" s="172">
        <v>0</v>
      </c>
      <c r="AY20" s="172">
        <v>0</v>
      </c>
      <c r="AZ20" s="172">
        <v>0</v>
      </c>
      <c r="BA20" s="172">
        <v>0</v>
      </c>
      <c r="BB20" s="172">
        <v>0</v>
      </c>
      <c r="BC20" s="172">
        <v>0</v>
      </c>
      <c r="BD20" s="172">
        <v>0</v>
      </c>
      <c r="BE20" s="172">
        <v>0</v>
      </c>
      <c r="BF20" s="172">
        <v>0</v>
      </c>
      <c r="BG20" s="172">
        <v>0</v>
      </c>
      <c r="BH20" s="172">
        <v>0</v>
      </c>
      <c r="BI20" s="172">
        <v>0</v>
      </c>
      <c r="BJ20" s="172">
        <v>0</v>
      </c>
      <c r="BK20" s="172">
        <v>0</v>
      </c>
      <c r="BL20" s="172">
        <v>0</v>
      </c>
      <c r="BM20" s="172">
        <v>0</v>
      </c>
      <c r="BN20" s="172">
        <v>0</v>
      </c>
      <c r="BO20" s="172">
        <v>0</v>
      </c>
      <c r="BP20" s="172">
        <v>0</v>
      </c>
      <c r="BQ20" s="172">
        <v>0</v>
      </c>
      <c r="BR20" s="172">
        <v>0</v>
      </c>
      <c r="BS20" s="172">
        <v>0</v>
      </c>
      <c r="BT20" s="172">
        <v>0</v>
      </c>
      <c r="BU20" s="172">
        <v>0</v>
      </c>
      <c r="BV20" s="172">
        <v>0</v>
      </c>
      <c r="BW20" s="172">
        <v>0</v>
      </c>
      <c r="BX20" s="172">
        <v>0</v>
      </c>
      <c r="BY20" s="172">
        <v>0</v>
      </c>
      <c r="BZ20" s="172">
        <v>0</v>
      </c>
      <c r="CA20" s="172">
        <v>0</v>
      </c>
      <c r="CB20" s="172">
        <v>0</v>
      </c>
      <c r="CC20" s="172">
        <v>0</v>
      </c>
      <c r="CD20" s="172">
        <v>0</v>
      </c>
      <c r="CE20" s="172">
        <v>0</v>
      </c>
      <c r="CF20" s="172">
        <v>0</v>
      </c>
      <c r="CG20" s="172">
        <v>0</v>
      </c>
      <c r="CH20" s="172">
        <v>0</v>
      </c>
      <c r="CI20" s="172">
        <v>0</v>
      </c>
      <c r="CJ20" s="172">
        <v>0</v>
      </c>
      <c r="CK20" s="172">
        <v>0</v>
      </c>
      <c r="CL20" s="172">
        <v>0</v>
      </c>
      <c r="CM20" s="172">
        <v>0</v>
      </c>
      <c r="CN20" s="172">
        <v>0</v>
      </c>
      <c r="CO20" s="172">
        <v>0</v>
      </c>
      <c r="CP20" s="172">
        <v>0</v>
      </c>
      <c r="CQ20" s="172">
        <v>0</v>
      </c>
      <c r="CR20" s="172">
        <v>0</v>
      </c>
      <c r="CS20" s="172">
        <v>0</v>
      </c>
      <c r="CT20" s="172">
        <v>0</v>
      </c>
      <c r="CU20" s="172">
        <v>0</v>
      </c>
      <c r="CV20" s="172">
        <v>0</v>
      </c>
      <c r="CW20" s="172">
        <v>0</v>
      </c>
      <c r="CX20" s="172">
        <v>0</v>
      </c>
      <c r="CY20" s="172">
        <v>0</v>
      </c>
      <c r="CZ20" s="172">
        <v>0</v>
      </c>
      <c r="DA20" s="172">
        <v>0</v>
      </c>
      <c r="DB20" s="172">
        <v>0</v>
      </c>
      <c r="DC20" s="172">
        <v>0</v>
      </c>
      <c r="DD20" s="172">
        <v>0</v>
      </c>
      <c r="DE20" s="172">
        <v>0</v>
      </c>
      <c r="DF20" s="172">
        <v>0</v>
      </c>
      <c r="DG20" s="172">
        <v>0</v>
      </c>
      <c r="DH20" s="172">
        <v>0</v>
      </c>
      <c r="DI20" s="172">
        <v>0</v>
      </c>
      <c r="DJ20" s="172">
        <v>0</v>
      </c>
      <c r="DK20" s="172">
        <v>0</v>
      </c>
      <c r="DL20" s="172">
        <v>0</v>
      </c>
      <c r="DM20" s="172">
        <v>0</v>
      </c>
      <c r="DN20" s="172">
        <v>0</v>
      </c>
      <c r="DO20" s="172">
        <v>0</v>
      </c>
      <c r="DP20" s="172">
        <v>0</v>
      </c>
      <c r="DQ20" s="172">
        <v>0</v>
      </c>
      <c r="DR20" s="172">
        <v>0</v>
      </c>
      <c r="DS20" s="172">
        <v>0</v>
      </c>
      <c r="DT20" s="172">
        <v>0</v>
      </c>
      <c r="DU20" s="172">
        <v>0</v>
      </c>
      <c r="DV20" s="172">
        <v>0</v>
      </c>
      <c r="DW20" s="172">
        <v>0</v>
      </c>
      <c r="DX20" s="172">
        <v>0</v>
      </c>
      <c r="DY20" s="172">
        <v>0</v>
      </c>
      <c r="DZ20" s="172">
        <v>0</v>
      </c>
      <c r="EA20" s="172">
        <v>0</v>
      </c>
      <c r="EB20" s="172">
        <v>0</v>
      </c>
      <c r="EC20" s="172">
        <v>0</v>
      </c>
      <c r="ED20" s="172">
        <v>0</v>
      </c>
      <c r="EE20" s="172">
        <v>0</v>
      </c>
      <c r="EF20" s="172">
        <v>0</v>
      </c>
      <c r="EG20" s="172">
        <v>0</v>
      </c>
      <c r="EH20" s="172">
        <v>0</v>
      </c>
      <c r="EI20" s="172">
        <v>0</v>
      </c>
      <c r="EJ20" s="172">
        <v>0</v>
      </c>
      <c r="EK20" s="172">
        <v>0</v>
      </c>
      <c r="EL20" s="172">
        <v>0</v>
      </c>
      <c r="EM20" s="172">
        <v>0</v>
      </c>
      <c r="EN20" s="172">
        <v>0</v>
      </c>
      <c r="EO20" s="172">
        <v>0</v>
      </c>
      <c r="EP20" s="172">
        <v>0</v>
      </c>
      <c r="EQ20" s="172">
        <v>0</v>
      </c>
      <c r="ER20" s="172">
        <v>0</v>
      </c>
      <c r="ES20" s="172">
        <v>0</v>
      </c>
      <c r="ET20" s="172">
        <v>0</v>
      </c>
      <c r="EU20" s="172">
        <v>0</v>
      </c>
      <c r="EV20" s="172">
        <v>0</v>
      </c>
      <c r="EW20" s="172">
        <v>0</v>
      </c>
      <c r="EX20" s="172">
        <v>0</v>
      </c>
      <c r="EY20" s="172">
        <v>0</v>
      </c>
      <c r="EZ20" s="172">
        <v>0</v>
      </c>
      <c r="FA20" s="172">
        <v>0</v>
      </c>
      <c r="FB20" s="172">
        <v>0</v>
      </c>
      <c r="FC20" s="172">
        <v>0</v>
      </c>
      <c r="FD20" s="172">
        <v>0</v>
      </c>
      <c r="FE20" s="172">
        <v>0</v>
      </c>
      <c r="FF20" s="172">
        <v>0</v>
      </c>
      <c r="FG20" s="172">
        <v>0</v>
      </c>
      <c r="FH20" s="172">
        <v>0</v>
      </c>
      <c r="FI20" s="172">
        <v>0</v>
      </c>
      <c r="FJ20" s="172">
        <v>0</v>
      </c>
      <c r="FK20" s="172">
        <v>0</v>
      </c>
      <c r="FL20" s="172">
        <v>0</v>
      </c>
      <c r="FM20" s="172">
        <v>0</v>
      </c>
      <c r="FN20" s="172">
        <v>0</v>
      </c>
      <c r="FO20" s="172">
        <v>0</v>
      </c>
      <c r="FP20" s="172">
        <v>0</v>
      </c>
      <c r="FQ20" s="172">
        <v>0</v>
      </c>
      <c r="FR20" s="172">
        <v>0</v>
      </c>
      <c r="FS20" s="172">
        <v>0</v>
      </c>
      <c r="FT20" s="172">
        <v>0</v>
      </c>
      <c r="FU20" s="172">
        <v>0</v>
      </c>
      <c r="FV20" s="172">
        <v>0</v>
      </c>
      <c r="FW20" s="172">
        <v>0</v>
      </c>
      <c r="FX20" s="172">
        <v>0</v>
      </c>
      <c r="FY20" s="172">
        <v>0</v>
      </c>
      <c r="FZ20" s="172">
        <v>0</v>
      </c>
      <c r="GA20" s="172">
        <v>0</v>
      </c>
      <c r="GB20" s="172">
        <v>0</v>
      </c>
      <c r="GC20" s="172">
        <v>0</v>
      </c>
      <c r="GD20" s="172">
        <v>0</v>
      </c>
      <c r="GE20" s="172">
        <v>0</v>
      </c>
      <c r="GF20" s="172">
        <v>0</v>
      </c>
      <c r="GG20" s="172">
        <v>0</v>
      </c>
      <c r="GH20" s="172">
        <v>0</v>
      </c>
      <c r="GI20" s="172">
        <v>0</v>
      </c>
      <c r="GJ20" s="172">
        <v>0</v>
      </c>
      <c r="GK20" s="172">
        <v>0</v>
      </c>
      <c r="GL20" s="172">
        <v>0</v>
      </c>
      <c r="GM20" s="172">
        <v>0</v>
      </c>
      <c r="GN20" s="172">
        <v>0</v>
      </c>
      <c r="GO20" s="172">
        <v>0</v>
      </c>
      <c r="GP20" s="172">
        <v>0</v>
      </c>
      <c r="GQ20" s="172">
        <v>0</v>
      </c>
      <c r="GR20" s="172">
        <v>0</v>
      </c>
      <c r="GS20" s="172">
        <v>0</v>
      </c>
      <c r="GT20" s="172">
        <v>0</v>
      </c>
      <c r="GU20" s="173">
        <v>0</v>
      </c>
      <c r="GV20" s="173">
        <v>0</v>
      </c>
      <c r="GW20" s="173">
        <v>0</v>
      </c>
      <c r="GX20" s="173">
        <v>0</v>
      </c>
      <c r="GY20" s="173">
        <v>0</v>
      </c>
      <c r="GZ20" s="173">
        <v>0</v>
      </c>
      <c r="HA20" s="173">
        <v>0</v>
      </c>
      <c r="HB20" s="173">
        <v>0</v>
      </c>
      <c r="HC20" s="173">
        <v>0</v>
      </c>
      <c r="HD20" s="173">
        <v>0</v>
      </c>
      <c r="HE20" s="173">
        <v>0</v>
      </c>
      <c r="HF20" s="173">
        <v>0</v>
      </c>
      <c r="HG20" s="173">
        <v>0</v>
      </c>
      <c r="HH20" s="173">
        <v>0</v>
      </c>
      <c r="HI20" s="173">
        <v>0</v>
      </c>
      <c r="HJ20" s="173">
        <v>0</v>
      </c>
      <c r="HK20" s="173">
        <v>0</v>
      </c>
      <c r="HL20" s="173">
        <v>0</v>
      </c>
      <c r="HM20" s="173">
        <v>0</v>
      </c>
      <c r="HN20" s="173">
        <v>0</v>
      </c>
      <c r="HO20" s="257">
        <f t="shared" si="62"/>
        <v>300000000</v>
      </c>
      <c r="HP20" s="257">
        <f t="shared" si="63"/>
        <v>0</v>
      </c>
      <c r="HQ20" s="257">
        <f t="shared" si="64"/>
        <v>0</v>
      </c>
      <c r="HR20" s="257">
        <f t="shared" si="65"/>
        <v>0</v>
      </c>
      <c r="HS20" s="163">
        <f t="shared" si="9"/>
        <v>0</v>
      </c>
    </row>
    <row r="21" spans="1:227" ht="27" thickTop="1" thickBot="1" x14ac:dyDescent="0.3">
      <c r="A21" s="171" t="s">
        <v>863</v>
      </c>
      <c r="B21" s="172">
        <v>0</v>
      </c>
      <c r="C21" s="172">
        <v>0</v>
      </c>
      <c r="D21" s="172">
        <v>0</v>
      </c>
      <c r="E21" s="172">
        <v>0</v>
      </c>
      <c r="F21" s="172">
        <v>0</v>
      </c>
      <c r="G21" s="172">
        <v>0</v>
      </c>
      <c r="H21" s="172">
        <v>0</v>
      </c>
      <c r="I21" s="172">
        <v>0</v>
      </c>
      <c r="J21" s="172">
        <v>0</v>
      </c>
      <c r="K21" s="172">
        <v>0</v>
      </c>
      <c r="L21" s="172">
        <v>0</v>
      </c>
      <c r="M21" s="172">
        <v>0</v>
      </c>
      <c r="N21" s="172">
        <v>0</v>
      </c>
      <c r="O21" s="172">
        <v>0</v>
      </c>
      <c r="P21" s="172">
        <v>0</v>
      </c>
      <c r="Q21" s="172">
        <v>0</v>
      </c>
      <c r="R21" s="172">
        <v>0</v>
      </c>
      <c r="S21" s="172">
        <v>0</v>
      </c>
      <c r="T21" s="172">
        <v>0</v>
      </c>
      <c r="U21" s="172">
        <v>0</v>
      </c>
      <c r="V21" s="172">
        <v>0</v>
      </c>
      <c r="W21" s="172">
        <v>0</v>
      </c>
      <c r="X21" s="172">
        <v>0</v>
      </c>
      <c r="Y21" s="172">
        <v>0</v>
      </c>
      <c r="Z21" s="172">
        <v>0</v>
      </c>
      <c r="AA21" s="172">
        <v>0</v>
      </c>
      <c r="AB21" s="172">
        <v>0</v>
      </c>
      <c r="AC21" s="172">
        <v>0</v>
      </c>
      <c r="AD21" s="172">
        <v>0</v>
      </c>
      <c r="AE21" s="172">
        <v>0</v>
      </c>
      <c r="AF21" s="172">
        <v>0</v>
      </c>
      <c r="AG21" s="172">
        <v>0</v>
      </c>
      <c r="AH21" s="172">
        <v>0</v>
      </c>
      <c r="AI21" s="172">
        <v>0</v>
      </c>
      <c r="AJ21" s="172">
        <v>0</v>
      </c>
      <c r="AK21" s="172">
        <v>0</v>
      </c>
      <c r="AL21" s="172">
        <v>0</v>
      </c>
      <c r="AM21" s="172">
        <v>0</v>
      </c>
      <c r="AN21" s="172">
        <v>0</v>
      </c>
      <c r="AO21" s="172">
        <v>0</v>
      </c>
      <c r="AP21" s="172">
        <v>0</v>
      </c>
      <c r="AQ21" s="172">
        <v>0</v>
      </c>
      <c r="AR21" s="172">
        <v>0</v>
      </c>
      <c r="AS21" s="172">
        <v>0</v>
      </c>
      <c r="AT21" s="172">
        <v>0</v>
      </c>
      <c r="AU21" s="172">
        <v>0</v>
      </c>
      <c r="AV21" s="172">
        <v>0</v>
      </c>
      <c r="AW21" s="172">
        <v>0</v>
      </c>
      <c r="AX21" s="172">
        <v>0</v>
      </c>
      <c r="AY21" s="172">
        <v>0</v>
      </c>
      <c r="AZ21" s="172">
        <v>0</v>
      </c>
      <c r="BA21" s="172">
        <v>0</v>
      </c>
      <c r="BB21" s="172">
        <v>0</v>
      </c>
      <c r="BC21" s="172">
        <v>0</v>
      </c>
      <c r="BD21" s="172">
        <v>0</v>
      </c>
      <c r="BE21" s="172">
        <v>0</v>
      </c>
      <c r="BF21" s="172">
        <v>0</v>
      </c>
      <c r="BG21" s="172">
        <v>0</v>
      </c>
      <c r="BH21" s="172">
        <v>0</v>
      </c>
      <c r="BI21" s="172">
        <v>0</v>
      </c>
      <c r="BJ21" s="172">
        <v>0</v>
      </c>
      <c r="BK21" s="172">
        <v>0</v>
      </c>
      <c r="BL21" s="172">
        <v>0</v>
      </c>
      <c r="BM21" s="172">
        <v>0</v>
      </c>
      <c r="BN21" s="172">
        <v>0</v>
      </c>
      <c r="BO21" s="172">
        <v>0</v>
      </c>
      <c r="BP21" s="172">
        <v>0</v>
      </c>
      <c r="BQ21" s="172">
        <v>0</v>
      </c>
      <c r="BR21" s="172">
        <v>0</v>
      </c>
      <c r="BS21" s="172">
        <v>0</v>
      </c>
      <c r="BT21" s="172">
        <v>0</v>
      </c>
      <c r="BU21" s="172">
        <v>0</v>
      </c>
      <c r="BV21" s="172">
        <v>0</v>
      </c>
      <c r="BW21" s="172">
        <v>0</v>
      </c>
      <c r="BX21" s="172">
        <v>0</v>
      </c>
      <c r="BY21" s="172">
        <v>0</v>
      </c>
      <c r="BZ21" s="172">
        <v>0</v>
      </c>
      <c r="CA21" s="172">
        <v>0</v>
      </c>
      <c r="CB21" s="172">
        <v>0</v>
      </c>
      <c r="CC21" s="172">
        <v>0</v>
      </c>
      <c r="CD21" s="172">
        <v>0</v>
      </c>
      <c r="CE21" s="172">
        <v>0</v>
      </c>
      <c r="CF21" s="172">
        <v>0</v>
      </c>
      <c r="CG21" s="172">
        <v>0</v>
      </c>
      <c r="CH21" s="172">
        <v>0</v>
      </c>
      <c r="CI21" s="172">
        <v>0</v>
      </c>
      <c r="CJ21" s="172">
        <v>0</v>
      </c>
      <c r="CK21" s="172">
        <v>0</v>
      </c>
      <c r="CL21" s="172">
        <v>0</v>
      </c>
      <c r="CM21" s="172">
        <v>0</v>
      </c>
      <c r="CN21" s="172">
        <v>0</v>
      </c>
      <c r="CO21" s="172">
        <v>0</v>
      </c>
      <c r="CP21" s="172">
        <v>0</v>
      </c>
      <c r="CQ21" s="172">
        <v>0</v>
      </c>
      <c r="CR21" s="172">
        <v>0</v>
      </c>
      <c r="CS21" s="172">
        <v>0</v>
      </c>
      <c r="CT21" s="172">
        <v>0</v>
      </c>
      <c r="CU21" s="172">
        <v>0</v>
      </c>
      <c r="CV21" s="172">
        <v>0</v>
      </c>
      <c r="CW21" s="172">
        <v>0</v>
      </c>
      <c r="CX21" s="172">
        <v>0</v>
      </c>
      <c r="CY21" s="172">
        <v>0</v>
      </c>
      <c r="CZ21" s="172">
        <v>0</v>
      </c>
      <c r="DA21" s="172">
        <v>0</v>
      </c>
      <c r="DB21" s="172">
        <v>0</v>
      </c>
      <c r="DC21" s="172">
        <v>0</v>
      </c>
      <c r="DD21" s="172">
        <v>0</v>
      </c>
      <c r="DE21" s="172">
        <v>0</v>
      </c>
      <c r="DF21" s="172">
        <v>0</v>
      </c>
      <c r="DG21" s="172">
        <v>0</v>
      </c>
      <c r="DH21" s="172">
        <v>0</v>
      </c>
      <c r="DI21" s="172">
        <v>0</v>
      </c>
      <c r="DJ21" s="172">
        <v>0</v>
      </c>
      <c r="DK21" s="172">
        <v>0</v>
      </c>
      <c r="DL21" s="172">
        <v>0</v>
      </c>
      <c r="DM21" s="172">
        <v>0</v>
      </c>
      <c r="DN21" s="172">
        <v>0</v>
      </c>
      <c r="DO21" s="172">
        <v>0</v>
      </c>
      <c r="DP21" s="172">
        <v>0</v>
      </c>
      <c r="DQ21" s="172">
        <v>0</v>
      </c>
      <c r="DR21" s="172">
        <v>0</v>
      </c>
      <c r="DS21" s="172">
        <v>0</v>
      </c>
      <c r="DT21" s="172">
        <v>0</v>
      </c>
      <c r="DU21" s="172">
        <v>0</v>
      </c>
      <c r="DV21" s="172">
        <v>0</v>
      </c>
      <c r="DW21" s="172">
        <v>0</v>
      </c>
      <c r="DX21" s="172">
        <v>0</v>
      </c>
      <c r="DY21" s="172">
        <v>0</v>
      </c>
      <c r="DZ21" s="172">
        <v>0</v>
      </c>
      <c r="EA21" s="172">
        <v>0</v>
      </c>
      <c r="EB21" s="172">
        <v>0</v>
      </c>
      <c r="EC21" s="172">
        <v>0</v>
      </c>
      <c r="ED21" s="172">
        <v>0</v>
      </c>
      <c r="EE21" s="172">
        <v>0</v>
      </c>
      <c r="EF21" s="172">
        <v>0</v>
      </c>
      <c r="EG21" s="172">
        <v>0</v>
      </c>
      <c r="EH21" s="172">
        <v>0</v>
      </c>
      <c r="EI21" s="172">
        <v>0</v>
      </c>
      <c r="EJ21" s="172">
        <v>0</v>
      </c>
      <c r="EK21" s="172">
        <v>0</v>
      </c>
      <c r="EL21" s="172">
        <v>0</v>
      </c>
      <c r="EM21" s="172">
        <v>0</v>
      </c>
      <c r="EN21" s="172">
        <v>0</v>
      </c>
      <c r="EO21" s="172">
        <v>0</v>
      </c>
      <c r="EP21" s="172">
        <v>0</v>
      </c>
      <c r="EQ21" s="172">
        <v>0</v>
      </c>
      <c r="ER21" s="172">
        <v>0</v>
      </c>
      <c r="ES21" s="172">
        <v>0</v>
      </c>
      <c r="ET21" s="172">
        <v>0</v>
      </c>
      <c r="EU21" s="172">
        <v>0</v>
      </c>
      <c r="EV21" s="172">
        <v>0</v>
      </c>
      <c r="EW21" s="172">
        <v>0</v>
      </c>
      <c r="EX21" s="172">
        <v>0</v>
      </c>
      <c r="EY21" s="172">
        <v>0</v>
      </c>
      <c r="EZ21" s="172">
        <v>0</v>
      </c>
      <c r="FA21" s="172">
        <v>0</v>
      </c>
      <c r="FB21" s="172">
        <v>0</v>
      </c>
      <c r="FC21" s="172">
        <v>0</v>
      </c>
      <c r="FD21" s="172">
        <v>0</v>
      </c>
      <c r="FE21" s="172">
        <v>0</v>
      </c>
      <c r="FF21" s="172">
        <v>0</v>
      </c>
      <c r="FG21" s="172">
        <v>0</v>
      </c>
      <c r="FH21" s="172">
        <v>0</v>
      </c>
      <c r="FI21" s="172">
        <v>0</v>
      </c>
      <c r="FJ21" s="172">
        <v>0</v>
      </c>
      <c r="FK21" s="172">
        <v>0</v>
      </c>
      <c r="FL21" s="172">
        <v>0</v>
      </c>
      <c r="FM21" s="172">
        <v>0</v>
      </c>
      <c r="FN21" s="172">
        <v>0</v>
      </c>
      <c r="FO21" s="172">
        <v>0</v>
      </c>
      <c r="FP21" s="172">
        <v>0</v>
      </c>
      <c r="FQ21" s="172">
        <v>0</v>
      </c>
      <c r="FR21" s="172">
        <v>0</v>
      </c>
      <c r="FS21" s="172">
        <v>0</v>
      </c>
      <c r="FT21" s="172">
        <v>0</v>
      </c>
      <c r="FU21" s="172">
        <v>0</v>
      </c>
      <c r="FV21" s="172">
        <v>0</v>
      </c>
      <c r="FW21" s="172">
        <v>0</v>
      </c>
      <c r="FX21" s="172">
        <v>0</v>
      </c>
      <c r="FY21" s="172">
        <v>0</v>
      </c>
      <c r="FZ21" s="172">
        <v>0</v>
      </c>
      <c r="GA21" s="172">
        <v>0</v>
      </c>
      <c r="GB21" s="172">
        <v>0</v>
      </c>
      <c r="GC21" s="172">
        <v>0</v>
      </c>
      <c r="GD21" s="172">
        <v>0</v>
      </c>
      <c r="GE21" s="172">
        <v>0</v>
      </c>
      <c r="GF21" s="172">
        <v>0</v>
      </c>
      <c r="GG21" s="172">
        <v>0</v>
      </c>
      <c r="GH21" s="172">
        <v>0</v>
      </c>
      <c r="GI21" s="172">
        <v>0</v>
      </c>
      <c r="GJ21" s="172">
        <v>0</v>
      </c>
      <c r="GK21" s="172">
        <v>0</v>
      </c>
      <c r="GL21" s="172">
        <v>0</v>
      </c>
      <c r="GM21" s="172">
        <v>0</v>
      </c>
      <c r="GN21" s="172">
        <v>0</v>
      </c>
      <c r="GO21" s="172">
        <v>0</v>
      </c>
      <c r="GP21" s="172">
        <v>0</v>
      </c>
      <c r="GQ21" s="172">
        <v>0</v>
      </c>
      <c r="GR21" s="172">
        <v>0</v>
      </c>
      <c r="GS21" s="172">
        <v>0</v>
      </c>
      <c r="GT21" s="172">
        <v>0</v>
      </c>
      <c r="GU21" s="173">
        <v>0</v>
      </c>
      <c r="GV21" s="173">
        <v>0</v>
      </c>
      <c r="GW21" s="173">
        <v>0</v>
      </c>
      <c r="GX21" s="173">
        <v>0</v>
      </c>
      <c r="GY21" s="173">
        <v>0</v>
      </c>
      <c r="GZ21" s="173">
        <v>0</v>
      </c>
      <c r="HA21" s="173">
        <v>0</v>
      </c>
      <c r="HB21" s="173">
        <v>0</v>
      </c>
      <c r="HC21" s="173">
        <v>0</v>
      </c>
      <c r="HD21" s="173">
        <v>0</v>
      </c>
      <c r="HE21" s="173">
        <v>0</v>
      </c>
      <c r="HF21" s="173">
        <v>0</v>
      </c>
      <c r="HG21" s="173">
        <v>0</v>
      </c>
      <c r="HH21" s="173">
        <v>0</v>
      </c>
      <c r="HI21" s="173">
        <v>0</v>
      </c>
      <c r="HJ21" s="173">
        <v>0</v>
      </c>
      <c r="HK21" s="173">
        <v>0</v>
      </c>
      <c r="HL21" s="173">
        <v>0</v>
      </c>
      <c r="HM21" s="173">
        <v>0</v>
      </c>
      <c r="HN21" s="173">
        <v>0</v>
      </c>
      <c r="HO21" s="257">
        <f t="shared" si="62"/>
        <v>0</v>
      </c>
      <c r="HP21" s="257">
        <f t="shared" si="63"/>
        <v>0</v>
      </c>
      <c r="HQ21" s="257">
        <f t="shared" si="64"/>
        <v>0</v>
      </c>
      <c r="HR21" s="257">
        <f t="shared" si="65"/>
        <v>0</v>
      </c>
      <c r="HS21" s="163">
        <f t="shared" si="9"/>
        <v>0</v>
      </c>
    </row>
    <row r="22" spans="1:227" ht="27" thickTop="1" thickBot="1" x14ac:dyDescent="0.3">
      <c r="A22" s="171" t="s">
        <v>864</v>
      </c>
      <c r="B22" s="172">
        <v>0</v>
      </c>
      <c r="C22" s="172">
        <v>0</v>
      </c>
      <c r="D22" s="172">
        <v>0</v>
      </c>
      <c r="E22" s="172">
        <v>0</v>
      </c>
      <c r="F22" s="172">
        <v>0</v>
      </c>
      <c r="G22" s="172">
        <v>0</v>
      </c>
      <c r="H22" s="172">
        <v>0</v>
      </c>
      <c r="I22" s="172">
        <v>0</v>
      </c>
      <c r="J22" s="172">
        <v>0</v>
      </c>
      <c r="K22" s="172">
        <v>0</v>
      </c>
      <c r="L22" s="172">
        <v>0</v>
      </c>
      <c r="M22" s="172">
        <v>0</v>
      </c>
      <c r="N22" s="172">
        <v>0</v>
      </c>
      <c r="O22" s="172">
        <v>0</v>
      </c>
      <c r="P22" s="172">
        <v>0</v>
      </c>
      <c r="Q22" s="172">
        <v>0</v>
      </c>
      <c r="R22" s="172">
        <v>0</v>
      </c>
      <c r="S22" s="172">
        <v>0</v>
      </c>
      <c r="T22" s="172">
        <v>0</v>
      </c>
      <c r="U22" s="172">
        <v>0</v>
      </c>
      <c r="V22" s="172">
        <v>0</v>
      </c>
      <c r="W22" s="172">
        <v>0</v>
      </c>
      <c r="X22" s="172">
        <v>0</v>
      </c>
      <c r="Y22" s="172">
        <v>0</v>
      </c>
      <c r="Z22" s="172">
        <v>0</v>
      </c>
      <c r="AA22" s="172">
        <v>0</v>
      </c>
      <c r="AB22" s="172">
        <v>0</v>
      </c>
      <c r="AC22" s="172">
        <v>0</v>
      </c>
      <c r="AD22" s="172">
        <v>0</v>
      </c>
      <c r="AE22" s="172">
        <v>0</v>
      </c>
      <c r="AF22" s="172">
        <v>0</v>
      </c>
      <c r="AG22" s="172">
        <v>0</v>
      </c>
      <c r="AH22" s="172">
        <v>0</v>
      </c>
      <c r="AI22" s="172">
        <v>0</v>
      </c>
      <c r="AJ22" s="172">
        <v>0</v>
      </c>
      <c r="AK22" s="172">
        <v>0</v>
      </c>
      <c r="AL22" s="172">
        <v>0</v>
      </c>
      <c r="AM22" s="172">
        <v>0</v>
      </c>
      <c r="AN22" s="172">
        <v>0</v>
      </c>
      <c r="AO22" s="172">
        <v>0</v>
      </c>
      <c r="AP22" s="172">
        <v>0</v>
      </c>
      <c r="AQ22" s="172">
        <v>0</v>
      </c>
      <c r="AR22" s="172">
        <v>0</v>
      </c>
      <c r="AS22" s="172">
        <v>0</v>
      </c>
      <c r="AT22" s="172">
        <v>0</v>
      </c>
      <c r="AU22" s="172">
        <v>0</v>
      </c>
      <c r="AV22" s="172">
        <v>0</v>
      </c>
      <c r="AW22" s="172">
        <v>0</v>
      </c>
      <c r="AX22" s="172">
        <v>0</v>
      </c>
      <c r="AY22" s="172">
        <v>0</v>
      </c>
      <c r="AZ22" s="172">
        <v>0</v>
      </c>
      <c r="BA22" s="172">
        <v>0</v>
      </c>
      <c r="BB22" s="172">
        <v>0</v>
      </c>
      <c r="BC22" s="172">
        <v>0</v>
      </c>
      <c r="BD22" s="172">
        <v>0</v>
      </c>
      <c r="BE22" s="172">
        <v>0</v>
      </c>
      <c r="BF22" s="172">
        <v>0</v>
      </c>
      <c r="BG22" s="172">
        <v>0</v>
      </c>
      <c r="BH22" s="172">
        <v>0</v>
      </c>
      <c r="BI22" s="172">
        <v>0</v>
      </c>
      <c r="BJ22" s="172">
        <v>0</v>
      </c>
      <c r="BK22" s="172">
        <v>0</v>
      </c>
      <c r="BL22" s="172">
        <v>0</v>
      </c>
      <c r="BM22" s="172">
        <v>0</v>
      </c>
      <c r="BN22" s="172">
        <v>0</v>
      </c>
      <c r="BO22" s="172">
        <v>0</v>
      </c>
      <c r="BP22" s="172">
        <v>0</v>
      </c>
      <c r="BQ22" s="172">
        <v>0</v>
      </c>
      <c r="BR22" s="172">
        <v>0</v>
      </c>
      <c r="BS22" s="172">
        <v>0</v>
      </c>
      <c r="BT22" s="172">
        <v>0</v>
      </c>
      <c r="BU22" s="172">
        <v>0</v>
      </c>
      <c r="BV22" s="172">
        <v>0</v>
      </c>
      <c r="BW22" s="172">
        <v>0</v>
      </c>
      <c r="BX22" s="172">
        <v>0</v>
      </c>
      <c r="BY22" s="172">
        <v>0</v>
      </c>
      <c r="BZ22" s="172">
        <v>0</v>
      </c>
      <c r="CA22" s="172">
        <v>0</v>
      </c>
      <c r="CB22" s="172">
        <v>0</v>
      </c>
      <c r="CC22" s="172">
        <v>0</v>
      </c>
      <c r="CD22" s="172">
        <v>0</v>
      </c>
      <c r="CE22" s="172">
        <v>0</v>
      </c>
      <c r="CF22" s="172">
        <v>0</v>
      </c>
      <c r="CG22" s="172">
        <v>0</v>
      </c>
      <c r="CH22" s="172">
        <v>0</v>
      </c>
      <c r="CI22" s="172">
        <v>0</v>
      </c>
      <c r="CJ22" s="172">
        <v>0</v>
      </c>
      <c r="CK22" s="172">
        <v>0</v>
      </c>
      <c r="CL22" s="172">
        <v>0</v>
      </c>
      <c r="CM22" s="172">
        <v>0</v>
      </c>
      <c r="CN22" s="172">
        <v>0</v>
      </c>
      <c r="CO22" s="172">
        <v>0</v>
      </c>
      <c r="CP22" s="172">
        <v>0</v>
      </c>
      <c r="CQ22" s="172">
        <v>0</v>
      </c>
      <c r="CR22" s="172">
        <v>0</v>
      </c>
      <c r="CS22" s="172">
        <v>0</v>
      </c>
      <c r="CT22" s="172">
        <v>0</v>
      </c>
      <c r="CU22" s="172">
        <v>0</v>
      </c>
      <c r="CV22" s="172">
        <v>0</v>
      </c>
      <c r="CW22" s="172">
        <v>0</v>
      </c>
      <c r="CX22" s="172">
        <v>0</v>
      </c>
      <c r="CY22" s="172">
        <v>0</v>
      </c>
      <c r="CZ22" s="172">
        <v>0</v>
      </c>
      <c r="DA22" s="172">
        <v>0</v>
      </c>
      <c r="DB22" s="172">
        <v>0</v>
      </c>
      <c r="DC22" s="172">
        <v>0</v>
      </c>
      <c r="DD22" s="172">
        <v>0</v>
      </c>
      <c r="DE22" s="172">
        <v>0</v>
      </c>
      <c r="DF22" s="172">
        <v>0</v>
      </c>
      <c r="DG22" s="172">
        <v>0</v>
      </c>
      <c r="DH22" s="172">
        <v>0</v>
      </c>
      <c r="DI22" s="172">
        <v>0</v>
      </c>
      <c r="DJ22" s="172">
        <v>0</v>
      </c>
      <c r="DK22" s="172">
        <v>0</v>
      </c>
      <c r="DL22" s="172">
        <v>0</v>
      </c>
      <c r="DM22" s="172">
        <v>0</v>
      </c>
      <c r="DN22" s="172">
        <v>0</v>
      </c>
      <c r="DO22" s="172">
        <v>0</v>
      </c>
      <c r="DP22" s="172">
        <v>0</v>
      </c>
      <c r="DQ22" s="172">
        <v>0</v>
      </c>
      <c r="DR22" s="172">
        <v>0</v>
      </c>
      <c r="DS22" s="172">
        <v>0</v>
      </c>
      <c r="DT22" s="172">
        <v>0</v>
      </c>
      <c r="DU22" s="172">
        <v>0</v>
      </c>
      <c r="DV22" s="172">
        <v>0</v>
      </c>
      <c r="DW22" s="172">
        <v>0</v>
      </c>
      <c r="DX22" s="172">
        <v>0</v>
      </c>
      <c r="DY22" s="172">
        <v>0</v>
      </c>
      <c r="DZ22" s="172">
        <v>0</v>
      </c>
      <c r="EA22" s="172">
        <v>0</v>
      </c>
      <c r="EB22" s="172">
        <v>0</v>
      </c>
      <c r="EC22" s="172">
        <v>0</v>
      </c>
      <c r="ED22" s="172">
        <v>0</v>
      </c>
      <c r="EE22" s="172">
        <v>0</v>
      </c>
      <c r="EF22" s="172">
        <v>0</v>
      </c>
      <c r="EG22" s="172">
        <v>0</v>
      </c>
      <c r="EH22" s="172">
        <v>0</v>
      </c>
      <c r="EI22" s="172">
        <v>0</v>
      </c>
      <c r="EJ22" s="172">
        <v>0</v>
      </c>
      <c r="EK22" s="172">
        <v>0</v>
      </c>
      <c r="EL22" s="172">
        <v>0</v>
      </c>
      <c r="EM22" s="172">
        <v>0</v>
      </c>
      <c r="EN22" s="172">
        <v>0</v>
      </c>
      <c r="EO22" s="172">
        <v>0</v>
      </c>
      <c r="EP22" s="172">
        <v>0</v>
      </c>
      <c r="EQ22" s="172">
        <v>0</v>
      </c>
      <c r="ER22" s="172">
        <v>0</v>
      </c>
      <c r="ES22" s="172">
        <v>0</v>
      </c>
      <c r="ET22" s="172">
        <v>0</v>
      </c>
      <c r="EU22" s="172">
        <v>0</v>
      </c>
      <c r="EV22" s="172">
        <v>0</v>
      </c>
      <c r="EW22" s="172">
        <v>0</v>
      </c>
      <c r="EX22" s="172">
        <v>0</v>
      </c>
      <c r="EY22" s="172">
        <v>0</v>
      </c>
      <c r="EZ22" s="172">
        <v>0</v>
      </c>
      <c r="FA22" s="172">
        <v>0</v>
      </c>
      <c r="FB22" s="172">
        <v>0</v>
      </c>
      <c r="FC22" s="172">
        <v>0</v>
      </c>
      <c r="FD22" s="172">
        <v>0</v>
      </c>
      <c r="FE22" s="172">
        <v>0</v>
      </c>
      <c r="FF22" s="172">
        <v>0</v>
      </c>
      <c r="FG22" s="172">
        <v>0</v>
      </c>
      <c r="FH22" s="172">
        <v>0</v>
      </c>
      <c r="FI22" s="172">
        <v>0</v>
      </c>
      <c r="FJ22" s="172">
        <v>0</v>
      </c>
      <c r="FK22" s="172">
        <v>0</v>
      </c>
      <c r="FL22" s="172">
        <v>0</v>
      </c>
      <c r="FM22" s="172">
        <v>0</v>
      </c>
      <c r="FN22" s="172">
        <v>0</v>
      </c>
      <c r="FO22" s="172">
        <v>0</v>
      </c>
      <c r="FP22" s="172">
        <v>0</v>
      </c>
      <c r="FQ22" s="172">
        <v>0</v>
      </c>
      <c r="FR22" s="172">
        <v>0</v>
      </c>
      <c r="FS22" s="172">
        <v>0</v>
      </c>
      <c r="FT22" s="172">
        <v>0</v>
      </c>
      <c r="FU22" s="172">
        <v>0</v>
      </c>
      <c r="FV22" s="172">
        <v>0</v>
      </c>
      <c r="FW22" s="172">
        <v>0</v>
      </c>
      <c r="FX22" s="172">
        <v>0</v>
      </c>
      <c r="FY22" s="172">
        <v>0</v>
      </c>
      <c r="FZ22" s="172">
        <v>0</v>
      </c>
      <c r="GA22" s="172">
        <v>0</v>
      </c>
      <c r="GB22" s="172">
        <v>0</v>
      </c>
      <c r="GC22" s="172">
        <v>0</v>
      </c>
      <c r="GD22" s="172">
        <v>0</v>
      </c>
      <c r="GE22" s="172">
        <v>0</v>
      </c>
      <c r="GF22" s="172">
        <v>0</v>
      </c>
      <c r="GG22" s="172">
        <v>0</v>
      </c>
      <c r="GH22" s="172">
        <v>0</v>
      </c>
      <c r="GI22" s="172">
        <v>0</v>
      </c>
      <c r="GJ22" s="172">
        <v>0</v>
      </c>
      <c r="GK22" s="172">
        <v>0</v>
      </c>
      <c r="GL22" s="172">
        <v>0</v>
      </c>
      <c r="GM22" s="172">
        <v>0</v>
      </c>
      <c r="GN22" s="172">
        <v>0</v>
      </c>
      <c r="GO22" s="172">
        <v>0</v>
      </c>
      <c r="GP22" s="172">
        <v>0</v>
      </c>
      <c r="GQ22" s="172">
        <v>0</v>
      </c>
      <c r="GR22" s="172">
        <v>0</v>
      </c>
      <c r="GS22" s="172">
        <v>0</v>
      </c>
      <c r="GT22" s="172">
        <v>0</v>
      </c>
      <c r="GU22" s="173">
        <v>0</v>
      </c>
      <c r="GV22" s="173">
        <v>0</v>
      </c>
      <c r="GW22" s="173">
        <v>0</v>
      </c>
      <c r="GX22" s="173">
        <v>0</v>
      </c>
      <c r="GY22" s="173">
        <v>0</v>
      </c>
      <c r="GZ22" s="173">
        <v>0</v>
      </c>
      <c r="HA22" s="173">
        <v>0</v>
      </c>
      <c r="HB22" s="173">
        <v>0</v>
      </c>
      <c r="HC22" s="173">
        <v>0</v>
      </c>
      <c r="HD22" s="173">
        <v>0</v>
      </c>
      <c r="HE22" s="173">
        <v>0</v>
      </c>
      <c r="HF22" s="173">
        <v>0</v>
      </c>
      <c r="HG22" s="173">
        <v>0</v>
      </c>
      <c r="HH22" s="173">
        <v>0</v>
      </c>
      <c r="HI22" s="173">
        <v>0</v>
      </c>
      <c r="HJ22" s="173">
        <v>0</v>
      </c>
      <c r="HK22" s="173">
        <v>0</v>
      </c>
      <c r="HL22" s="173">
        <v>0</v>
      </c>
      <c r="HM22" s="173">
        <v>0</v>
      </c>
      <c r="HN22" s="173">
        <v>0</v>
      </c>
      <c r="HO22" s="257">
        <f t="shared" si="62"/>
        <v>0</v>
      </c>
      <c r="HP22" s="257">
        <f t="shared" si="63"/>
        <v>0</v>
      </c>
      <c r="HQ22" s="257">
        <f t="shared" si="64"/>
        <v>0</v>
      </c>
      <c r="HR22" s="257">
        <f t="shared" si="65"/>
        <v>0</v>
      </c>
      <c r="HS22" s="163">
        <f t="shared" si="9"/>
        <v>0</v>
      </c>
    </row>
    <row r="23" spans="1:227" ht="21.75" customHeight="1" thickTop="1" thickBot="1" x14ac:dyDescent="0.3">
      <c r="A23" s="171" t="s">
        <v>865</v>
      </c>
      <c r="B23" s="172">
        <v>0</v>
      </c>
      <c r="C23" s="172">
        <v>0</v>
      </c>
      <c r="D23" s="172">
        <v>0</v>
      </c>
      <c r="E23" s="172">
        <v>0</v>
      </c>
      <c r="F23" s="172">
        <v>0</v>
      </c>
      <c r="G23" s="172">
        <v>0</v>
      </c>
      <c r="H23" s="172">
        <v>0</v>
      </c>
      <c r="I23" s="172">
        <v>0</v>
      </c>
      <c r="J23" s="172">
        <v>0</v>
      </c>
      <c r="K23" s="172">
        <v>0</v>
      </c>
      <c r="L23" s="172">
        <v>0</v>
      </c>
      <c r="M23" s="172">
        <v>0</v>
      </c>
      <c r="N23" s="172">
        <v>0</v>
      </c>
      <c r="O23" s="172">
        <v>0</v>
      </c>
      <c r="P23" s="172">
        <v>0</v>
      </c>
      <c r="Q23" s="172">
        <v>0</v>
      </c>
      <c r="R23" s="172">
        <v>0</v>
      </c>
      <c r="S23" s="172">
        <v>0</v>
      </c>
      <c r="T23" s="172">
        <v>0</v>
      </c>
      <c r="U23" s="172">
        <v>0</v>
      </c>
      <c r="V23" s="172">
        <v>0</v>
      </c>
      <c r="W23" s="172">
        <v>0</v>
      </c>
      <c r="X23" s="172">
        <v>0</v>
      </c>
      <c r="Y23" s="172">
        <v>0</v>
      </c>
      <c r="Z23" s="172">
        <v>0</v>
      </c>
      <c r="AA23" s="172">
        <v>0</v>
      </c>
      <c r="AB23" s="172">
        <v>0</v>
      </c>
      <c r="AC23" s="172">
        <v>0</v>
      </c>
      <c r="AD23" s="172">
        <v>0</v>
      </c>
      <c r="AE23" s="172">
        <v>0</v>
      </c>
      <c r="AF23" s="172">
        <v>0</v>
      </c>
      <c r="AG23" s="172">
        <v>0</v>
      </c>
      <c r="AH23" s="172">
        <v>0</v>
      </c>
      <c r="AI23" s="172">
        <v>0</v>
      </c>
      <c r="AJ23" s="172">
        <v>0</v>
      </c>
      <c r="AK23" s="172">
        <v>0</v>
      </c>
      <c r="AL23" s="172">
        <v>0</v>
      </c>
      <c r="AM23" s="172">
        <v>0</v>
      </c>
      <c r="AN23" s="172">
        <v>0</v>
      </c>
      <c r="AO23" s="172">
        <v>0</v>
      </c>
      <c r="AP23" s="172">
        <v>0</v>
      </c>
      <c r="AQ23" s="172">
        <v>0</v>
      </c>
      <c r="AR23" s="172">
        <v>0</v>
      </c>
      <c r="AS23" s="172">
        <v>0</v>
      </c>
      <c r="AT23" s="172">
        <v>0</v>
      </c>
      <c r="AU23" s="172">
        <v>0</v>
      </c>
      <c r="AV23" s="172">
        <v>0</v>
      </c>
      <c r="AW23" s="172">
        <v>0</v>
      </c>
      <c r="AX23" s="172">
        <v>0</v>
      </c>
      <c r="AY23" s="172">
        <v>0</v>
      </c>
      <c r="AZ23" s="172">
        <v>0</v>
      </c>
      <c r="BA23" s="172">
        <v>0</v>
      </c>
      <c r="BB23" s="172">
        <v>0</v>
      </c>
      <c r="BC23" s="172">
        <v>0</v>
      </c>
      <c r="BD23" s="172">
        <v>0</v>
      </c>
      <c r="BE23" s="172">
        <v>0</v>
      </c>
      <c r="BF23" s="172">
        <v>0</v>
      </c>
      <c r="BG23" s="172">
        <v>0</v>
      </c>
      <c r="BH23" s="172">
        <v>0</v>
      </c>
      <c r="BI23" s="172">
        <v>0</v>
      </c>
      <c r="BJ23" s="172">
        <v>0</v>
      </c>
      <c r="BK23" s="172">
        <v>0</v>
      </c>
      <c r="BL23" s="172">
        <v>0</v>
      </c>
      <c r="BM23" s="172">
        <v>0</v>
      </c>
      <c r="BN23" s="172">
        <v>0</v>
      </c>
      <c r="BO23" s="172">
        <v>0</v>
      </c>
      <c r="BP23" s="172">
        <v>0</v>
      </c>
      <c r="BQ23" s="172">
        <v>0</v>
      </c>
      <c r="BR23" s="172">
        <v>0</v>
      </c>
      <c r="BS23" s="172">
        <v>0</v>
      </c>
      <c r="BT23" s="172">
        <v>0</v>
      </c>
      <c r="BU23" s="172">
        <v>0</v>
      </c>
      <c r="BV23" s="172">
        <v>0</v>
      </c>
      <c r="BW23" s="172">
        <v>0</v>
      </c>
      <c r="BX23" s="172">
        <v>0</v>
      </c>
      <c r="BY23" s="172">
        <v>0</v>
      </c>
      <c r="BZ23" s="172">
        <v>0</v>
      </c>
      <c r="CA23" s="172">
        <v>0</v>
      </c>
      <c r="CB23" s="172">
        <v>0</v>
      </c>
      <c r="CC23" s="172">
        <v>0</v>
      </c>
      <c r="CD23" s="172">
        <v>0</v>
      </c>
      <c r="CE23" s="172">
        <v>0</v>
      </c>
      <c r="CF23" s="172">
        <v>0</v>
      </c>
      <c r="CG23" s="172">
        <v>0</v>
      </c>
      <c r="CH23" s="172">
        <v>0</v>
      </c>
      <c r="CI23" s="172">
        <v>0</v>
      </c>
      <c r="CJ23" s="172">
        <v>0</v>
      </c>
      <c r="CK23" s="172">
        <v>0</v>
      </c>
      <c r="CL23" s="172">
        <v>0</v>
      </c>
      <c r="CM23" s="172">
        <v>0</v>
      </c>
      <c r="CN23" s="172">
        <v>0</v>
      </c>
      <c r="CO23" s="172">
        <v>0</v>
      </c>
      <c r="CP23" s="172">
        <v>0</v>
      </c>
      <c r="CQ23" s="172">
        <v>0</v>
      </c>
      <c r="CR23" s="172">
        <v>0</v>
      </c>
      <c r="CS23" s="172">
        <v>0</v>
      </c>
      <c r="CT23" s="172">
        <v>0</v>
      </c>
      <c r="CU23" s="172">
        <v>0</v>
      </c>
      <c r="CV23" s="172">
        <v>0</v>
      </c>
      <c r="CW23" s="172">
        <v>0</v>
      </c>
      <c r="CX23" s="172">
        <v>0</v>
      </c>
      <c r="CY23" s="172">
        <v>0</v>
      </c>
      <c r="CZ23" s="172">
        <v>0</v>
      </c>
      <c r="DA23" s="172">
        <v>0</v>
      </c>
      <c r="DB23" s="172">
        <v>0</v>
      </c>
      <c r="DC23" s="172">
        <v>0</v>
      </c>
      <c r="DD23" s="172">
        <v>0</v>
      </c>
      <c r="DE23" s="172">
        <v>0</v>
      </c>
      <c r="DF23" s="172">
        <v>0</v>
      </c>
      <c r="DG23" s="172">
        <v>0</v>
      </c>
      <c r="DH23" s="172">
        <v>0</v>
      </c>
      <c r="DI23" s="172">
        <v>0</v>
      </c>
      <c r="DJ23" s="172">
        <v>0</v>
      </c>
      <c r="DK23" s="172">
        <v>0</v>
      </c>
      <c r="DL23" s="172">
        <v>0</v>
      </c>
      <c r="DM23" s="172">
        <v>0</v>
      </c>
      <c r="DN23" s="172">
        <v>0</v>
      </c>
      <c r="DO23" s="172">
        <v>0</v>
      </c>
      <c r="DP23" s="172">
        <v>0</v>
      </c>
      <c r="DQ23" s="172">
        <v>0</v>
      </c>
      <c r="DR23" s="172">
        <v>0</v>
      </c>
      <c r="DS23" s="172">
        <v>0</v>
      </c>
      <c r="DT23" s="172">
        <v>0</v>
      </c>
      <c r="DU23" s="172">
        <v>0</v>
      </c>
      <c r="DV23" s="172">
        <v>0</v>
      </c>
      <c r="DW23" s="172">
        <v>0</v>
      </c>
      <c r="DX23" s="172">
        <v>0</v>
      </c>
      <c r="DY23" s="172">
        <v>0</v>
      </c>
      <c r="DZ23" s="172">
        <v>0</v>
      </c>
      <c r="EA23" s="172">
        <v>0</v>
      </c>
      <c r="EB23" s="172">
        <v>0</v>
      </c>
      <c r="EC23" s="172">
        <v>0</v>
      </c>
      <c r="ED23" s="172">
        <v>0</v>
      </c>
      <c r="EE23" s="172">
        <v>0</v>
      </c>
      <c r="EF23" s="172">
        <v>0</v>
      </c>
      <c r="EG23" s="172">
        <v>0</v>
      </c>
      <c r="EH23" s="172">
        <v>0</v>
      </c>
      <c r="EI23" s="172">
        <v>0</v>
      </c>
      <c r="EJ23" s="172">
        <v>0</v>
      </c>
      <c r="EK23" s="172">
        <v>0</v>
      </c>
      <c r="EL23" s="172">
        <v>0</v>
      </c>
      <c r="EM23" s="172">
        <v>0</v>
      </c>
      <c r="EN23" s="172">
        <v>0</v>
      </c>
      <c r="EO23" s="172">
        <v>0</v>
      </c>
      <c r="EP23" s="172">
        <v>0</v>
      </c>
      <c r="EQ23" s="172">
        <v>0</v>
      </c>
      <c r="ER23" s="172">
        <v>0</v>
      </c>
      <c r="ES23" s="172">
        <v>0</v>
      </c>
      <c r="ET23" s="172">
        <v>0</v>
      </c>
      <c r="EU23" s="172">
        <v>0</v>
      </c>
      <c r="EV23" s="172">
        <v>0</v>
      </c>
      <c r="EW23" s="172">
        <v>0</v>
      </c>
      <c r="EX23" s="172">
        <v>0</v>
      </c>
      <c r="EY23" s="172">
        <v>0</v>
      </c>
      <c r="EZ23" s="172">
        <v>0</v>
      </c>
      <c r="FA23" s="172">
        <v>0</v>
      </c>
      <c r="FB23" s="172">
        <v>0</v>
      </c>
      <c r="FC23" s="172">
        <v>0</v>
      </c>
      <c r="FD23" s="172">
        <v>0</v>
      </c>
      <c r="FE23" s="172">
        <v>0</v>
      </c>
      <c r="FF23" s="172">
        <v>0</v>
      </c>
      <c r="FG23" s="172">
        <v>0</v>
      </c>
      <c r="FH23" s="172">
        <v>0</v>
      </c>
      <c r="FI23" s="172">
        <v>0</v>
      </c>
      <c r="FJ23" s="172">
        <v>0</v>
      </c>
      <c r="FK23" s="172">
        <v>0</v>
      </c>
      <c r="FL23" s="172">
        <v>0</v>
      </c>
      <c r="FM23" s="172">
        <v>0</v>
      </c>
      <c r="FN23" s="172">
        <v>0</v>
      </c>
      <c r="FO23" s="172">
        <v>0</v>
      </c>
      <c r="FP23" s="172">
        <v>0</v>
      </c>
      <c r="FQ23" s="172">
        <v>0</v>
      </c>
      <c r="FR23" s="172">
        <v>0</v>
      </c>
      <c r="FS23" s="172">
        <v>0</v>
      </c>
      <c r="FT23" s="172">
        <v>0</v>
      </c>
      <c r="FU23" s="172">
        <v>0</v>
      </c>
      <c r="FV23" s="172">
        <v>0</v>
      </c>
      <c r="FW23" s="172">
        <v>0</v>
      </c>
      <c r="FX23" s="172">
        <v>0</v>
      </c>
      <c r="FY23" s="172">
        <v>0</v>
      </c>
      <c r="FZ23" s="172">
        <v>0</v>
      </c>
      <c r="GA23" s="172">
        <v>0</v>
      </c>
      <c r="GB23" s="172">
        <v>0</v>
      </c>
      <c r="GC23" s="172">
        <v>0</v>
      </c>
      <c r="GD23" s="172">
        <v>0</v>
      </c>
      <c r="GE23" s="172">
        <v>0</v>
      </c>
      <c r="GF23" s="172">
        <v>0</v>
      </c>
      <c r="GG23" s="172">
        <v>0</v>
      </c>
      <c r="GH23" s="172">
        <v>0</v>
      </c>
      <c r="GI23" s="172">
        <v>0</v>
      </c>
      <c r="GJ23" s="172">
        <v>0</v>
      </c>
      <c r="GK23" s="172">
        <v>0</v>
      </c>
      <c r="GL23" s="172">
        <v>0</v>
      </c>
      <c r="GM23" s="172">
        <v>0</v>
      </c>
      <c r="GN23" s="172">
        <v>0</v>
      </c>
      <c r="GO23" s="172">
        <v>0</v>
      </c>
      <c r="GP23" s="172">
        <v>0</v>
      </c>
      <c r="GQ23" s="172">
        <v>0</v>
      </c>
      <c r="GR23" s="172">
        <v>0</v>
      </c>
      <c r="GS23" s="172">
        <v>0</v>
      </c>
      <c r="GT23" s="172">
        <v>0</v>
      </c>
      <c r="GU23" s="173">
        <v>0</v>
      </c>
      <c r="GV23" s="173">
        <v>0</v>
      </c>
      <c r="GW23" s="173">
        <v>0</v>
      </c>
      <c r="GX23" s="173">
        <v>0</v>
      </c>
      <c r="GY23" s="173">
        <v>0</v>
      </c>
      <c r="GZ23" s="173">
        <v>0</v>
      </c>
      <c r="HA23" s="173">
        <v>0</v>
      </c>
      <c r="HB23" s="173">
        <v>0</v>
      </c>
      <c r="HC23" s="173">
        <v>0</v>
      </c>
      <c r="HD23" s="173">
        <v>0</v>
      </c>
      <c r="HE23" s="173">
        <v>0</v>
      </c>
      <c r="HF23" s="173">
        <v>0</v>
      </c>
      <c r="HG23" s="173">
        <v>0</v>
      </c>
      <c r="HH23" s="173">
        <v>0</v>
      </c>
      <c r="HI23" s="173">
        <v>0</v>
      </c>
      <c r="HJ23" s="173">
        <v>0</v>
      </c>
      <c r="HK23" s="173">
        <v>0</v>
      </c>
      <c r="HL23" s="173">
        <v>0</v>
      </c>
      <c r="HM23" s="173">
        <v>0</v>
      </c>
      <c r="HN23" s="173">
        <v>0</v>
      </c>
      <c r="HO23" s="257">
        <f t="shared" si="62"/>
        <v>0</v>
      </c>
      <c r="HP23" s="257">
        <f t="shared" si="63"/>
        <v>0</v>
      </c>
      <c r="HQ23" s="257">
        <f t="shared" si="64"/>
        <v>0</v>
      </c>
      <c r="HR23" s="257">
        <f t="shared" si="65"/>
        <v>0</v>
      </c>
      <c r="HS23" s="163">
        <f t="shared" si="9"/>
        <v>0</v>
      </c>
    </row>
    <row r="24" spans="1:227" ht="21.75" customHeight="1" thickTop="1" thickBot="1" x14ac:dyDescent="0.3">
      <c r="A24" s="171" t="s">
        <v>866</v>
      </c>
      <c r="B24" s="172">
        <v>0</v>
      </c>
      <c r="C24" s="172">
        <v>0</v>
      </c>
      <c r="D24" s="172">
        <v>0</v>
      </c>
      <c r="E24" s="172">
        <v>0</v>
      </c>
      <c r="F24" s="172">
        <v>0</v>
      </c>
      <c r="G24" s="172">
        <v>0</v>
      </c>
      <c r="H24" s="172">
        <v>0</v>
      </c>
      <c r="I24" s="172">
        <v>0</v>
      </c>
      <c r="J24" s="172">
        <v>0</v>
      </c>
      <c r="K24" s="172">
        <v>0</v>
      </c>
      <c r="L24" s="172">
        <v>0</v>
      </c>
      <c r="M24" s="172">
        <v>0</v>
      </c>
      <c r="N24" s="172">
        <v>0</v>
      </c>
      <c r="O24" s="172">
        <v>0</v>
      </c>
      <c r="P24" s="172">
        <v>0</v>
      </c>
      <c r="Q24" s="172">
        <v>0</v>
      </c>
      <c r="R24" s="172">
        <v>0</v>
      </c>
      <c r="S24" s="172">
        <v>0</v>
      </c>
      <c r="T24" s="172">
        <v>0</v>
      </c>
      <c r="U24" s="172">
        <v>0</v>
      </c>
      <c r="V24" s="172">
        <v>0</v>
      </c>
      <c r="W24" s="172">
        <v>0</v>
      </c>
      <c r="X24" s="172">
        <v>0</v>
      </c>
      <c r="Y24" s="172">
        <v>0</v>
      </c>
      <c r="Z24" s="172">
        <v>0</v>
      </c>
      <c r="AA24" s="172">
        <v>0</v>
      </c>
      <c r="AB24" s="172">
        <v>0</v>
      </c>
      <c r="AC24" s="172">
        <v>0</v>
      </c>
      <c r="AD24" s="172">
        <v>0</v>
      </c>
      <c r="AE24" s="172">
        <v>0</v>
      </c>
      <c r="AF24" s="172">
        <v>0</v>
      </c>
      <c r="AG24" s="172">
        <v>0</v>
      </c>
      <c r="AH24" s="172">
        <v>0</v>
      </c>
      <c r="AI24" s="172">
        <v>0</v>
      </c>
      <c r="AJ24" s="172">
        <v>0</v>
      </c>
      <c r="AK24" s="172">
        <v>0</v>
      </c>
      <c r="AL24" s="172">
        <v>0</v>
      </c>
      <c r="AM24" s="172">
        <v>0</v>
      </c>
      <c r="AN24" s="172">
        <v>0</v>
      </c>
      <c r="AO24" s="172">
        <v>0</v>
      </c>
      <c r="AP24" s="172">
        <v>0</v>
      </c>
      <c r="AQ24" s="172">
        <v>0</v>
      </c>
      <c r="AR24" s="172">
        <v>0</v>
      </c>
      <c r="AS24" s="172">
        <v>0</v>
      </c>
      <c r="AT24" s="172">
        <v>0</v>
      </c>
      <c r="AU24" s="172">
        <v>0</v>
      </c>
      <c r="AV24" s="172">
        <v>0</v>
      </c>
      <c r="AW24" s="172">
        <v>0</v>
      </c>
      <c r="AX24" s="172">
        <v>0</v>
      </c>
      <c r="AY24" s="172">
        <v>0</v>
      </c>
      <c r="AZ24" s="172">
        <v>0</v>
      </c>
      <c r="BA24" s="172">
        <v>0</v>
      </c>
      <c r="BB24" s="172">
        <v>0</v>
      </c>
      <c r="BC24" s="172">
        <v>0</v>
      </c>
      <c r="BD24" s="172">
        <v>0</v>
      </c>
      <c r="BE24" s="172">
        <v>0</v>
      </c>
      <c r="BF24" s="172">
        <v>0</v>
      </c>
      <c r="BG24" s="172">
        <v>0</v>
      </c>
      <c r="BH24" s="172">
        <v>0</v>
      </c>
      <c r="BI24" s="172">
        <v>0</v>
      </c>
      <c r="BJ24" s="172">
        <v>0</v>
      </c>
      <c r="BK24" s="172">
        <v>0</v>
      </c>
      <c r="BL24" s="172">
        <v>0</v>
      </c>
      <c r="BM24" s="172">
        <v>0</v>
      </c>
      <c r="BN24" s="172">
        <v>0</v>
      </c>
      <c r="BO24" s="172">
        <v>0</v>
      </c>
      <c r="BP24" s="172">
        <v>0</v>
      </c>
      <c r="BQ24" s="172">
        <v>0</v>
      </c>
      <c r="BR24" s="172">
        <v>0</v>
      </c>
      <c r="BS24" s="172">
        <v>0</v>
      </c>
      <c r="BT24" s="172">
        <v>0</v>
      </c>
      <c r="BU24" s="172">
        <v>0</v>
      </c>
      <c r="BV24" s="172">
        <v>0</v>
      </c>
      <c r="BW24" s="172">
        <v>0</v>
      </c>
      <c r="BX24" s="172">
        <v>0</v>
      </c>
      <c r="BY24" s="172">
        <v>0</v>
      </c>
      <c r="BZ24" s="172">
        <v>0</v>
      </c>
      <c r="CA24" s="172">
        <v>0</v>
      </c>
      <c r="CB24" s="172">
        <v>0</v>
      </c>
      <c r="CC24" s="172">
        <v>0</v>
      </c>
      <c r="CD24" s="172">
        <v>0</v>
      </c>
      <c r="CE24" s="172">
        <v>0</v>
      </c>
      <c r="CF24" s="172">
        <v>0</v>
      </c>
      <c r="CG24" s="172">
        <v>0</v>
      </c>
      <c r="CH24" s="172">
        <v>0</v>
      </c>
      <c r="CI24" s="172">
        <v>0</v>
      </c>
      <c r="CJ24" s="172">
        <v>0</v>
      </c>
      <c r="CK24" s="172">
        <v>0</v>
      </c>
      <c r="CL24" s="172">
        <v>0</v>
      </c>
      <c r="CM24" s="172">
        <v>0</v>
      </c>
      <c r="CN24" s="172">
        <v>0</v>
      </c>
      <c r="CO24" s="172">
        <v>0</v>
      </c>
      <c r="CP24" s="172">
        <v>0</v>
      </c>
      <c r="CQ24" s="172">
        <v>0</v>
      </c>
      <c r="CR24" s="172">
        <v>0</v>
      </c>
      <c r="CS24" s="172">
        <v>0</v>
      </c>
      <c r="CT24" s="172">
        <v>0</v>
      </c>
      <c r="CU24" s="172">
        <v>0</v>
      </c>
      <c r="CV24" s="172">
        <v>0</v>
      </c>
      <c r="CW24" s="172">
        <v>0</v>
      </c>
      <c r="CX24" s="172">
        <v>0</v>
      </c>
      <c r="CY24" s="172">
        <v>0</v>
      </c>
      <c r="CZ24" s="172">
        <v>0</v>
      </c>
      <c r="DA24" s="172">
        <v>0</v>
      </c>
      <c r="DB24" s="172">
        <v>0</v>
      </c>
      <c r="DC24" s="172">
        <v>0</v>
      </c>
      <c r="DD24" s="172">
        <v>0</v>
      </c>
      <c r="DE24" s="172">
        <v>0</v>
      </c>
      <c r="DF24" s="172">
        <v>0</v>
      </c>
      <c r="DG24" s="172">
        <v>0</v>
      </c>
      <c r="DH24" s="172">
        <v>0</v>
      </c>
      <c r="DI24" s="172">
        <v>0</v>
      </c>
      <c r="DJ24" s="172">
        <v>0</v>
      </c>
      <c r="DK24" s="172">
        <v>0</v>
      </c>
      <c r="DL24" s="172">
        <v>0</v>
      </c>
      <c r="DM24" s="172">
        <v>0</v>
      </c>
      <c r="DN24" s="172">
        <v>0</v>
      </c>
      <c r="DO24" s="172">
        <v>0</v>
      </c>
      <c r="DP24" s="172">
        <v>0</v>
      </c>
      <c r="DQ24" s="172">
        <v>0</v>
      </c>
      <c r="DR24" s="172">
        <v>0</v>
      </c>
      <c r="DS24" s="172">
        <v>0</v>
      </c>
      <c r="DT24" s="172">
        <v>0</v>
      </c>
      <c r="DU24" s="172">
        <v>0</v>
      </c>
      <c r="DV24" s="172">
        <v>0</v>
      </c>
      <c r="DW24" s="172">
        <v>0</v>
      </c>
      <c r="DX24" s="172">
        <v>0</v>
      </c>
      <c r="DY24" s="172">
        <v>0</v>
      </c>
      <c r="DZ24" s="172">
        <v>0</v>
      </c>
      <c r="EA24" s="172">
        <v>0</v>
      </c>
      <c r="EB24" s="172">
        <v>0</v>
      </c>
      <c r="EC24" s="172">
        <v>0</v>
      </c>
      <c r="ED24" s="172">
        <v>0</v>
      </c>
      <c r="EE24" s="172">
        <v>0</v>
      </c>
      <c r="EF24" s="172">
        <v>0</v>
      </c>
      <c r="EG24" s="172">
        <v>0</v>
      </c>
      <c r="EH24" s="172">
        <v>0</v>
      </c>
      <c r="EI24" s="172">
        <v>0</v>
      </c>
      <c r="EJ24" s="172">
        <v>0</v>
      </c>
      <c r="EK24" s="172">
        <v>0</v>
      </c>
      <c r="EL24" s="172">
        <v>0</v>
      </c>
      <c r="EM24" s="172">
        <v>0</v>
      </c>
      <c r="EN24" s="172">
        <v>0</v>
      </c>
      <c r="EO24" s="172">
        <v>0</v>
      </c>
      <c r="EP24" s="172">
        <v>0</v>
      </c>
      <c r="EQ24" s="172">
        <v>0</v>
      </c>
      <c r="ER24" s="172">
        <v>0</v>
      </c>
      <c r="ES24" s="172">
        <v>0</v>
      </c>
      <c r="ET24" s="172">
        <v>0</v>
      </c>
      <c r="EU24" s="172">
        <v>0</v>
      </c>
      <c r="EV24" s="172">
        <v>0</v>
      </c>
      <c r="EW24" s="172">
        <v>0</v>
      </c>
      <c r="EX24" s="172">
        <v>0</v>
      </c>
      <c r="EY24" s="172">
        <v>0</v>
      </c>
      <c r="EZ24" s="172">
        <v>0</v>
      </c>
      <c r="FA24" s="172">
        <v>0</v>
      </c>
      <c r="FB24" s="172">
        <v>0</v>
      </c>
      <c r="FC24" s="172">
        <v>0</v>
      </c>
      <c r="FD24" s="172">
        <v>0</v>
      </c>
      <c r="FE24" s="172">
        <v>0</v>
      </c>
      <c r="FF24" s="172">
        <v>0</v>
      </c>
      <c r="FG24" s="172">
        <v>0</v>
      </c>
      <c r="FH24" s="172">
        <v>0</v>
      </c>
      <c r="FI24" s="172">
        <v>0</v>
      </c>
      <c r="FJ24" s="172">
        <v>0</v>
      </c>
      <c r="FK24" s="172">
        <v>0</v>
      </c>
      <c r="FL24" s="172">
        <v>0</v>
      </c>
      <c r="FM24" s="172">
        <v>0</v>
      </c>
      <c r="FN24" s="172">
        <v>0</v>
      </c>
      <c r="FO24" s="172">
        <v>0</v>
      </c>
      <c r="FP24" s="172">
        <v>0</v>
      </c>
      <c r="FQ24" s="172">
        <v>0</v>
      </c>
      <c r="FR24" s="172">
        <v>0</v>
      </c>
      <c r="FS24" s="172">
        <v>0</v>
      </c>
      <c r="FT24" s="172">
        <v>0</v>
      </c>
      <c r="FU24" s="172">
        <v>0</v>
      </c>
      <c r="FV24" s="172">
        <v>0</v>
      </c>
      <c r="FW24" s="172">
        <v>0</v>
      </c>
      <c r="FX24" s="172">
        <v>0</v>
      </c>
      <c r="FY24" s="172">
        <v>0</v>
      </c>
      <c r="FZ24" s="172">
        <v>0</v>
      </c>
      <c r="GA24" s="172">
        <v>0</v>
      </c>
      <c r="GB24" s="172">
        <v>0</v>
      </c>
      <c r="GC24" s="172">
        <v>0</v>
      </c>
      <c r="GD24" s="172">
        <v>0</v>
      </c>
      <c r="GE24" s="172">
        <v>0</v>
      </c>
      <c r="GF24" s="172">
        <v>0</v>
      </c>
      <c r="GG24" s="172">
        <v>0</v>
      </c>
      <c r="GH24" s="172">
        <v>0</v>
      </c>
      <c r="GI24" s="172">
        <v>0</v>
      </c>
      <c r="GJ24" s="172">
        <v>0</v>
      </c>
      <c r="GK24" s="172">
        <v>0</v>
      </c>
      <c r="GL24" s="172">
        <v>0</v>
      </c>
      <c r="GM24" s="172">
        <v>0</v>
      </c>
      <c r="GN24" s="172">
        <v>0</v>
      </c>
      <c r="GO24" s="172">
        <v>0</v>
      </c>
      <c r="GP24" s="172">
        <v>0</v>
      </c>
      <c r="GQ24" s="172">
        <v>0</v>
      </c>
      <c r="GR24" s="172">
        <v>0</v>
      </c>
      <c r="GS24" s="172">
        <v>0</v>
      </c>
      <c r="GT24" s="172">
        <v>0</v>
      </c>
      <c r="GU24" s="173">
        <v>0</v>
      </c>
      <c r="GV24" s="173">
        <v>0</v>
      </c>
      <c r="GW24" s="173">
        <v>0</v>
      </c>
      <c r="GX24" s="173">
        <v>0</v>
      </c>
      <c r="GY24" s="173">
        <v>0</v>
      </c>
      <c r="GZ24" s="173">
        <v>0</v>
      </c>
      <c r="HA24" s="173">
        <v>0</v>
      </c>
      <c r="HB24" s="173">
        <v>0</v>
      </c>
      <c r="HC24" s="173">
        <v>0</v>
      </c>
      <c r="HD24" s="173">
        <v>0</v>
      </c>
      <c r="HE24" s="173">
        <v>0</v>
      </c>
      <c r="HF24" s="173">
        <v>0</v>
      </c>
      <c r="HG24" s="173">
        <v>0</v>
      </c>
      <c r="HH24" s="173">
        <v>0</v>
      </c>
      <c r="HI24" s="173">
        <v>0</v>
      </c>
      <c r="HJ24" s="173">
        <v>0</v>
      </c>
      <c r="HK24" s="173">
        <v>0</v>
      </c>
      <c r="HL24" s="173">
        <v>0</v>
      </c>
      <c r="HM24" s="173">
        <v>0</v>
      </c>
      <c r="HN24" s="173">
        <v>0</v>
      </c>
      <c r="HO24" s="257">
        <f t="shared" si="62"/>
        <v>0</v>
      </c>
      <c r="HP24" s="257">
        <f t="shared" si="63"/>
        <v>0</v>
      </c>
      <c r="HQ24" s="257">
        <f t="shared" si="64"/>
        <v>0</v>
      </c>
      <c r="HR24" s="257">
        <f t="shared" si="65"/>
        <v>0</v>
      </c>
      <c r="HS24" s="163">
        <f t="shared" si="9"/>
        <v>0</v>
      </c>
    </row>
    <row r="25" spans="1:227" ht="39.75" thickTop="1" thickBot="1" x14ac:dyDescent="0.3">
      <c r="A25" s="171" t="s">
        <v>867</v>
      </c>
      <c r="B25" s="172">
        <v>0</v>
      </c>
      <c r="C25" s="172">
        <v>0</v>
      </c>
      <c r="D25" s="172">
        <v>0</v>
      </c>
      <c r="E25" s="172">
        <v>0</v>
      </c>
      <c r="F25" s="172">
        <v>0</v>
      </c>
      <c r="G25" s="172">
        <v>0</v>
      </c>
      <c r="H25" s="172">
        <v>0</v>
      </c>
      <c r="I25" s="172">
        <v>0</v>
      </c>
      <c r="J25" s="172">
        <v>0</v>
      </c>
      <c r="K25" s="172">
        <v>0</v>
      </c>
      <c r="L25" s="172">
        <v>0</v>
      </c>
      <c r="M25" s="172">
        <v>0</v>
      </c>
      <c r="N25" s="172">
        <v>0</v>
      </c>
      <c r="O25" s="172">
        <v>0</v>
      </c>
      <c r="P25" s="172">
        <v>0</v>
      </c>
      <c r="Q25" s="172">
        <v>0</v>
      </c>
      <c r="R25" s="172">
        <v>0</v>
      </c>
      <c r="S25" s="172">
        <v>0</v>
      </c>
      <c r="T25" s="172">
        <v>0</v>
      </c>
      <c r="U25" s="172">
        <v>0</v>
      </c>
      <c r="V25" s="172">
        <v>0</v>
      </c>
      <c r="W25" s="172">
        <v>0</v>
      </c>
      <c r="X25" s="172">
        <v>0</v>
      </c>
      <c r="Y25" s="172">
        <v>0</v>
      </c>
      <c r="Z25" s="172">
        <v>0</v>
      </c>
      <c r="AA25" s="172">
        <v>0</v>
      </c>
      <c r="AB25" s="172">
        <v>0</v>
      </c>
      <c r="AC25" s="172">
        <v>0</v>
      </c>
      <c r="AD25" s="172">
        <v>0</v>
      </c>
      <c r="AE25" s="172">
        <v>0</v>
      </c>
      <c r="AF25" s="172">
        <v>0</v>
      </c>
      <c r="AG25" s="172">
        <v>0</v>
      </c>
      <c r="AH25" s="172">
        <v>0</v>
      </c>
      <c r="AI25" s="172">
        <v>0</v>
      </c>
      <c r="AJ25" s="172">
        <v>0</v>
      </c>
      <c r="AK25" s="172">
        <v>0</v>
      </c>
      <c r="AL25" s="172">
        <v>0</v>
      </c>
      <c r="AM25" s="172">
        <v>0</v>
      </c>
      <c r="AN25" s="172">
        <v>0</v>
      </c>
      <c r="AO25" s="172">
        <v>0</v>
      </c>
      <c r="AP25" s="172">
        <v>0</v>
      </c>
      <c r="AQ25" s="172">
        <v>0</v>
      </c>
      <c r="AR25" s="172">
        <v>0</v>
      </c>
      <c r="AS25" s="172">
        <v>0</v>
      </c>
      <c r="AT25" s="172">
        <v>0</v>
      </c>
      <c r="AU25" s="172">
        <v>0</v>
      </c>
      <c r="AV25" s="172">
        <v>0</v>
      </c>
      <c r="AW25" s="172">
        <v>0</v>
      </c>
      <c r="AX25" s="172">
        <v>0</v>
      </c>
      <c r="AY25" s="172">
        <v>0</v>
      </c>
      <c r="AZ25" s="172">
        <v>0</v>
      </c>
      <c r="BA25" s="172">
        <v>0</v>
      </c>
      <c r="BB25" s="172">
        <v>0</v>
      </c>
      <c r="BC25" s="172">
        <v>0</v>
      </c>
      <c r="BD25" s="172">
        <v>0</v>
      </c>
      <c r="BE25" s="172">
        <v>0</v>
      </c>
      <c r="BF25" s="172">
        <v>0</v>
      </c>
      <c r="BG25" s="172">
        <v>0</v>
      </c>
      <c r="BH25" s="172">
        <v>0</v>
      </c>
      <c r="BI25" s="172">
        <v>0</v>
      </c>
      <c r="BJ25" s="172">
        <v>0</v>
      </c>
      <c r="BK25" s="172">
        <v>0</v>
      </c>
      <c r="BL25" s="172">
        <v>0</v>
      </c>
      <c r="BM25" s="172">
        <v>0</v>
      </c>
      <c r="BN25" s="172">
        <v>0</v>
      </c>
      <c r="BO25" s="172">
        <v>0</v>
      </c>
      <c r="BP25" s="172">
        <v>0</v>
      </c>
      <c r="BQ25" s="172">
        <v>0</v>
      </c>
      <c r="BR25" s="172">
        <v>0</v>
      </c>
      <c r="BS25" s="172">
        <v>0</v>
      </c>
      <c r="BT25" s="172">
        <v>0</v>
      </c>
      <c r="BU25" s="172">
        <v>0</v>
      </c>
      <c r="BV25" s="172">
        <v>0</v>
      </c>
      <c r="BW25" s="172">
        <v>0</v>
      </c>
      <c r="BX25" s="172">
        <v>0</v>
      </c>
      <c r="BY25" s="172">
        <v>0</v>
      </c>
      <c r="BZ25" s="172">
        <v>0</v>
      </c>
      <c r="CA25" s="172">
        <v>0</v>
      </c>
      <c r="CB25" s="172">
        <v>0</v>
      </c>
      <c r="CC25" s="172">
        <v>0</v>
      </c>
      <c r="CD25" s="172">
        <v>0</v>
      </c>
      <c r="CE25" s="172">
        <v>0</v>
      </c>
      <c r="CF25" s="172">
        <v>0</v>
      </c>
      <c r="CG25" s="172">
        <v>0</v>
      </c>
      <c r="CH25" s="172">
        <v>0</v>
      </c>
      <c r="CI25" s="172">
        <v>0</v>
      </c>
      <c r="CJ25" s="172">
        <v>0</v>
      </c>
      <c r="CK25" s="172">
        <v>0</v>
      </c>
      <c r="CL25" s="172">
        <v>0</v>
      </c>
      <c r="CM25" s="172">
        <v>0</v>
      </c>
      <c r="CN25" s="172">
        <v>0</v>
      </c>
      <c r="CO25" s="172">
        <v>0</v>
      </c>
      <c r="CP25" s="172">
        <v>0</v>
      </c>
      <c r="CQ25" s="172">
        <v>0</v>
      </c>
      <c r="CR25" s="172">
        <v>0</v>
      </c>
      <c r="CS25" s="172">
        <v>0</v>
      </c>
      <c r="CT25" s="172">
        <v>0</v>
      </c>
      <c r="CU25" s="172">
        <v>0</v>
      </c>
      <c r="CV25" s="172">
        <v>0</v>
      </c>
      <c r="CW25" s="172">
        <v>0</v>
      </c>
      <c r="CX25" s="172">
        <v>0</v>
      </c>
      <c r="CY25" s="172">
        <v>0</v>
      </c>
      <c r="CZ25" s="172">
        <v>0</v>
      </c>
      <c r="DA25" s="172">
        <v>0</v>
      </c>
      <c r="DB25" s="172">
        <v>0</v>
      </c>
      <c r="DC25" s="172">
        <v>0</v>
      </c>
      <c r="DD25" s="172">
        <v>0</v>
      </c>
      <c r="DE25" s="172">
        <v>0</v>
      </c>
      <c r="DF25" s="172">
        <v>0</v>
      </c>
      <c r="DG25" s="172">
        <v>0</v>
      </c>
      <c r="DH25" s="172">
        <v>0</v>
      </c>
      <c r="DI25" s="172">
        <v>0</v>
      </c>
      <c r="DJ25" s="172">
        <v>0</v>
      </c>
      <c r="DK25" s="172">
        <v>0</v>
      </c>
      <c r="DL25" s="172">
        <v>0</v>
      </c>
      <c r="DM25" s="172">
        <v>0</v>
      </c>
      <c r="DN25" s="172">
        <v>0</v>
      </c>
      <c r="DO25" s="172">
        <v>0</v>
      </c>
      <c r="DP25" s="172">
        <v>0</v>
      </c>
      <c r="DQ25" s="172">
        <v>0</v>
      </c>
      <c r="DR25" s="172">
        <v>0</v>
      </c>
      <c r="DS25" s="172">
        <v>0</v>
      </c>
      <c r="DT25" s="172">
        <v>0</v>
      </c>
      <c r="DU25" s="172">
        <v>0</v>
      </c>
      <c r="DV25" s="172">
        <v>0</v>
      </c>
      <c r="DW25" s="172">
        <v>0</v>
      </c>
      <c r="DX25" s="172">
        <v>0</v>
      </c>
      <c r="DY25" s="172">
        <v>0</v>
      </c>
      <c r="DZ25" s="172">
        <v>0</v>
      </c>
      <c r="EA25" s="172">
        <v>0</v>
      </c>
      <c r="EB25" s="172">
        <v>0</v>
      </c>
      <c r="EC25" s="172">
        <v>0</v>
      </c>
      <c r="ED25" s="172">
        <v>0</v>
      </c>
      <c r="EE25" s="172">
        <v>0</v>
      </c>
      <c r="EF25" s="172">
        <v>0</v>
      </c>
      <c r="EG25" s="172">
        <v>0</v>
      </c>
      <c r="EH25" s="172">
        <v>0</v>
      </c>
      <c r="EI25" s="172">
        <v>0</v>
      </c>
      <c r="EJ25" s="172">
        <v>0</v>
      </c>
      <c r="EK25" s="172">
        <v>0</v>
      </c>
      <c r="EL25" s="172">
        <v>0</v>
      </c>
      <c r="EM25" s="172">
        <v>0</v>
      </c>
      <c r="EN25" s="172">
        <v>0</v>
      </c>
      <c r="EO25" s="172">
        <v>0</v>
      </c>
      <c r="EP25" s="172">
        <v>0</v>
      </c>
      <c r="EQ25" s="172">
        <v>0</v>
      </c>
      <c r="ER25" s="172">
        <v>0</v>
      </c>
      <c r="ES25" s="172">
        <v>0</v>
      </c>
      <c r="ET25" s="172">
        <v>0</v>
      </c>
      <c r="EU25" s="172">
        <v>0</v>
      </c>
      <c r="EV25" s="172">
        <v>0</v>
      </c>
      <c r="EW25" s="172">
        <v>0</v>
      </c>
      <c r="EX25" s="172">
        <v>0</v>
      </c>
      <c r="EY25" s="172">
        <v>0</v>
      </c>
      <c r="EZ25" s="172">
        <v>0</v>
      </c>
      <c r="FA25" s="172">
        <v>0</v>
      </c>
      <c r="FB25" s="172">
        <v>0</v>
      </c>
      <c r="FC25" s="172">
        <v>0</v>
      </c>
      <c r="FD25" s="172">
        <v>0</v>
      </c>
      <c r="FE25" s="172">
        <v>0</v>
      </c>
      <c r="FF25" s="172">
        <v>0</v>
      </c>
      <c r="FG25" s="172">
        <v>0</v>
      </c>
      <c r="FH25" s="172">
        <v>0</v>
      </c>
      <c r="FI25" s="172">
        <v>0</v>
      </c>
      <c r="FJ25" s="172">
        <v>0</v>
      </c>
      <c r="FK25" s="172">
        <v>0</v>
      </c>
      <c r="FL25" s="172">
        <v>0</v>
      </c>
      <c r="FM25" s="172">
        <v>0</v>
      </c>
      <c r="FN25" s="172">
        <v>0</v>
      </c>
      <c r="FO25" s="172">
        <v>0</v>
      </c>
      <c r="FP25" s="172">
        <v>0</v>
      </c>
      <c r="FQ25" s="172">
        <v>0</v>
      </c>
      <c r="FR25" s="172">
        <v>0</v>
      </c>
      <c r="FS25" s="172">
        <v>0</v>
      </c>
      <c r="FT25" s="172">
        <v>0</v>
      </c>
      <c r="FU25" s="172">
        <v>0</v>
      </c>
      <c r="FV25" s="172">
        <v>0</v>
      </c>
      <c r="FW25" s="172">
        <v>0</v>
      </c>
      <c r="FX25" s="172">
        <v>0</v>
      </c>
      <c r="FY25" s="172">
        <v>0</v>
      </c>
      <c r="FZ25" s="172">
        <v>0</v>
      </c>
      <c r="GA25" s="172">
        <v>0</v>
      </c>
      <c r="GB25" s="172">
        <v>0</v>
      </c>
      <c r="GC25" s="172">
        <v>0</v>
      </c>
      <c r="GD25" s="172">
        <v>0</v>
      </c>
      <c r="GE25" s="172">
        <v>0</v>
      </c>
      <c r="GF25" s="172">
        <v>0</v>
      </c>
      <c r="GG25" s="172">
        <v>0</v>
      </c>
      <c r="GH25" s="172">
        <v>0</v>
      </c>
      <c r="GI25" s="172">
        <v>0</v>
      </c>
      <c r="GJ25" s="172">
        <v>0</v>
      </c>
      <c r="GK25" s="172">
        <v>0</v>
      </c>
      <c r="GL25" s="172">
        <v>0</v>
      </c>
      <c r="GM25" s="172">
        <v>0</v>
      </c>
      <c r="GN25" s="172">
        <v>0</v>
      </c>
      <c r="GO25" s="172">
        <v>0</v>
      </c>
      <c r="GP25" s="172">
        <v>0</v>
      </c>
      <c r="GQ25" s="172">
        <v>0</v>
      </c>
      <c r="GR25" s="172">
        <v>0</v>
      </c>
      <c r="GS25" s="172">
        <v>0</v>
      </c>
      <c r="GT25" s="172">
        <v>0</v>
      </c>
      <c r="GU25" s="173">
        <v>0</v>
      </c>
      <c r="GV25" s="173">
        <v>0</v>
      </c>
      <c r="GW25" s="173">
        <v>0</v>
      </c>
      <c r="GX25" s="173">
        <v>0</v>
      </c>
      <c r="GY25" s="173">
        <v>0</v>
      </c>
      <c r="GZ25" s="173">
        <v>0</v>
      </c>
      <c r="HA25" s="173">
        <v>0</v>
      </c>
      <c r="HB25" s="173">
        <v>0</v>
      </c>
      <c r="HC25" s="173">
        <v>0</v>
      </c>
      <c r="HD25" s="173">
        <v>0</v>
      </c>
      <c r="HE25" s="173">
        <v>0</v>
      </c>
      <c r="HF25" s="173">
        <v>0</v>
      </c>
      <c r="HG25" s="173">
        <v>0</v>
      </c>
      <c r="HH25" s="173">
        <v>0</v>
      </c>
      <c r="HI25" s="173">
        <v>0</v>
      </c>
      <c r="HJ25" s="173">
        <v>0</v>
      </c>
      <c r="HK25" s="173">
        <v>0</v>
      </c>
      <c r="HL25" s="173">
        <v>0</v>
      </c>
      <c r="HM25" s="173">
        <v>0</v>
      </c>
      <c r="HN25" s="173">
        <v>0</v>
      </c>
      <c r="HO25" s="257">
        <f t="shared" si="62"/>
        <v>0</v>
      </c>
      <c r="HP25" s="257">
        <f t="shared" si="63"/>
        <v>0</v>
      </c>
      <c r="HQ25" s="257">
        <f t="shared" si="64"/>
        <v>0</v>
      </c>
      <c r="HR25" s="257">
        <f t="shared" si="65"/>
        <v>0</v>
      </c>
      <c r="HS25" s="163">
        <f t="shared" si="9"/>
        <v>0</v>
      </c>
    </row>
    <row r="26" spans="1:227" ht="36.75" customHeight="1" thickTop="1" thickBot="1" x14ac:dyDescent="0.3">
      <c r="A26" s="169" t="s">
        <v>868</v>
      </c>
      <c r="B26" s="170">
        <f>SUM(B27:B28)</f>
        <v>1513111000</v>
      </c>
      <c r="C26" s="170">
        <f t="shared" ref="C26:CQ26" si="73">SUM(C27:C28)</f>
        <v>200000000</v>
      </c>
      <c r="D26" s="170">
        <f t="shared" si="73"/>
        <v>0</v>
      </c>
      <c r="E26" s="170">
        <f t="shared" si="73"/>
        <v>0</v>
      </c>
      <c r="F26" s="170">
        <f t="shared" si="73"/>
        <v>0</v>
      </c>
      <c r="G26" s="170">
        <f t="shared" ref="G26:J26" si="74">SUM(G27:G28)</f>
        <v>500000000</v>
      </c>
      <c r="H26" s="170">
        <f t="shared" si="74"/>
        <v>0</v>
      </c>
      <c r="I26" s="170">
        <f t="shared" si="74"/>
        <v>0</v>
      </c>
      <c r="J26" s="170">
        <f t="shared" si="74"/>
        <v>0</v>
      </c>
      <c r="K26" s="170">
        <f t="shared" si="73"/>
        <v>0</v>
      </c>
      <c r="L26" s="170">
        <f t="shared" si="73"/>
        <v>0</v>
      </c>
      <c r="M26" s="170">
        <f t="shared" si="73"/>
        <v>0</v>
      </c>
      <c r="N26" s="170">
        <f t="shared" si="73"/>
        <v>0</v>
      </c>
      <c r="O26" s="170">
        <f>SUM(O27:O28)</f>
        <v>0</v>
      </c>
      <c r="P26" s="170">
        <f>SUM(P27:P28)</f>
        <v>0</v>
      </c>
      <c r="Q26" s="170">
        <f>SUM(Q27:Q28)</f>
        <v>0</v>
      </c>
      <c r="R26" s="170">
        <f>SUM(R27:R28)</f>
        <v>0</v>
      </c>
      <c r="S26" s="170">
        <f t="shared" si="73"/>
        <v>0</v>
      </c>
      <c r="T26" s="170">
        <f t="shared" si="73"/>
        <v>0</v>
      </c>
      <c r="U26" s="170">
        <f t="shared" si="73"/>
        <v>0</v>
      </c>
      <c r="V26" s="170">
        <f t="shared" si="73"/>
        <v>0</v>
      </c>
      <c r="W26" s="170">
        <f t="shared" si="73"/>
        <v>0</v>
      </c>
      <c r="X26" s="170">
        <f t="shared" si="73"/>
        <v>0</v>
      </c>
      <c r="Y26" s="170">
        <f t="shared" si="73"/>
        <v>0</v>
      </c>
      <c r="Z26" s="170">
        <f t="shared" si="73"/>
        <v>0</v>
      </c>
      <c r="AA26" s="170">
        <f t="shared" si="73"/>
        <v>0</v>
      </c>
      <c r="AB26" s="170">
        <f t="shared" si="73"/>
        <v>0</v>
      </c>
      <c r="AC26" s="170">
        <f t="shared" si="73"/>
        <v>0</v>
      </c>
      <c r="AD26" s="170">
        <f t="shared" si="73"/>
        <v>0</v>
      </c>
      <c r="AE26" s="170">
        <f t="shared" si="73"/>
        <v>0</v>
      </c>
      <c r="AF26" s="170">
        <f t="shared" si="73"/>
        <v>0</v>
      </c>
      <c r="AG26" s="170">
        <f t="shared" si="73"/>
        <v>0</v>
      </c>
      <c r="AH26" s="170">
        <f t="shared" si="73"/>
        <v>0</v>
      </c>
      <c r="AI26" s="170">
        <f>SUM(AI27:AI28)</f>
        <v>0</v>
      </c>
      <c r="AJ26" s="170">
        <f>SUM(AJ27:AJ28)</f>
        <v>0</v>
      </c>
      <c r="AK26" s="170">
        <f>SUM(AK27:AK28)</f>
        <v>0</v>
      </c>
      <c r="AL26" s="170">
        <f>SUM(AL27:AL28)</f>
        <v>0</v>
      </c>
      <c r="AM26" s="170">
        <f t="shared" si="73"/>
        <v>0</v>
      </c>
      <c r="AN26" s="170">
        <f t="shared" si="73"/>
        <v>0</v>
      </c>
      <c r="AO26" s="170">
        <f t="shared" si="73"/>
        <v>0</v>
      </c>
      <c r="AP26" s="170">
        <f t="shared" si="73"/>
        <v>0</v>
      </c>
      <c r="AQ26" s="170">
        <f t="shared" si="73"/>
        <v>0</v>
      </c>
      <c r="AR26" s="170">
        <f t="shared" si="73"/>
        <v>0</v>
      </c>
      <c r="AS26" s="170">
        <f t="shared" si="73"/>
        <v>0</v>
      </c>
      <c r="AT26" s="170">
        <f t="shared" si="73"/>
        <v>0</v>
      </c>
      <c r="AU26" s="170">
        <f t="shared" ref="AU26:AX26" si="75">SUM(AU27:AU28)</f>
        <v>0</v>
      </c>
      <c r="AV26" s="170">
        <f t="shared" si="75"/>
        <v>0</v>
      </c>
      <c r="AW26" s="170">
        <f t="shared" si="75"/>
        <v>0</v>
      </c>
      <c r="AX26" s="170">
        <f t="shared" si="75"/>
        <v>0</v>
      </c>
      <c r="AY26" s="170">
        <f t="shared" si="73"/>
        <v>810689000</v>
      </c>
      <c r="AZ26" s="170">
        <f t="shared" si="73"/>
        <v>80000000</v>
      </c>
      <c r="BA26" s="170">
        <f t="shared" si="73"/>
        <v>32000000</v>
      </c>
      <c r="BB26" s="170">
        <f t="shared" si="73"/>
        <v>32000000</v>
      </c>
      <c r="BC26" s="170">
        <f t="shared" ref="BC26:BF26" si="76">SUM(BC27:BC28)</f>
        <v>0</v>
      </c>
      <c r="BD26" s="170">
        <f t="shared" si="76"/>
        <v>0</v>
      </c>
      <c r="BE26" s="170">
        <f t="shared" si="76"/>
        <v>0</v>
      </c>
      <c r="BF26" s="170">
        <f t="shared" si="76"/>
        <v>0</v>
      </c>
      <c r="BG26" s="170">
        <f t="shared" si="73"/>
        <v>0</v>
      </c>
      <c r="BH26" s="170">
        <f t="shared" si="73"/>
        <v>0</v>
      </c>
      <c r="BI26" s="170">
        <f t="shared" si="73"/>
        <v>0</v>
      </c>
      <c r="BJ26" s="170">
        <f t="shared" si="73"/>
        <v>0</v>
      </c>
      <c r="BK26" s="170">
        <f t="shared" si="73"/>
        <v>0</v>
      </c>
      <c r="BL26" s="170">
        <f t="shared" si="73"/>
        <v>0</v>
      </c>
      <c r="BM26" s="170">
        <f t="shared" si="73"/>
        <v>0</v>
      </c>
      <c r="BN26" s="170">
        <f t="shared" si="73"/>
        <v>0</v>
      </c>
      <c r="BO26" s="170">
        <f t="shared" si="73"/>
        <v>0</v>
      </c>
      <c r="BP26" s="170">
        <f t="shared" si="73"/>
        <v>0</v>
      </c>
      <c r="BQ26" s="170">
        <f t="shared" si="73"/>
        <v>0</v>
      </c>
      <c r="BR26" s="170">
        <f t="shared" si="73"/>
        <v>0</v>
      </c>
      <c r="BS26" s="170">
        <f t="shared" si="73"/>
        <v>0</v>
      </c>
      <c r="BT26" s="170">
        <f t="shared" si="73"/>
        <v>0</v>
      </c>
      <c r="BU26" s="170">
        <f t="shared" si="73"/>
        <v>0</v>
      </c>
      <c r="BV26" s="170">
        <f t="shared" si="73"/>
        <v>0</v>
      </c>
      <c r="BW26" s="170">
        <f t="shared" si="73"/>
        <v>0</v>
      </c>
      <c r="BX26" s="170">
        <f t="shared" si="73"/>
        <v>0</v>
      </c>
      <c r="BY26" s="170">
        <f t="shared" si="73"/>
        <v>0</v>
      </c>
      <c r="BZ26" s="170">
        <f t="shared" si="73"/>
        <v>0</v>
      </c>
      <c r="CA26" s="170">
        <f>SUM(CA27:CA28)</f>
        <v>0</v>
      </c>
      <c r="CB26" s="170">
        <f>SUM(CB27:CB28)</f>
        <v>0</v>
      </c>
      <c r="CC26" s="170">
        <f>SUM(CC27:CC28)</f>
        <v>0</v>
      </c>
      <c r="CD26" s="170">
        <f>SUM(CD27:CD28)</f>
        <v>0</v>
      </c>
      <c r="CE26" s="170">
        <f t="shared" si="73"/>
        <v>0</v>
      </c>
      <c r="CF26" s="170">
        <f t="shared" si="73"/>
        <v>0</v>
      </c>
      <c r="CG26" s="170">
        <f t="shared" si="73"/>
        <v>0</v>
      </c>
      <c r="CH26" s="170">
        <f t="shared" si="73"/>
        <v>0</v>
      </c>
      <c r="CI26" s="170">
        <f t="shared" si="73"/>
        <v>0</v>
      </c>
      <c r="CJ26" s="170">
        <f t="shared" si="73"/>
        <v>0</v>
      </c>
      <c r="CK26" s="170">
        <f t="shared" si="73"/>
        <v>0</v>
      </c>
      <c r="CL26" s="170">
        <f t="shared" si="73"/>
        <v>0</v>
      </c>
      <c r="CM26" s="170">
        <f>SUM(CM27:CM28)</f>
        <v>0</v>
      </c>
      <c r="CN26" s="170">
        <f>SUM(CN27:CN28)</f>
        <v>0</v>
      </c>
      <c r="CO26" s="170">
        <f>SUM(CO27:CO28)</f>
        <v>0</v>
      </c>
      <c r="CP26" s="170">
        <f>SUM(CP27:CP28)</f>
        <v>0</v>
      </c>
      <c r="CQ26" s="170">
        <f t="shared" si="73"/>
        <v>0</v>
      </c>
      <c r="CR26" s="170">
        <f t="shared" ref="CR26:FJ26" si="77">SUM(CR27:CR28)</f>
        <v>0</v>
      </c>
      <c r="CS26" s="170">
        <f t="shared" si="77"/>
        <v>0</v>
      </c>
      <c r="CT26" s="170">
        <f t="shared" si="77"/>
        <v>0</v>
      </c>
      <c r="CU26" s="170">
        <f t="shared" si="77"/>
        <v>0</v>
      </c>
      <c r="CV26" s="170">
        <f t="shared" si="77"/>
        <v>0</v>
      </c>
      <c r="CW26" s="170">
        <f t="shared" si="77"/>
        <v>0</v>
      </c>
      <c r="CX26" s="170">
        <f t="shared" si="77"/>
        <v>0</v>
      </c>
      <c r="CY26" s="170">
        <f t="shared" si="77"/>
        <v>0</v>
      </c>
      <c r="CZ26" s="170">
        <f t="shared" si="77"/>
        <v>0</v>
      </c>
      <c r="DA26" s="170">
        <f t="shared" si="77"/>
        <v>0</v>
      </c>
      <c r="DB26" s="170">
        <f t="shared" si="77"/>
        <v>0</v>
      </c>
      <c r="DC26" s="170">
        <f t="shared" si="77"/>
        <v>0</v>
      </c>
      <c r="DD26" s="170">
        <f t="shared" si="77"/>
        <v>0</v>
      </c>
      <c r="DE26" s="170">
        <f t="shared" si="77"/>
        <v>0</v>
      </c>
      <c r="DF26" s="170">
        <f t="shared" si="77"/>
        <v>0</v>
      </c>
      <c r="DG26" s="170">
        <f t="shared" si="77"/>
        <v>0</v>
      </c>
      <c r="DH26" s="170">
        <f t="shared" si="77"/>
        <v>0</v>
      </c>
      <c r="DI26" s="170">
        <f t="shared" si="77"/>
        <v>0</v>
      </c>
      <c r="DJ26" s="170">
        <f t="shared" si="77"/>
        <v>0</v>
      </c>
      <c r="DK26" s="170">
        <f t="shared" si="77"/>
        <v>0</v>
      </c>
      <c r="DL26" s="170">
        <f t="shared" si="77"/>
        <v>0</v>
      </c>
      <c r="DM26" s="170">
        <f t="shared" si="77"/>
        <v>0</v>
      </c>
      <c r="DN26" s="170">
        <f t="shared" si="77"/>
        <v>0</v>
      </c>
      <c r="DO26" s="170">
        <f t="shared" si="77"/>
        <v>0</v>
      </c>
      <c r="DP26" s="170">
        <f t="shared" si="77"/>
        <v>0</v>
      </c>
      <c r="DQ26" s="170">
        <f t="shared" si="77"/>
        <v>0</v>
      </c>
      <c r="DR26" s="170">
        <f t="shared" si="77"/>
        <v>0</v>
      </c>
      <c r="DS26" s="170">
        <f t="shared" si="77"/>
        <v>0</v>
      </c>
      <c r="DT26" s="170">
        <f t="shared" si="77"/>
        <v>0</v>
      </c>
      <c r="DU26" s="170">
        <f t="shared" si="77"/>
        <v>0</v>
      </c>
      <c r="DV26" s="170">
        <f t="shared" si="77"/>
        <v>0</v>
      </c>
      <c r="DW26" s="170">
        <f t="shared" si="77"/>
        <v>0</v>
      </c>
      <c r="DX26" s="170">
        <f t="shared" si="77"/>
        <v>0</v>
      </c>
      <c r="DY26" s="170">
        <f t="shared" si="77"/>
        <v>0</v>
      </c>
      <c r="DZ26" s="170">
        <f t="shared" si="77"/>
        <v>0</v>
      </c>
      <c r="EA26" s="170">
        <f t="shared" si="77"/>
        <v>0</v>
      </c>
      <c r="EB26" s="170">
        <f t="shared" si="77"/>
        <v>0</v>
      </c>
      <c r="EC26" s="170">
        <f t="shared" si="77"/>
        <v>0</v>
      </c>
      <c r="ED26" s="170">
        <f t="shared" si="77"/>
        <v>0</v>
      </c>
      <c r="EE26" s="170">
        <f t="shared" si="77"/>
        <v>2422000</v>
      </c>
      <c r="EF26" s="170">
        <f t="shared" si="77"/>
        <v>0</v>
      </c>
      <c r="EG26" s="170">
        <f t="shared" si="77"/>
        <v>0</v>
      </c>
      <c r="EH26" s="170">
        <f t="shared" si="77"/>
        <v>0</v>
      </c>
      <c r="EI26" s="170">
        <f t="shared" si="77"/>
        <v>0</v>
      </c>
      <c r="EJ26" s="170">
        <f t="shared" si="77"/>
        <v>0</v>
      </c>
      <c r="EK26" s="170">
        <f t="shared" si="77"/>
        <v>0</v>
      </c>
      <c r="EL26" s="170">
        <f t="shared" si="77"/>
        <v>0</v>
      </c>
      <c r="EM26" s="170">
        <f t="shared" si="77"/>
        <v>0</v>
      </c>
      <c r="EN26" s="170">
        <f t="shared" si="77"/>
        <v>0</v>
      </c>
      <c r="EO26" s="170">
        <f t="shared" si="77"/>
        <v>0</v>
      </c>
      <c r="EP26" s="170">
        <f t="shared" si="77"/>
        <v>0</v>
      </c>
      <c r="EQ26" s="170">
        <f t="shared" si="77"/>
        <v>0</v>
      </c>
      <c r="ER26" s="170">
        <f t="shared" si="77"/>
        <v>0</v>
      </c>
      <c r="ES26" s="170">
        <f t="shared" si="77"/>
        <v>0</v>
      </c>
      <c r="ET26" s="170">
        <f t="shared" si="77"/>
        <v>0</v>
      </c>
      <c r="EU26" s="170">
        <f t="shared" si="77"/>
        <v>0</v>
      </c>
      <c r="EV26" s="170">
        <f t="shared" si="77"/>
        <v>0</v>
      </c>
      <c r="EW26" s="170">
        <f t="shared" si="77"/>
        <v>0</v>
      </c>
      <c r="EX26" s="170">
        <f t="shared" si="77"/>
        <v>0</v>
      </c>
      <c r="EY26" s="170">
        <f t="shared" si="77"/>
        <v>0</v>
      </c>
      <c r="EZ26" s="170">
        <f t="shared" si="77"/>
        <v>0</v>
      </c>
      <c r="FA26" s="170">
        <f t="shared" si="77"/>
        <v>0</v>
      </c>
      <c r="FB26" s="170">
        <f t="shared" si="77"/>
        <v>0</v>
      </c>
      <c r="FC26" s="170">
        <f t="shared" si="77"/>
        <v>0</v>
      </c>
      <c r="FD26" s="170">
        <f t="shared" si="77"/>
        <v>0</v>
      </c>
      <c r="FE26" s="170">
        <f t="shared" si="77"/>
        <v>0</v>
      </c>
      <c r="FF26" s="170">
        <f t="shared" si="77"/>
        <v>0</v>
      </c>
      <c r="FG26" s="170">
        <f t="shared" si="77"/>
        <v>0</v>
      </c>
      <c r="FH26" s="170">
        <f t="shared" si="77"/>
        <v>0</v>
      </c>
      <c r="FI26" s="170">
        <f t="shared" si="77"/>
        <v>0</v>
      </c>
      <c r="FJ26" s="170">
        <f t="shared" si="77"/>
        <v>0</v>
      </c>
      <c r="FK26" s="170">
        <f t="shared" ref="FK26:HN26" si="78">SUM(FK27:FK28)</f>
        <v>0</v>
      </c>
      <c r="FL26" s="170">
        <f t="shared" si="78"/>
        <v>0</v>
      </c>
      <c r="FM26" s="170">
        <f t="shared" si="78"/>
        <v>0</v>
      </c>
      <c r="FN26" s="170">
        <f t="shared" si="78"/>
        <v>0</v>
      </c>
      <c r="FO26" s="170">
        <f t="shared" si="78"/>
        <v>0</v>
      </c>
      <c r="FP26" s="170">
        <f t="shared" si="78"/>
        <v>0</v>
      </c>
      <c r="FQ26" s="170">
        <f t="shared" si="78"/>
        <v>0</v>
      </c>
      <c r="FR26" s="170">
        <f t="shared" si="78"/>
        <v>0</v>
      </c>
      <c r="FS26" s="170">
        <f t="shared" si="78"/>
        <v>0</v>
      </c>
      <c r="FT26" s="170">
        <f t="shared" si="78"/>
        <v>0</v>
      </c>
      <c r="FU26" s="170">
        <f t="shared" si="78"/>
        <v>0</v>
      </c>
      <c r="FV26" s="170">
        <f t="shared" si="78"/>
        <v>0</v>
      </c>
      <c r="FW26" s="170">
        <f t="shared" si="78"/>
        <v>0</v>
      </c>
      <c r="FX26" s="170">
        <f t="shared" si="78"/>
        <v>0</v>
      </c>
      <c r="FY26" s="170">
        <f t="shared" si="78"/>
        <v>0</v>
      </c>
      <c r="FZ26" s="170">
        <f t="shared" si="78"/>
        <v>0</v>
      </c>
      <c r="GA26" s="170">
        <f t="shared" si="78"/>
        <v>0</v>
      </c>
      <c r="GB26" s="170">
        <f t="shared" si="78"/>
        <v>0</v>
      </c>
      <c r="GC26" s="170">
        <f t="shared" si="78"/>
        <v>0</v>
      </c>
      <c r="GD26" s="170">
        <f t="shared" si="78"/>
        <v>0</v>
      </c>
      <c r="GE26" s="170">
        <f t="shared" si="78"/>
        <v>0</v>
      </c>
      <c r="GF26" s="170">
        <f t="shared" si="78"/>
        <v>0</v>
      </c>
      <c r="GG26" s="170">
        <f t="shared" si="78"/>
        <v>0</v>
      </c>
      <c r="GH26" s="170">
        <f t="shared" si="78"/>
        <v>0</v>
      </c>
      <c r="GI26" s="170">
        <f t="shared" si="78"/>
        <v>0</v>
      </c>
      <c r="GJ26" s="170">
        <f t="shared" si="78"/>
        <v>0</v>
      </c>
      <c r="GK26" s="170">
        <f t="shared" si="78"/>
        <v>0</v>
      </c>
      <c r="GL26" s="170">
        <f t="shared" si="78"/>
        <v>0</v>
      </c>
      <c r="GM26" s="170">
        <f t="shared" si="78"/>
        <v>0</v>
      </c>
      <c r="GN26" s="170">
        <f t="shared" si="78"/>
        <v>0</v>
      </c>
      <c r="GO26" s="170">
        <f t="shared" si="78"/>
        <v>0</v>
      </c>
      <c r="GP26" s="170">
        <f t="shared" si="78"/>
        <v>0</v>
      </c>
      <c r="GQ26" s="170">
        <f t="shared" si="78"/>
        <v>0</v>
      </c>
      <c r="GR26" s="170">
        <f t="shared" si="78"/>
        <v>0</v>
      </c>
      <c r="GS26" s="170">
        <f t="shared" si="78"/>
        <v>0</v>
      </c>
      <c r="GT26" s="170">
        <f t="shared" si="78"/>
        <v>0</v>
      </c>
      <c r="GU26" s="170">
        <f t="shared" si="78"/>
        <v>0</v>
      </c>
      <c r="GV26" s="170">
        <f t="shared" si="78"/>
        <v>0</v>
      </c>
      <c r="GW26" s="170">
        <f t="shared" si="78"/>
        <v>0</v>
      </c>
      <c r="GX26" s="170">
        <f t="shared" si="78"/>
        <v>0</v>
      </c>
      <c r="GY26" s="170">
        <f t="shared" si="78"/>
        <v>0</v>
      </c>
      <c r="GZ26" s="170">
        <f t="shared" si="78"/>
        <v>0</v>
      </c>
      <c r="HA26" s="170">
        <f t="shared" si="78"/>
        <v>0</v>
      </c>
      <c r="HB26" s="170">
        <f t="shared" si="78"/>
        <v>0</v>
      </c>
      <c r="HC26" s="170">
        <f t="shared" si="78"/>
        <v>0</v>
      </c>
      <c r="HD26" s="170">
        <f t="shared" si="78"/>
        <v>0</v>
      </c>
      <c r="HE26" s="170">
        <f t="shared" si="78"/>
        <v>0</v>
      </c>
      <c r="HF26" s="170">
        <f t="shared" si="78"/>
        <v>0</v>
      </c>
      <c r="HG26" s="170">
        <f t="shared" si="78"/>
        <v>0</v>
      </c>
      <c r="HH26" s="170">
        <f t="shared" si="78"/>
        <v>0</v>
      </c>
      <c r="HI26" s="170">
        <f t="shared" si="78"/>
        <v>0</v>
      </c>
      <c r="HJ26" s="170">
        <f t="shared" si="78"/>
        <v>0</v>
      </c>
      <c r="HK26" s="170">
        <f t="shared" si="78"/>
        <v>0</v>
      </c>
      <c r="HL26" s="170">
        <f t="shared" si="78"/>
        <v>0</v>
      </c>
      <c r="HM26" s="170">
        <f t="shared" si="78"/>
        <v>0</v>
      </c>
      <c r="HN26" s="170">
        <f t="shared" si="78"/>
        <v>0</v>
      </c>
      <c r="HO26" s="170">
        <f t="shared" si="62"/>
        <v>1513111000</v>
      </c>
      <c r="HP26" s="170">
        <f t="shared" si="63"/>
        <v>80000000</v>
      </c>
      <c r="HQ26" s="170">
        <f t="shared" si="64"/>
        <v>32000000</v>
      </c>
      <c r="HR26" s="170">
        <f t="shared" si="65"/>
        <v>32000000</v>
      </c>
      <c r="HS26" s="163">
        <f t="shared" si="9"/>
        <v>0</v>
      </c>
    </row>
    <row r="27" spans="1:227" ht="27" thickTop="1" thickBot="1" x14ac:dyDescent="0.3">
      <c r="A27" s="171" t="s">
        <v>869</v>
      </c>
      <c r="B27" s="172">
        <v>1513111000</v>
      </c>
      <c r="C27" s="172">
        <v>200000000</v>
      </c>
      <c r="D27" s="172">
        <v>0</v>
      </c>
      <c r="E27" s="172">
        <v>0</v>
      </c>
      <c r="F27" s="172">
        <v>0</v>
      </c>
      <c r="G27" s="172">
        <v>500000000</v>
      </c>
      <c r="H27" s="172">
        <v>0</v>
      </c>
      <c r="I27" s="172">
        <v>0</v>
      </c>
      <c r="J27" s="172">
        <v>0</v>
      </c>
      <c r="K27" s="172">
        <v>0</v>
      </c>
      <c r="L27" s="172">
        <v>0</v>
      </c>
      <c r="M27" s="172">
        <v>0</v>
      </c>
      <c r="N27" s="172">
        <v>0</v>
      </c>
      <c r="O27" s="172">
        <v>0</v>
      </c>
      <c r="P27" s="172">
        <v>0</v>
      </c>
      <c r="Q27" s="172">
        <v>0</v>
      </c>
      <c r="R27" s="172">
        <v>0</v>
      </c>
      <c r="S27" s="172">
        <v>0</v>
      </c>
      <c r="T27" s="172">
        <v>0</v>
      </c>
      <c r="U27" s="172">
        <v>0</v>
      </c>
      <c r="V27" s="172">
        <v>0</v>
      </c>
      <c r="W27" s="172">
        <v>0</v>
      </c>
      <c r="X27" s="172">
        <v>0</v>
      </c>
      <c r="Y27" s="172">
        <v>0</v>
      </c>
      <c r="Z27" s="172">
        <v>0</v>
      </c>
      <c r="AA27" s="172">
        <v>0</v>
      </c>
      <c r="AB27" s="172">
        <v>0</v>
      </c>
      <c r="AC27" s="172">
        <v>0</v>
      </c>
      <c r="AD27" s="172">
        <v>0</v>
      </c>
      <c r="AE27" s="172">
        <v>0</v>
      </c>
      <c r="AF27" s="172">
        <v>0</v>
      </c>
      <c r="AG27" s="172">
        <v>0</v>
      </c>
      <c r="AH27" s="172">
        <v>0</v>
      </c>
      <c r="AI27" s="172">
        <v>0</v>
      </c>
      <c r="AJ27" s="172">
        <v>0</v>
      </c>
      <c r="AK27" s="172">
        <v>0</v>
      </c>
      <c r="AL27" s="172">
        <v>0</v>
      </c>
      <c r="AM27" s="172">
        <v>0</v>
      </c>
      <c r="AN27" s="172">
        <v>0</v>
      </c>
      <c r="AO27" s="172">
        <v>0</v>
      </c>
      <c r="AP27" s="172">
        <v>0</v>
      </c>
      <c r="AQ27" s="172">
        <v>0</v>
      </c>
      <c r="AR27" s="172">
        <v>0</v>
      </c>
      <c r="AS27" s="172">
        <v>0</v>
      </c>
      <c r="AT27" s="172">
        <v>0</v>
      </c>
      <c r="AU27" s="172">
        <v>0</v>
      </c>
      <c r="AV27" s="172">
        <v>0</v>
      </c>
      <c r="AW27" s="172">
        <v>0</v>
      </c>
      <c r="AX27" s="172">
        <v>0</v>
      </c>
      <c r="AY27" s="172">
        <v>810689000</v>
      </c>
      <c r="AZ27" s="172">
        <v>80000000</v>
      </c>
      <c r="BA27" s="172">
        <v>32000000</v>
      </c>
      <c r="BB27" s="172">
        <v>32000000</v>
      </c>
      <c r="BC27" s="172">
        <v>0</v>
      </c>
      <c r="BD27" s="172">
        <v>0</v>
      </c>
      <c r="BE27" s="172">
        <v>0</v>
      </c>
      <c r="BF27" s="172">
        <v>0</v>
      </c>
      <c r="BG27" s="172">
        <v>0</v>
      </c>
      <c r="BH27" s="172">
        <v>0</v>
      </c>
      <c r="BI27" s="172">
        <v>0</v>
      </c>
      <c r="BJ27" s="172">
        <v>0</v>
      </c>
      <c r="BK27" s="172">
        <v>0</v>
      </c>
      <c r="BL27" s="172">
        <v>0</v>
      </c>
      <c r="BM27" s="172">
        <v>0</v>
      </c>
      <c r="BN27" s="172">
        <v>0</v>
      </c>
      <c r="BO27" s="172">
        <v>0</v>
      </c>
      <c r="BP27" s="172">
        <v>0</v>
      </c>
      <c r="BQ27" s="172">
        <v>0</v>
      </c>
      <c r="BR27" s="172">
        <v>0</v>
      </c>
      <c r="BS27" s="172">
        <v>0</v>
      </c>
      <c r="BT27" s="172">
        <v>0</v>
      </c>
      <c r="BU27" s="172">
        <v>0</v>
      </c>
      <c r="BV27" s="172">
        <v>0</v>
      </c>
      <c r="BW27" s="172">
        <v>0</v>
      </c>
      <c r="BX27" s="172">
        <v>0</v>
      </c>
      <c r="BY27" s="172">
        <v>0</v>
      </c>
      <c r="BZ27" s="172">
        <v>0</v>
      </c>
      <c r="CA27" s="172">
        <v>0</v>
      </c>
      <c r="CB27" s="172">
        <v>0</v>
      </c>
      <c r="CC27" s="172">
        <v>0</v>
      </c>
      <c r="CD27" s="172">
        <v>0</v>
      </c>
      <c r="CE27" s="172">
        <v>0</v>
      </c>
      <c r="CF27" s="172">
        <v>0</v>
      </c>
      <c r="CG27" s="172">
        <v>0</v>
      </c>
      <c r="CH27" s="172">
        <v>0</v>
      </c>
      <c r="CI27" s="172">
        <v>0</v>
      </c>
      <c r="CJ27" s="172">
        <v>0</v>
      </c>
      <c r="CK27" s="172">
        <v>0</v>
      </c>
      <c r="CL27" s="172">
        <v>0</v>
      </c>
      <c r="CM27" s="172">
        <v>0</v>
      </c>
      <c r="CN27" s="172">
        <v>0</v>
      </c>
      <c r="CO27" s="172">
        <v>0</v>
      </c>
      <c r="CP27" s="172">
        <v>0</v>
      </c>
      <c r="CQ27" s="172">
        <v>0</v>
      </c>
      <c r="CR27" s="172">
        <v>0</v>
      </c>
      <c r="CS27" s="172">
        <v>0</v>
      </c>
      <c r="CT27" s="172">
        <v>0</v>
      </c>
      <c r="CU27" s="172">
        <v>0</v>
      </c>
      <c r="CV27" s="172">
        <v>0</v>
      </c>
      <c r="CW27" s="172">
        <v>0</v>
      </c>
      <c r="CX27" s="172">
        <v>0</v>
      </c>
      <c r="CY27" s="172">
        <v>0</v>
      </c>
      <c r="CZ27" s="172">
        <v>0</v>
      </c>
      <c r="DA27" s="172">
        <v>0</v>
      </c>
      <c r="DB27" s="172">
        <v>0</v>
      </c>
      <c r="DC27" s="172">
        <v>0</v>
      </c>
      <c r="DD27" s="172">
        <v>0</v>
      </c>
      <c r="DE27" s="172">
        <v>0</v>
      </c>
      <c r="DF27" s="172">
        <v>0</v>
      </c>
      <c r="DG27" s="172">
        <v>0</v>
      </c>
      <c r="DH27" s="172">
        <v>0</v>
      </c>
      <c r="DI27" s="172">
        <v>0</v>
      </c>
      <c r="DJ27" s="172">
        <v>0</v>
      </c>
      <c r="DK27" s="172">
        <v>0</v>
      </c>
      <c r="DL27" s="172">
        <v>0</v>
      </c>
      <c r="DM27" s="172">
        <v>0</v>
      </c>
      <c r="DN27" s="172">
        <v>0</v>
      </c>
      <c r="DO27" s="172">
        <v>0</v>
      </c>
      <c r="DP27" s="172">
        <v>0</v>
      </c>
      <c r="DQ27" s="172">
        <v>0</v>
      </c>
      <c r="DR27" s="172">
        <v>0</v>
      </c>
      <c r="DS27" s="172">
        <v>0</v>
      </c>
      <c r="DT27" s="172">
        <v>0</v>
      </c>
      <c r="DU27" s="172">
        <v>0</v>
      </c>
      <c r="DV27" s="172">
        <v>0</v>
      </c>
      <c r="DW27" s="172">
        <v>0</v>
      </c>
      <c r="DX27" s="172">
        <v>0</v>
      </c>
      <c r="DY27" s="172">
        <v>0</v>
      </c>
      <c r="DZ27" s="172">
        <v>0</v>
      </c>
      <c r="EA27" s="172">
        <v>0</v>
      </c>
      <c r="EB27" s="172">
        <v>0</v>
      </c>
      <c r="EC27" s="172">
        <v>0</v>
      </c>
      <c r="ED27" s="172">
        <v>0</v>
      </c>
      <c r="EE27" s="172">
        <v>2422000</v>
      </c>
      <c r="EF27" s="172">
        <v>0</v>
      </c>
      <c r="EG27" s="172">
        <v>0</v>
      </c>
      <c r="EH27" s="172">
        <v>0</v>
      </c>
      <c r="EI27" s="172">
        <v>0</v>
      </c>
      <c r="EJ27" s="172">
        <v>0</v>
      </c>
      <c r="EK27" s="172">
        <v>0</v>
      </c>
      <c r="EL27" s="172">
        <v>0</v>
      </c>
      <c r="EM27" s="172">
        <v>0</v>
      </c>
      <c r="EN27" s="172">
        <v>0</v>
      </c>
      <c r="EO27" s="172">
        <v>0</v>
      </c>
      <c r="EP27" s="172">
        <v>0</v>
      </c>
      <c r="EQ27" s="172">
        <v>0</v>
      </c>
      <c r="ER27" s="172">
        <v>0</v>
      </c>
      <c r="ES27" s="172">
        <v>0</v>
      </c>
      <c r="ET27" s="172">
        <v>0</v>
      </c>
      <c r="EU27" s="172">
        <v>0</v>
      </c>
      <c r="EV27" s="172">
        <v>0</v>
      </c>
      <c r="EW27" s="172">
        <v>0</v>
      </c>
      <c r="EX27" s="172">
        <v>0</v>
      </c>
      <c r="EY27" s="172">
        <v>0</v>
      </c>
      <c r="EZ27" s="172">
        <v>0</v>
      </c>
      <c r="FA27" s="172">
        <v>0</v>
      </c>
      <c r="FB27" s="172">
        <v>0</v>
      </c>
      <c r="FC27" s="172">
        <v>0</v>
      </c>
      <c r="FD27" s="172">
        <v>0</v>
      </c>
      <c r="FE27" s="172">
        <v>0</v>
      </c>
      <c r="FF27" s="172">
        <v>0</v>
      </c>
      <c r="FG27" s="172">
        <v>0</v>
      </c>
      <c r="FH27" s="172">
        <v>0</v>
      </c>
      <c r="FI27" s="172">
        <v>0</v>
      </c>
      <c r="FJ27" s="172">
        <v>0</v>
      </c>
      <c r="FK27" s="172">
        <v>0</v>
      </c>
      <c r="FL27" s="172">
        <v>0</v>
      </c>
      <c r="FM27" s="172">
        <v>0</v>
      </c>
      <c r="FN27" s="172">
        <v>0</v>
      </c>
      <c r="FO27" s="172">
        <v>0</v>
      </c>
      <c r="FP27" s="172">
        <v>0</v>
      </c>
      <c r="FQ27" s="172">
        <v>0</v>
      </c>
      <c r="FR27" s="172">
        <v>0</v>
      </c>
      <c r="FS27" s="172">
        <v>0</v>
      </c>
      <c r="FT27" s="172">
        <v>0</v>
      </c>
      <c r="FU27" s="172">
        <v>0</v>
      </c>
      <c r="FV27" s="172">
        <v>0</v>
      </c>
      <c r="FW27" s="172">
        <v>0</v>
      </c>
      <c r="FX27" s="172">
        <v>0</v>
      </c>
      <c r="FY27" s="172">
        <v>0</v>
      </c>
      <c r="FZ27" s="172">
        <v>0</v>
      </c>
      <c r="GA27" s="172">
        <v>0</v>
      </c>
      <c r="GB27" s="172">
        <v>0</v>
      </c>
      <c r="GC27" s="172">
        <v>0</v>
      </c>
      <c r="GD27" s="172">
        <v>0</v>
      </c>
      <c r="GE27" s="172">
        <v>0</v>
      </c>
      <c r="GF27" s="172">
        <v>0</v>
      </c>
      <c r="GG27" s="172">
        <v>0</v>
      </c>
      <c r="GH27" s="172">
        <v>0</v>
      </c>
      <c r="GI27" s="172">
        <v>0</v>
      </c>
      <c r="GJ27" s="172">
        <v>0</v>
      </c>
      <c r="GK27" s="172">
        <v>0</v>
      </c>
      <c r="GL27" s="172">
        <v>0</v>
      </c>
      <c r="GM27" s="172">
        <v>0</v>
      </c>
      <c r="GN27" s="172">
        <v>0</v>
      </c>
      <c r="GO27" s="172">
        <v>0</v>
      </c>
      <c r="GP27" s="172">
        <v>0</v>
      </c>
      <c r="GQ27" s="172">
        <v>0</v>
      </c>
      <c r="GR27" s="172">
        <v>0</v>
      </c>
      <c r="GS27" s="172">
        <v>0</v>
      </c>
      <c r="GT27" s="172">
        <v>0</v>
      </c>
      <c r="GU27" s="173">
        <v>0</v>
      </c>
      <c r="GV27" s="173">
        <v>0</v>
      </c>
      <c r="GW27" s="173">
        <v>0</v>
      </c>
      <c r="GX27" s="173">
        <v>0</v>
      </c>
      <c r="GY27" s="173">
        <v>0</v>
      </c>
      <c r="GZ27" s="173">
        <v>0</v>
      </c>
      <c r="HA27" s="173">
        <v>0</v>
      </c>
      <c r="HB27" s="173">
        <v>0</v>
      </c>
      <c r="HC27" s="173">
        <v>0</v>
      </c>
      <c r="HD27" s="173">
        <v>0</v>
      </c>
      <c r="HE27" s="173">
        <v>0</v>
      </c>
      <c r="HF27" s="173">
        <v>0</v>
      </c>
      <c r="HG27" s="173">
        <v>0</v>
      </c>
      <c r="HH27" s="173">
        <v>0</v>
      </c>
      <c r="HI27" s="173">
        <v>0</v>
      </c>
      <c r="HJ27" s="173">
        <v>0</v>
      </c>
      <c r="HK27" s="173">
        <v>0</v>
      </c>
      <c r="HL27" s="173">
        <v>0</v>
      </c>
      <c r="HM27" s="173">
        <v>0</v>
      </c>
      <c r="HN27" s="173">
        <v>0</v>
      </c>
      <c r="HO27" s="172">
        <f t="shared" si="62"/>
        <v>1513111000</v>
      </c>
      <c r="HP27" s="172">
        <f t="shared" si="63"/>
        <v>80000000</v>
      </c>
      <c r="HQ27" s="172">
        <f t="shared" si="64"/>
        <v>32000000</v>
      </c>
      <c r="HR27" s="172">
        <f t="shared" si="65"/>
        <v>32000000</v>
      </c>
      <c r="HS27" s="163">
        <f t="shared" si="9"/>
        <v>0</v>
      </c>
    </row>
    <row r="28" spans="1:227" ht="16.5" thickTop="1" thickBot="1" x14ac:dyDescent="0.3">
      <c r="A28" s="171" t="s">
        <v>870</v>
      </c>
      <c r="B28" s="172">
        <v>0</v>
      </c>
      <c r="C28" s="172">
        <v>0</v>
      </c>
      <c r="D28" s="172">
        <v>0</v>
      </c>
      <c r="E28" s="172">
        <v>0</v>
      </c>
      <c r="F28" s="172">
        <v>0</v>
      </c>
      <c r="G28" s="172">
        <v>0</v>
      </c>
      <c r="H28" s="172">
        <v>0</v>
      </c>
      <c r="I28" s="172">
        <v>0</v>
      </c>
      <c r="J28" s="172">
        <v>0</v>
      </c>
      <c r="K28" s="172">
        <v>0</v>
      </c>
      <c r="L28" s="172">
        <v>0</v>
      </c>
      <c r="M28" s="172">
        <v>0</v>
      </c>
      <c r="N28" s="172">
        <v>0</v>
      </c>
      <c r="O28" s="172">
        <v>0</v>
      </c>
      <c r="P28" s="172">
        <v>0</v>
      </c>
      <c r="Q28" s="172">
        <v>0</v>
      </c>
      <c r="R28" s="172">
        <v>0</v>
      </c>
      <c r="S28" s="172">
        <v>0</v>
      </c>
      <c r="T28" s="172">
        <v>0</v>
      </c>
      <c r="U28" s="172">
        <v>0</v>
      </c>
      <c r="V28" s="172">
        <v>0</v>
      </c>
      <c r="W28" s="172">
        <v>0</v>
      </c>
      <c r="X28" s="172">
        <v>0</v>
      </c>
      <c r="Y28" s="172">
        <v>0</v>
      </c>
      <c r="Z28" s="172">
        <v>0</v>
      </c>
      <c r="AA28" s="172">
        <v>0</v>
      </c>
      <c r="AB28" s="172">
        <v>0</v>
      </c>
      <c r="AC28" s="172">
        <v>0</v>
      </c>
      <c r="AD28" s="172">
        <v>0</v>
      </c>
      <c r="AE28" s="172">
        <v>0</v>
      </c>
      <c r="AF28" s="172">
        <v>0</v>
      </c>
      <c r="AG28" s="172">
        <v>0</v>
      </c>
      <c r="AH28" s="172">
        <v>0</v>
      </c>
      <c r="AI28" s="172">
        <v>0</v>
      </c>
      <c r="AJ28" s="172">
        <v>0</v>
      </c>
      <c r="AK28" s="172">
        <v>0</v>
      </c>
      <c r="AL28" s="172">
        <v>0</v>
      </c>
      <c r="AM28" s="172">
        <v>0</v>
      </c>
      <c r="AN28" s="172">
        <v>0</v>
      </c>
      <c r="AO28" s="172">
        <v>0</v>
      </c>
      <c r="AP28" s="172">
        <v>0</v>
      </c>
      <c r="AQ28" s="172">
        <v>0</v>
      </c>
      <c r="AR28" s="172">
        <v>0</v>
      </c>
      <c r="AS28" s="172">
        <v>0</v>
      </c>
      <c r="AT28" s="172">
        <v>0</v>
      </c>
      <c r="AU28" s="172">
        <v>0</v>
      </c>
      <c r="AV28" s="172">
        <v>0</v>
      </c>
      <c r="AW28" s="172">
        <v>0</v>
      </c>
      <c r="AX28" s="172">
        <v>0</v>
      </c>
      <c r="AY28" s="172">
        <v>0</v>
      </c>
      <c r="AZ28" s="172">
        <v>0</v>
      </c>
      <c r="BA28" s="172">
        <v>0</v>
      </c>
      <c r="BB28" s="172">
        <v>0</v>
      </c>
      <c r="BC28" s="172">
        <v>0</v>
      </c>
      <c r="BD28" s="172">
        <v>0</v>
      </c>
      <c r="BE28" s="172">
        <v>0</v>
      </c>
      <c r="BF28" s="172">
        <v>0</v>
      </c>
      <c r="BG28" s="172">
        <v>0</v>
      </c>
      <c r="BH28" s="172">
        <v>0</v>
      </c>
      <c r="BI28" s="172">
        <v>0</v>
      </c>
      <c r="BJ28" s="172">
        <v>0</v>
      </c>
      <c r="BK28" s="172">
        <v>0</v>
      </c>
      <c r="BL28" s="172">
        <v>0</v>
      </c>
      <c r="BM28" s="172">
        <v>0</v>
      </c>
      <c r="BN28" s="172">
        <v>0</v>
      </c>
      <c r="BO28" s="172">
        <v>0</v>
      </c>
      <c r="BP28" s="172">
        <v>0</v>
      </c>
      <c r="BQ28" s="172">
        <v>0</v>
      </c>
      <c r="BR28" s="172">
        <v>0</v>
      </c>
      <c r="BS28" s="172">
        <v>0</v>
      </c>
      <c r="BT28" s="172">
        <v>0</v>
      </c>
      <c r="BU28" s="172">
        <v>0</v>
      </c>
      <c r="BV28" s="172">
        <v>0</v>
      </c>
      <c r="BW28" s="172">
        <v>0</v>
      </c>
      <c r="BX28" s="172">
        <v>0</v>
      </c>
      <c r="BY28" s="172">
        <v>0</v>
      </c>
      <c r="BZ28" s="172">
        <v>0</v>
      </c>
      <c r="CA28" s="172">
        <v>0</v>
      </c>
      <c r="CB28" s="172">
        <v>0</v>
      </c>
      <c r="CC28" s="172">
        <v>0</v>
      </c>
      <c r="CD28" s="172">
        <v>0</v>
      </c>
      <c r="CE28" s="172">
        <v>0</v>
      </c>
      <c r="CF28" s="172">
        <v>0</v>
      </c>
      <c r="CG28" s="172">
        <v>0</v>
      </c>
      <c r="CH28" s="172">
        <v>0</v>
      </c>
      <c r="CI28" s="172">
        <v>0</v>
      </c>
      <c r="CJ28" s="172">
        <v>0</v>
      </c>
      <c r="CK28" s="172">
        <v>0</v>
      </c>
      <c r="CL28" s="172">
        <v>0</v>
      </c>
      <c r="CM28" s="172">
        <v>0</v>
      </c>
      <c r="CN28" s="172">
        <v>0</v>
      </c>
      <c r="CO28" s="172">
        <v>0</v>
      </c>
      <c r="CP28" s="172">
        <v>0</v>
      </c>
      <c r="CQ28" s="172">
        <v>0</v>
      </c>
      <c r="CR28" s="172">
        <v>0</v>
      </c>
      <c r="CS28" s="172">
        <v>0</v>
      </c>
      <c r="CT28" s="172">
        <v>0</v>
      </c>
      <c r="CU28" s="172">
        <v>0</v>
      </c>
      <c r="CV28" s="172">
        <v>0</v>
      </c>
      <c r="CW28" s="172">
        <v>0</v>
      </c>
      <c r="CX28" s="172">
        <v>0</v>
      </c>
      <c r="CY28" s="172">
        <v>0</v>
      </c>
      <c r="CZ28" s="172">
        <v>0</v>
      </c>
      <c r="DA28" s="172">
        <v>0</v>
      </c>
      <c r="DB28" s="172">
        <v>0</v>
      </c>
      <c r="DC28" s="172">
        <v>0</v>
      </c>
      <c r="DD28" s="172">
        <v>0</v>
      </c>
      <c r="DE28" s="172">
        <v>0</v>
      </c>
      <c r="DF28" s="172">
        <v>0</v>
      </c>
      <c r="DG28" s="172">
        <v>0</v>
      </c>
      <c r="DH28" s="172">
        <v>0</v>
      </c>
      <c r="DI28" s="172">
        <v>0</v>
      </c>
      <c r="DJ28" s="172">
        <v>0</v>
      </c>
      <c r="DK28" s="172">
        <v>0</v>
      </c>
      <c r="DL28" s="172">
        <v>0</v>
      </c>
      <c r="DM28" s="172">
        <v>0</v>
      </c>
      <c r="DN28" s="172">
        <v>0</v>
      </c>
      <c r="DO28" s="172">
        <v>0</v>
      </c>
      <c r="DP28" s="172">
        <v>0</v>
      </c>
      <c r="DQ28" s="172">
        <v>0</v>
      </c>
      <c r="DR28" s="172">
        <v>0</v>
      </c>
      <c r="DS28" s="172">
        <v>0</v>
      </c>
      <c r="DT28" s="172">
        <v>0</v>
      </c>
      <c r="DU28" s="172">
        <v>0</v>
      </c>
      <c r="DV28" s="172">
        <v>0</v>
      </c>
      <c r="DW28" s="172">
        <v>0</v>
      </c>
      <c r="DX28" s="172">
        <v>0</v>
      </c>
      <c r="DY28" s="172">
        <v>0</v>
      </c>
      <c r="DZ28" s="172">
        <v>0</v>
      </c>
      <c r="EA28" s="172">
        <v>0</v>
      </c>
      <c r="EB28" s="172">
        <v>0</v>
      </c>
      <c r="EC28" s="172">
        <v>0</v>
      </c>
      <c r="ED28" s="172">
        <v>0</v>
      </c>
      <c r="EE28" s="172">
        <v>0</v>
      </c>
      <c r="EF28" s="172">
        <v>0</v>
      </c>
      <c r="EG28" s="172">
        <v>0</v>
      </c>
      <c r="EH28" s="172">
        <v>0</v>
      </c>
      <c r="EI28" s="172">
        <v>0</v>
      </c>
      <c r="EJ28" s="172">
        <v>0</v>
      </c>
      <c r="EK28" s="172">
        <v>0</v>
      </c>
      <c r="EL28" s="172">
        <v>0</v>
      </c>
      <c r="EM28" s="172">
        <v>0</v>
      </c>
      <c r="EN28" s="172">
        <v>0</v>
      </c>
      <c r="EO28" s="172">
        <v>0</v>
      </c>
      <c r="EP28" s="172">
        <v>0</v>
      </c>
      <c r="EQ28" s="172">
        <v>0</v>
      </c>
      <c r="ER28" s="172">
        <v>0</v>
      </c>
      <c r="ES28" s="172">
        <v>0</v>
      </c>
      <c r="ET28" s="172">
        <v>0</v>
      </c>
      <c r="EU28" s="172">
        <v>0</v>
      </c>
      <c r="EV28" s="172">
        <v>0</v>
      </c>
      <c r="EW28" s="172">
        <v>0</v>
      </c>
      <c r="EX28" s="172">
        <v>0</v>
      </c>
      <c r="EY28" s="172">
        <v>0</v>
      </c>
      <c r="EZ28" s="172">
        <v>0</v>
      </c>
      <c r="FA28" s="172">
        <v>0</v>
      </c>
      <c r="FB28" s="172">
        <v>0</v>
      </c>
      <c r="FC28" s="172">
        <v>0</v>
      </c>
      <c r="FD28" s="172">
        <v>0</v>
      </c>
      <c r="FE28" s="172">
        <v>0</v>
      </c>
      <c r="FF28" s="172">
        <v>0</v>
      </c>
      <c r="FG28" s="172">
        <v>0</v>
      </c>
      <c r="FH28" s="172">
        <v>0</v>
      </c>
      <c r="FI28" s="172">
        <v>0</v>
      </c>
      <c r="FJ28" s="172">
        <v>0</v>
      </c>
      <c r="FK28" s="172">
        <v>0</v>
      </c>
      <c r="FL28" s="172">
        <v>0</v>
      </c>
      <c r="FM28" s="172">
        <v>0</v>
      </c>
      <c r="FN28" s="172">
        <v>0</v>
      </c>
      <c r="FO28" s="172">
        <v>0</v>
      </c>
      <c r="FP28" s="172">
        <v>0</v>
      </c>
      <c r="FQ28" s="172">
        <v>0</v>
      </c>
      <c r="FR28" s="172">
        <v>0</v>
      </c>
      <c r="FS28" s="172">
        <v>0</v>
      </c>
      <c r="FT28" s="172">
        <v>0</v>
      </c>
      <c r="FU28" s="172">
        <v>0</v>
      </c>
      <c r="FV28" s="172">
        <v>0</v>
      </c>
      <c r="FW28" s="172">
        <v>0</v>
      </c>
      <c r="FX28" s="172">
        <v>0</v>
      </c>
      <c r="FY28" s="172">
        <v>0</v>
      </c>
      <c r="FZ28" s="172">
        <v>0</v>
      </c>
      <c r="GA28" s="172">
        <v>0</v>
      </c>
      <c r="GB28" s="172">
        <v>0</v>
      </c>
      <c r="GC28" s="172">
        <v>0</v>
      </c>
      <c r="GD28" s="172">
        <v>0</v>
      </c>
      <c r="GE28" s="172">
        <v>0</v>
      </c>
      <c r="GF28" s="172">
        <v>0</v>
      </c>
      <c r="GG28" s="172">
        <v>0</v>
      </c>
      <c r="GH28" s="172">
        <v>0</v>
      </c>
      <c r="GI28" s="172">
        <v>0</v>
      </c>
      <c r="GJ28" s="172">
        <v>0</v>
      </c>
      <c r="GK28" s="172">
        <v>0</v>
      </c>
      <c r="GL28" s="172">
        <v>0</v>
      </c>
      <c r="GM28" s="172">
        <v>0</v>
      </c>
      <c r="GN28" s="172">
        <v>0</v>
      </c>
      <c r="GO28" s="172">
        <v>0</v>
      </c>
      <c r="GP28" s="172">
        <v>0</v>
      </c>
      <c r="GQ28" s="172">
        <v>0</v>
      </c>
      <c r="GR28" s="172">
        <v>0</v>
      </c>
      <c r="GS28" s="172">
        <v>0</v>
      </c>
      <c r="GT28" s="172">
        <v>0</v>
      </c>
      <c r="GU28" s="173">
        <v>0</v>
      </c>
      <c r="GV28" s="173">
        <v>0</v>
      </c>
      <c r="GW28" s="173">
        <v>0</v>
      </c>
      <c r="GX28" s="173">
        <v>0</v>
      </c>
      <c r="GY28" s="173">
        <v>0</v>
      </c>
      <c r="GZ28" s="173">
        <v>0</v>
      </c>
      <c r="HA28" s="173">
        <v>0</v>
      </c>
      <c r="HB28" s="173">
        <v>0</v>
      </c>
      <c r="HC28" s="173">
        <v>0</v>
      </c>
      <c r="HD28" s="173">
        <v>0</v>
      </c>
      <c r="HE28" s="173">
        <v>0</v>
      </c>
      <c r="HF28" s="173">
        <v>0</v>
      </c>
      <c r="HG28" s="173">
        <v>0</v>
      </c>
      <c r="HH28" s="173">
        <v>0</v>
      </c>
      <c r="HI28" s="173">
        <v>0</v>
      </c>
      <c r="HJ28" s="173">
        <v>0</v>
      </c>
      <c r="HK28" s="173">
        <v>0</v>
      </c>
      <c r="HL28" s="173">
        <v>0</v>
      </c>
      <c r="HM28" s="173">
        <v>0</v>
      </c>
      <c r="HN28" s="173">
        <v>0</v>
      </c>
      <c r="HO28" s="172">
        <f t="shared" si="62"/>
        <v>0</v>
      </c>
      <c r="HP28" s="172">
        <f t="shared" si="63"/>
        <v>0</v>
      </c>
      <c r="HQ28" s="172">
        <f t="shared" si="64"/>
        <v>0</v>
      </c>
      <c r="HR28" s="172">
        <f t="shared" si="65"/>
        <v>0</v>
      </c>
      <c r="HS28" s="163">
        <f t="shared" si="9"/>
        <v>0</v>
      </c>
    </row>
    <row r="29" spans="1:227" ht="34.5" customHeight="1" thickTop="1" thickBot="1" x14ac:dyDescent="0.3">
      <c r="A29" s="169" t="s">
        <v>871</v>
      </c>
      <c r="B29" s="170">
        <f t="shared" ref="B29:BY29" si="79">SUM(B30:B33)</f>
        <v>0</v>
      </c>
      <c r="C29" s="170">
        <f t="shared" si="79"/>
        <v>0</v>
      </c>
      <c r="D29" s="170">
        <f t="shared" si="79"/>
        <v>0</v>
      </c>
      <c r="E29" s="170">
        <f t="shared" si="79"/>
        <v>0</v>
      </c>
      <c r="F29" s="170">
        <f t="shared" si="79"/>
        <v>0</v>
      </c>
      <c r="G29" s="170">
        <f t="shared" ref="G29:J29" si="80">SUM(G30:G33)</f>
        <v>0</v>
      </c>
      <c r="H29" s="170">
        <f t="shared" si="80"/>
        <v>0</v>
      </c>
      <c r="I29" s="170">
        <f t="shared" si="80"/>
        <v>0</v>
      </c>
      <c r="J29" s="170">
        <f t="shared" si="80"/>
        <v>0</v>
      </c>
      <c r="K29" s="170">
        <f t="shared" si="79"/>
        <v>0</v>
      </c>
      <c r="L29" s="170">
        <f t="shared" si="79"/>
        <v>0</v>
      </c>
      <c r="M29" s="170">
        <f t="shared" si="79"/>
        <v>0</v>
      </c>
      <c r="N29" s="170">
        <f t="shared" si="79"/>
        <v>0</v>
      </c>
      <c r="O29" s="170">
        <f t="shared" si="79"/>
        <v>0</v>
      </c>
      <c r="P29" s="170">
        <f t="shared" si="79"/>
        <v>0</v>
      </c>
      <c r="Q29" s="170">
        <f t="shared" si="79"/>
        <v>0</v>
      </c>
      <c r="R29" s="170">
        <f t="shared" si="79"/>
        <v>0</v>
      </c>
      <c r="S29" s="170">
        <f t="shared" si="79"/>
        <v>0</v>
      </c>
      <c r="T29" s="170">
        <f t="shared" si="79"/>
        <v>0</v>
      </c>
      <c r="U29" s="170">
        <f t="shared" si="79"/>
        <v>0</v>
      </c>
      <c r="V29" s="170">
        <f t="shared" si="79"/>
        <v>0</v>
      </c>
      <c r="W29" s="170">
        <f t="shared" si="79"/>
        <v>0</v>
      </c>
      <c r="X29" s="170">
        <f t="shared" si="79"/>
        <v>0</v>
      </c>
      <c r="Y29" s="170">
        <f t="shared" si="79"/>
        <v>0</v>
      </c>
      <c r="Z29" s="170">
        <f t="shared" si="79"/>
        <v>0</v>
      </c>
      <c r="AA29" s="170">
        <f t="shared" si="79"/>
        <v>0</v>
      </c>
      <c r="AB29" s="170">
        <f t="shared" si="79"/>
        <v>0</v>
      </c>
      <c r="AC29" s="170">
        <f t="shared" si="79"/>
        <v>0</v>
      </c>
      <c r="AD29" s="170">
        <f t="shared" si="79"/>
        <v>0</v>
      </c>
      <c r="AE29" s="170">
        <f t="shared" si="79"/>
        <v>0</v>
      </c>
      <c r="AF29" s="170">
        <f t="shared" si="79"/>
        <v>0</v>
      </c>
      <c r="AG29" s="170">
        <f t="shared" si="79"/>
        <v>0</v>
      </c>
      <c r="AH29" s="170">
        <f t="shared" si="79"/>
        <v>0</v>
      </c>
      <c r="AI29" s="170">
        <f t="shared" si="79"/>
        <v>0</v>
      </c>
      <c r="AJ29" s="170">
        <f t="shared" si="79"/>
        <v>0</v>
      </c>
      <c r="AK29" s="170">
        <f t="shared" si="79"/>
        <v>0</v>
      </c>
      <c r="AL29" s="170">
        <f t="shared" si="79"/>
        <v>0</v>
      </c>
      <c r="AM29" s="170">
        <f t="shared" si="79"/>
        <v>0</v>
      </c>
      <c r="AN29" s="170">
        <f t="shared" si="79"/>
        <v>0</v>
      </c>
      <c r="AO29" s="170">
        <f t="shared" si="79"/>
        <v>0</v>
      </c>
      <c r="AP29" s="170">
        <f t="shared" si="79"/>
        <v>0</v>
      </c>
      <c r="AQ29" s="170">
        <f t="shared" si="79"/>
        <v>0</v>
      </c>
      <c r="AR29" s="170">
        <f t="shared" si="79"/>
        <v>0</v>
      </c>
      <c r="AS29" s="170">
        <f t="shared" si="79"/>
        <v>0</v>
      </c>
      <c r="AT29" s="170">
        <f t="shared" si="79"/>
        <v>0</v>
      </c>
      <c r="AU29" s="170">
        <f t="shared" ref="AU29:AX29" si="81">SUM(AU30:AU33)</f>
        <v>0</v>
      </c>
      <c r="AV29" s="170">
        <f t="shared" si="81"/>
        <v>0</v>
      </c>
      <c r="AW29" s="170">
        <f t="shared" si="81"/>
        <v>0</v>
      </c>
      <c r="AX29" s="170">
        <f t="shared" si="81"/>
        <v>0</v>
      </c>
      <c r="AY29" s="170">
        <f t="shared" si="79"/>
        <v>0</v>
      </c>
      <c r="AZ29" s="170">
        <f t="shared" si="79"/>
        <v>0</v>
      </c>
      <c r="BA29" s="170">
        <f t="shared" si="79"/>
        <v>0</v>
      </c>
      <c r="BB29" s="170">
        <f t="shared" si="79"/>
        <v>0</v>
      </c>
      <c r="BC29" s="170">
        <f t="shared" ref="BC29:BF29" si="82">SUM(BC30:BC33)</f>
        <v>0</v>
      </c>
      <c r="BD29" s="170">
        <f t="shared" si="82"/>
        <v>0</v>
      </c>
      <c r="BE29" s="170">
        <f t="shared" si="82"/>
        <v>0</v>
      </c>
      <c r="BF29" s="170">
        <f t="shared" si="82"/>
        <v>0</v>
      </c>
      <c r="BG29" s="170">
        <f t="shared" si="79"/>
        <v>0</v>
      </c>
      <c r="BH29" s="170">
        <f t="shared" si="79"/>
        <v>0</v>
      </c>
      <c r="BI29" s="170">
        <f t="shared" si="79"/>
        <v>0</v>
      </c>
      <c r="BJ29" s="170">
        <f t="shared" si="79"/>
        <v>0</v>
      </c>
      <c r="BK29" s="170">
        <f t="shared" si="79"/>
        <v>0</v>
      </c>
      <c r="BL29" s="170">
        <f t="shared" si="79"/>
        <v>0</v>
      </c>
      <c r="BM29" s="170">
        <f t="shared" si="79"/>
        <v>0</v>
      </c>
      <c r="BN29" s="170">
        <f t="shared" si="79"/>
        <v>0</v>
      </c>
      <c r="BO29" s="170">
        <f t="shared" si="79"/>
        <v>0</v>
      </c>
      <c r="BP29" s="170">
        <f t="shared" si="79"/>
        <v>0</v>
      </c>
      <c r="BQ29" s="170">
        <f t="shared" si="79"/>
        <v>0</v>
      </c>
      <c r="BR29" s="170">
        <f t="shared" si="79"/>
        <v>0</v>
      </c>
      <c r="BS29" s="170">
        <f t="shared" si="79"/>
        <v>0</v>
      </c>
      <c r="BT29" s="170">
        <f t="shared" si="79"/>
        <v>0</v>
      </c>
      <c r="BU29" s="170">
        <f t="shared" si="79"/>
        <v>0</v>
      </c>
      <c r="BV29" s="170">
        <f t="shared" si="79"/>
        <v>0</v>
      </c>
      <c r="BW29" s="170">
        <f t="shared" si="79"/>
        <v>0</v>
      </c>
      <c r="BX29" s="170">
        <f t="shared" si="79"/>
        <v>0</v>
      </c>
      <c r="BY29" s="170">
        <f t="shared" si="79"/>
        <v>0</v>
      </c>
      <c r="BZ29" s="170">
        <f t="shared" ref="BZ29:EK29" si="83">SUM(BZ30:BZ33)</f>
        <v>0</v>
      </c>
      <c r="CA29" s="170">
        <f t="shared" si="83"/>
        <v>0</v>
      </c>
      <c r="CB29" s="170">
        <f t="shared" si="83"/>
        <v>0</v>
      </c>
      <c r="CC29" s="170">
        <f t="shared" si="83"/>
        <v>0</v>
      </c>
      <c r="CD29" s="170">
        <f t="shared" si="83"/>
        <v>0</v>
      </c>
      <c r="CE29" s="170">
        <f t="shared" si="83"/>
        <v>0</v>
      </c>
      <c r="CF29" s="170">
        <f t="shared" si="83"/>
        <v>0</v>
      </c>
      <c r="CG29" s="170">
        <f t="shared" si="83"/>
        <v>0</v>
      </c>
      <c r="CH29" s="170">
        <f t="shared" si="83"/>
        <v>0</v>
      </c>
      <c r="CI29" s="170">
        <f t="shared" si="83"/>
        <v>0</v>
      </c>
      <c r="CJ29" s="170">
        <f t="shared" si="83"/>
        <v>0</v>
      </c>
      <c r="CK29" s="170">
        <f t="shared" si="83"/>
        <v>0</v>
      </c>
      <c r="CL29" s="170">
        <f t="shared" si="83"/>
        <v>0</v>
      </c>
      <c r="CM29" s="170">
        <f t="shared" si="83"/>
        <v>0</v>
      </c>
      <c r="CN29" s="170">
        <f t="shared" si="83"/>
        <v>0</v>
      </c>
      <c r="CO29" s="170">
        <f t="shared" si="83"/>
        <v>0</v>
      </c>
      <c r="CP29" s="170">
        <f t="shared" si="83"/>
        <v>0</v>
      </c>
      <c r="CQ29" s="170">
        <f t="shared" si="83"/>
        <v>0</v>
      </c>
      <c r="CR29" s="170">
        <f t="shared" si="83"/>
        <v>0</v>
      </c>
      <c r="CS29" s="170">
        <f t="shared" si="83"/>
        <v>0</v>
      </c>
      <c r="CT29" s="170">
        <f t="shared" si="83"/>
        <v>0</v>
      </c>
      <c r="CU29" s="170">
        <f t="shared" si="83"/>
        <v>0</v>
      </c>
      <c r="CV29" s="170">
        <f t="shared" si="83"/>
        <v>0</v>
      </c>
      <c r="CW29" s="170">
        <f t="shared" si="83"/>
        <v>0</v>
      </c>
      <c r="CX29" s="170">
        <f t="shared" si="83"/>
        <v>0</v>
      </c>
      <c r="CY29" s="170">
        <f t="shared" si="83"/>
        <v>0</v>
      </c>
      <c r="CZ29" s="170">
        <f t="shared" si="83"/>
        <v>0</v>
      </c>
      <c r="DA29" s="170">
        <f t="shared" si="83"/>
        <v>0</v>
      </c>
      <c r="DB29" s="170">
        <f t="shared" si="83"/>
        <v>0</v>
      </c>
      <c r="DC29" s="170">
        <f t="shared" si="83"/>
        <v>0</v>
      </c>
      <c r="DD29" s="170">
        <f t="shared" si="83"/>
        <v>0</v>
      </c>
      <c r="DE29" s="170">
        <f t="shared" si="83"/>
        <v>0</v>
      </c>
      <c r="DF29" s="170">
        <f t="shared" si="83"/>
        <v>0</v>
      </c>
      <c r="DG29" s="170">
        <f t="shared" si="83"/>
        <v>0</v>
      </c>
      <c r="DH29" s="170">
        <f t="shared" si="83"/>
        <v>0</v>
      </c>
      <c r="DI29" s="170">
        <f t="shared" si="83"/>
        <v>0</v>
      </c>
      <c r="DJ29" s="170">
        <f t="shared" si="83"/>
        <v>0</v>
      </c>
      <c r="DK29" s="170">
        <f t="shared" si="83"/>
        <v>0</v>
      </c>
      <c r="DL29" s="170">
        <f t="shared" si="83"/>
        <v>0</v>
      </c>
      <c r="DM29" s="170">
        <f t="shared" si="83"/>
        <v>0</v>
      </c>
      <c r="DN29" s="170">
        <f t="shared" si="83"/>
        <v>0</v>
      </c>
      <c r="DO29" s="170">
        <f t="shared" si="83"/>
        <v>0</v>
      </c>
      <c r="DP29" s="170">
        <f t="shared" si="83"/>
        <v>0</v>
      </c>
      <c r="DQ29" s="170">
        <f t="shared" si="83"/>
        <v>0</v>
      </c>
      <c r="DR29" s="170">
        <f t="shared" si="83"/>
        <v>0</v>
      </c>
      <c r="DS29" s="170">
        <f t="shared" si="83"/>
        <v>0</v>
      </c>
      <c r="DT29" s="170">
        <f t="shared" si="83"/>
        <v>0</v>
      </c>
      <c r="DU29" s="170">
        <f t="shared" si="83"/>
        <v>0</v>
      </c>
      <c r="DV29" s="170">
        <f t="shared" si="83"/>
        <v>0</v>
      </c>
      <c r="DW29" s="170">
        <f t="shared" si="83"/>
        <v>0</v>
      </c>
      <c r="DX29" s="170">
        <f t="shared" si="83"/>
        <v>0</v>
      </c>
      <c r="DY29" s="170">
        <f t="shared" si="83"/>
        <v>0</v>
      </c>
      <c r="DZ29" s="170">
        <f t="shared" si="83"/>
        <v>0</v>
      </c>
      <c r="EA29" s="170">
        <f t="shared" si="83"/>
        <v>0</v>
      </c>
      <c r="EB29" s="170">
        <f t="shared" si="83"/>
        <v>0</v>
      </c>
      <c r="EC29" s="170">
        <f t="shared" si="83"/>
        <v>0</v>
      </c>
      <c r="ED29" s="170">
        <f t="shared" si="83"/>
        <v>0</v>
      </c>
      <c r="EE29" s="170">
        <f t="shared" si="83"/>
        <v>0</v>
      </c>
      <c r="EF29" s="170">
        <f t="shared" si="83"/>
        <v>0</v>
      </c>
      <c r="EG29" s="170">
        <f t="shared" si="83"/>
        <v>0</v>
      </c>
      <c r="EH29" s="170">
        <f t="shared" si="83"/>
        <v>0</v>
      </c>
      <c r="EI29" s="170">
        <f t="shared" si="83"/>
        <v>0</v>
      </c>
      <c r="EJ29" s="170">
        <f t="shared" si="83"/>
        <v>0</v>
      </c>
      <c r="EK29" s="170">
        <f t="shared" si="83"/>
        <v>0</v>
      </c>
      <c r="EL29" s="170">
        <f t="shared" ref="EL29:GW29" si="84">SUM(EL30:EL33)</f>
        <v>0</v>
      </c>
      <c r="EM29" s="170">
        <f t="shared" si="84"/>
        <v>0</v>
      </c>
      <c r="EN29" s="170">
        <f t="shared" si="84"/>
        <v>0</v>
      </c>
      <c r="EO29" s="170">
        <f t="shared" si="84"/>
        <v>0</v>
      </c>
      <c r="EP29" s="170">
        <f t="shared" si="84"/>
        <v>0</v>
      </c>
      <c r="EQ29" s="170">
        <f t="shared" si="84"/>
        <v>0</v>
      </c>
      <c r="ER29" s="170">
        <f t="shared" si="84"/>
        <v>0</v>
      </c>
      <c r="ES29" s="170">
        <f t="shared" si="84"/>
        <v>0</v>
      </c>
      <c r="ET29" s="170">
        <f t="shared" si="84"/>
        <v>0</v>
      </c>
      <c r="EU29" s="170">
        <f t="shared" si="84"/>
        <v>0</v>
      </c>
      <c r="EV29" s="170">
        <f t="shared" si="84"/>
        <v>0</v>
      </c>
      <c r="EW29" s="170">
        <f t="shared" si="84"/>
        <v>0</v>
      </c>
      <c r="EX29" s="170">
        <f t="shared" si="84"/>
        <v>0</v>
      </c>
      <c r="EY29" s="170">
        <f t="shared" si="84"/>
        <v>0</v>
      </c>
      <c r="EZ29" s="170">
        <f t="shared" si="84"/>
        <v>0</v>
      </c>
      <c r="FA29" s="170">
        <f t="shared" si="84"/>
        <v>0</v>
      </c>
      <c r="FB29" s="170">
        <f t="shared" si="84"/>
        <v>0</v>
      </c>
      <c r="FC29" s="170">
        <f t="shared" si="84"/>
        <v>0</v>
      </c>
      <c r="FD29" s="170">
        <f t="shared" si="84"/>
        <v>0</v>
      </c>
      <c r="FE29" s="170">
        <f t="shared" si="84"/>
        <v>0</v>
      </c>
      <c r="FF29" s="170">
        <f t="shared" si="84"/>
        <v>0</v>
      </c>
      <c r="FG29" s="170">
        <f t="shared" si="84"/>
        <v>0</v>
      </c>
      <c r="FH29" s="170">
        <f t="shared" si="84"/>
        <v>0</v>
      </c>
      <c r="FI29" s="170">
        <f t="shared" si="84"/>
        <v>0</v>
      </c>
      <c r="FJ29" s="170">
        <f t="shared" si="84"/>
        <v>0</v>
      </c>
      <c r="FK29" s="170">
        <f t="shared" si="84"/>
        <v>0</v>
      </c>
      <c r="FL29" s="170">
        <f t="shared" si="84"/>
        <v>0</v>
      </c>
      <c r="FM29" s="170">
        <f t="shared" si="84"/>
        <v>0</v>
      </c>
      <c r="FN29" s="170">
        <f t="shared" si="84"/>
        <v>0</v>
      </c>
      <c r="FO29" s="170">
        <f t="shared" si="84"/>
        <v>0</v>
      </c>
      <c r="FP29" s="170">
        <f t="shared" si="84"/>
        <v>0</v>
      </c>
      <c r="FQ29" s="170">
        <f t="shared" si="84"/>
        <v>0</v>
      </c>
      <c r="FR29" s="170">
        <f t="shared" si="84"/>
        <v>0</v>
      </c>
      <c r="FS29" s="170">
        <f t="shared" si="84"/>
        <v>0</v>
      </c>
      <c r="FT29" s="170">
        <f t="shared" si="84"/>
        <v>0</v>
      </c>
      <c r="FU29" s="170">
        <f t="shared" si="84"/>
        <v>0</v>
      </c>
      <c r="FV29" s="170">
        <f t="shared" si="84"/>
        <v>0</v>
      </c>
      <c r="FW29" s="170">
        <f t="shared" si="84"/>
        <v>0</v>
      </c>
      <c r="FX29" s="170">
        <f t="shared" si="84"/>
        <v>0</v>
      </c>
      <c r="FY29" s="170">
        <f t="shared" si="84"/>
        <v>0</v>
      </c>
      <c r="FZ29" s="170">
        <f t="shared" si="84"/>
        <v>0</v>
      </c>
      <c r="GA29" s="170">
        <f t="shared" si="84"/>
        <v>0</v>
      </c>
      <c r="GB29" s="170">
        <f t="shared" si="84"/>
        <v>0</v>
      </c>
      <c r="GC29" s="170">
        <f t="shared" si="84"/>
        <v>0</v>
      </c>
      <c r="GD29" s="170">
        <f t="shared" si="84"/>
        <v>0</v>
      </c>
      <c r="GE29" s="170">
        <f t="shared" si="84"/>
        <v>0</v>
      </c>
      <c r="GF29" s="170">
        <f t="shared" si="84"/>
        <v>0</v>
      </c>
      <c r="GG29" s="170">
        <f t="shared" si="84"/>
        <v>0</v>
      </c>
      <c r="GH29" s="170">
        <f t="shared" si="84"/>
        <v>0</v>
      </c>
      <c r="GI29" s="170">
        <f t="shared" si="84"/>
        <v>0</v>
      </c>
      <c r="GJ29" s="170">
        <f t="shared" si="84"/>
        <v>0</v>
      </c>
      <c r="GK29" s="170">
        <f t="shared" si="84"/>
        <v>0</v>
      </c>
      <c r="GL29" s="170">
        <f t="shared" si="84"/>
        <v>0</v>
      </c>
      <c r="GM29" s="170">
        <f t="shared" si="84"/>
        <v>0</v>
      </c>
      <c r="GN29" s="170">
        <f t="shared" si="84"/>
        <v>0</v>
      </c>
      <c r="GO29" s="170">
        <f t="shared" si="84"/>
        <v>0</v>
      </c>
      <c r="GP29" s="170">
        <f t="shared" si="84"/>
        <v>0</v>
      </c>
      <c r="GQ29" s="170">
        <f t="shared" si="84"/>
        <v>0</v>
      </c>
      <c r="GR29" s="170">
        <f t="shared" si="84"/>
        <v>0</v>
      </c>
      <c r="GS29" s="170">
        <f t="shared" si="84"/>
        <v>0</v>
      </c>
      <c r="GT29" s="170">
        <f t="shared" si="84"/>
        <v>0</v>
      </c>
      <c r="GU29" s="170">
        <f t="shared" si="84"/>
        <v>0</v>
      </c>
      <c r="GV29" s="170">
        <f t="shared" si="84"/>
        <v>0</v>
      </c>
      <c r="GW29" s="170">
        <f t="shared" si="84"/>
        <v>0</v>
      </c>
      <c r="GX29" s="170">
        <f t="shared" ref="GX29:HN29" si="85">SUM(GX30:GX33)</f>
        <v>0</v>
      </c>
      <c r="GY29" s="170">
        <f t="shared" si="85"/>
        <v>0</v>
      </c>
      <c r="GZ29" s="170">
        <f t="shared" si="85"/>
        <v>0</v>
      </c>
      <c r="HA29" s="170">
        <f t="shared" si="85"/>
        <v>0</v>
      </c>
      <c r="HB29" s="170">
        <f t="shared" si="85"/>
        <v>0</v>
      </c>
      <c r="HC29" s="170">
        <f t="shared" si="85"/>
        <v>0</v>
      </c>
      <c r="HD29" s="170">
        <f t="shared" si="85"/>
        <v>0</v>
      </c>
      <c r="HE29" s="170">
        <f t="shared" si="85"/>
        <v>0</v>
      </c>
      <c r="HF29" s="170">
        <f t="shared" si="85"/>
        <v>0</v>
      </c>
      <c r="HG29" s="170">
        <f t="shared" si="85"/>
        <v>0</v>
      </c>
      <c r="HH29" s="170">
        <f t="shared" si="85"/>
        <v>0</v>
      </c>
      <c r="HI29" s="170">
        <f t="shared" si="85"/>
        <v>0</v>
      </c>
      <c r="HJ29" s="170">
        <f t="shared" si="85"/>
        <v>0</v>
      </c>
      <c r="HK29" s="170">
        <f t="shared" si="85"/>
        <v>0</v>
      </c>
      <c r="HL29" s="170">
        <f t="shared" si="85"/>
        <v>0</v>
      </c>
      <c r="HM29" s="170">
        <f t="shared" si="85"/>
        <v>0</v>
      </c>
      <c r="HN29" s="170">
        <f t="shared" si="85"/>
        <v>0</v>
      </c>
      <c r="HO29" s="170">
        <f t="shared" si="62"/>
        <v>0</v>
      </c>
      <c r="HP29" s="170">
        <f t="shared" si="63"/>
        <v>0</v>
      </c>
      <c r="HQ29" s="170">
        <f t="shared" si="64"/>
        <v>0</v>
      </c>
      <c r="HR29" s="170">
        <f t="shared" si="65"/>
        <v>0</v>
      </c>
      <c r="HS29" s="163">
        <f t="shared" si="9"/>
        <v>0</v>
      </c>
    </row>
    <row r="30" spans="1:227" ht="27" thickTop="1" thickBot="1" x14ac:dyDescent="0.3">
      <c r="A30" s="171" t="s">
        <v>872</v>
      </c>
      <c r="B30" s="172">
        <v>0</v>
      </c>
      <c r="C30" s="172">
        <v>0</v>
      </c>
      <c r="D30" s="172">
        <v>0</v>
      </c>
      <c r="E30" s="172">
        <v>0</v>
      </c>
      <c r="F30" s="172">
        <v>0</v>
      </c>
      <c r="G30" s="172">
        <v>0</v>
      </c>
      <c r="H30" s="172">
        <v>0</v>
      </c>
      <c r="I30" s="172">
        <v>0</v>
      </c>
      <c r="J30" s="172">
        <v>0</v>
      </c>
      <c r="K30" s="172">
        <v>0</v>
      </c>
      <c r="L30" s="172">
        <v>0</v>
      </c>
      <c r="M30" s="172">
        <v>0</v>
      </c>
      <c r="N30" s="172">
        <v>0</v>
      </c>
      <c r="O30" s="172">
        <v>0</v>
      </c>
      <c r="P30" s="172">
        <v>0</v>
      </c>
      <c r="Q30" s="172">
        <v>0</v>
      </c>
      <c r="R30" s="172">
        <v>0</v>
      </c>
      <c r="S30" s="172">
        <v>0</v>
      </c>
      <c r="T30" s="172">
        <v>0</v>
      </c>
      <c r="U30" s="172">
        <v>0</v>
      </c>
      <c r="V30" s="172">
        <v>0</v>
      </c>
      <c r="W30" s="172">
        <v>0</v>
      </c>
      <c r="X30" s="172">
        <v>0</v>
      </c>
      <c r="Y30" s="172">
        <v>0</v>
      </c>
      <c r="Z30" s="172">
        <v>0</v>
      </c>
      <c r="AA30" s="172">
        <v>0</v>
      </c>
      <c r="AB30" s="172">
        <v>0</v>
      </c>
      <c r="AC30" s="172">
        <v>0</v>
      </c>
      <c r="AD30" s="172">
        <v>0</v>
      </c>
      <c r="AE30" s="172">
        <v>0</v>
      </c>
      <c r="AF30" s="172">
        <v>0</v>
      </c>
      <c r="AG30" s="172">
        <v>0</v>
      </c>
      <c r="AH30" s="172">
        <v>0</v>
      </c>
      <c r="AI30" s="172">
        <v>0</v>
      </c>
      <c r="AJ30" s="172">
        <v>0</v>
      </c>
      <c r="AK30" s="172">
        <v>0</v>
      </c>
      <c r="AL30" s="172">
        <v>0</v>
      </c>
      <c r="AM30" s="172">
        <v>0</v>
      </c>
      <c r="AN30" s="172">
        <v>0</v>
      </c>
      <c r="AO30" s="172">
        <v>0</v>
      </c>
      <c r="AP30" s="172">
        <v>0</v>
      </c>
      <c r="AQ30" s="172">
        <v>0</v>
      </c>
      <c r="AR30" s="172">
        <v>0</v>
      </c>
      <c r="AS30" s="172">
        <v>0</v>
      </c>
      <c r="AT30" s="172">
        <v>0</v>
      </c>
      <c r="AU30" s="172">
        <v>0</v>
      </c>
      <c r="AV30" s="172">
        <v>0</v>
      </c>
      <c r="AW30" s="172">
        <v>0</v>
      </c>
      <c r="AX30" s="172">
        <v>0</v>
      </c>
      <c r="AY30" s="172">
        <v>0</v>
      </c>
      <c r="AZ30" s="172">
        <v>0</v>
      </c>
      <c r="BA30" s="172">
        <v>0</v>
      </c>
      <c r="BB30" s="172">
        <v>0</v>
      </c>
      <c r="BC30" s="172">
        <v>0</v>
      </c>
      <c r="BD30" s="172">
        <v>0</v>
      </c>
      <c r="BE30" s="172">
        <v>0</v>
      </c>
      <c r="BF30" s="172">
        <v>0</v>
      </c>
      <c r="BG30" s="172">
        <v>0</v>
      </c>
      <c r="BH30" s="172">
        <v>0</v>
      </c>
      <c r="BI30" s="172">
        <v>0</v>
      </c>
      <c r="BJ30" s="172">
        <v>0</v>
      </c>
      <c r="BK30" s="172">
        <v>0</v>
      </c>
      <c r="BL30" s="172">
        <v>0</v>
      </c>
      <c r="BM30" s="172">
        <v>0</v>
      </c>
      <c r="BN30" s="172">
        <v>0</v>
      </c>
      <c r="BO30" s="172">
        <v>0</v>
      </c>
      <c r="BP30" s="172">
        <v>0</v>
      </c>
      <c r="BQ30" s="172">
        <v>0</v>
      </c>
      <c r="BR30" s="172">
        <v>0</v>
      </c>
      <c r="BS30" s="172">
        <v>0</v>
      </c>
      <c r="BT30" s="172">
        <v>0</v>
      </c>
      <c r="BU30" s="172">
        <v>0</v>
      </c>
      <c r="BV30" s="172">
        <v>0</v>
      </c>
      <c r="BW30" s="172">
        <v>0</v>
      </c>
      <c r="BX30" s="172">
        <v>0</v>
      </c>
      <c r="BY30" s="172">
        <v>0</v>
      </c>
      <c r="BZ30" s="172">
        <v>0</v>
      </c>
      <c r="CA30" s="172">
        <v>0</v>
      </c>
      <c r="CB30" s="172">
        <v>0</v>
      </c>
      <c r="CC30" s="172">
        <v>0</v>
      </c>
      <c r="CD30" s="172">
        <v>0</v>
      </c>
      <c r="CE30" s="172">
        <v>0</v>
      </c>
      <c r="CF30" s="172">
        <v>0</v>
      </c>
      <c r="CG30" s="172">
        <v>0</v>
      </c>
      <c r="CH30" s="172">
        <v>0</v>
      </c>
      <c r="CI30" s="172">
        <v>0</v>
      </c>
      <c r="CJ30" s="172">
        <v>0</v>
      </c>
      <c r="CK30" s="172">
        <v>0</v>
      </c>
      <c r="CL30" s="172">
        <v>0</v>
      </c>
      <c r="CM30" s="172">
        <v>0</v>
      </c>
      <c r="CN30" s="172">
        <v>0</v>
      </c>
      <c r="CO30" s="172">
        <v>0</v>
      </c>
      <c r="CP30" s="172">
        <v>0</v>
      </c>
      <c r="CQ30" s="172">
        <v>0</v>
      </c>
      <c r="CR30" s="172">
        <v>0</v>
      </c>
      <c r="CS30" s="172">
        <v>0</v>
      </c>
      <c r="CT30" s="172">
        <v>0</v>
      </c>
      <c r="CU30" s="172">
        <v>0</v>
      </c>
      <c r="CV30" s="172">
        <v>0</v>
      </c>
      <c r="CW30" s="172">
        <v>0</v>
      </c>
      <c r="CX30" s="172">
        <v>0</v>
      </c>
      <c r="CY30" s="172">
        <v>0</v>
      </c>
      <c r="CZ30" s="172">
        <v>0</v>
      </c>
      <c r="DA30" s="172">
        <v>0</v>
      </c>
      <c r="DB30" s="172">
        <v>0</v>
      </c>
      <c r="DC30" s="172">
        <v>0</v>
      </c>
      <c r="DD30" s="172">
        <v>0</v>
      </c>
      <c r="DE30" s="172">
        <v>0</v>
      </c>
      <c r="DF30" s="172">
        <v>0</v>
      </c>
      <c r="DG30" s="172">
        <v>0</v>
      </c>
      <c r="DH30" s="172">
        <v>0</v>
      </c>
      <c r="DI30" s="172">
        <v>0</v>
      </c>
      <c r="DJ30" s="172">
        <v>0</v>
      </c>
      <c r="DK30" s="172">
        <v>0</v>
      </c>
      <c r="DL30" s="172">
        <v>0</v>
      </c>
      <c r="DM30" s="172">
        <v>0</v>
      </c>
      <c r="DN30" s="172">
        <v>0</v>
      </c>
      <c r="DO30" s="172">
        <v>0</v>
      </c>
      <c r="DP30" s="172">
        <v>0</v>
      </c>
      <c r="DQ30" s="172">
        <v>0</v>
      </c>
      <c r="DR30" s="172">
        <v>0</v>
      </c>
      <c r="DS30" s="172">
        <v>0</v>
      </c>
      <c r="DT30" s="172">
        <v>0</v>
      </c>
      <c r="DU30" s="172">
        <v>0</v>
      </c>
      <c r="DV30" s="172">
        <v>0</v>
      </c>
      <c r="DW30" s="172">
        <v>0</v>
      </c>
      <c r="DX30" s="172">
        <v>0</v>
      </c>
      <c r="DY30" s="172">
        <v>0</v>
      </c>
      <c r="DZ30" s="172">
        <v>0</v>
      </c>
      <c r="EA30" s="172">
        <v>0</v>
      </c>
      <c r="EB30" s="172">
        <v>0</v>
      </c>
      <c r="EC30" s="172">
        <v>0</v>
      </c>
      <c r="ED30" s="172">
        <v>0</v>
      </c>
      <c r="EE30" s="172">
        <v>0</v>
      </c>
      <c r="EF30" s="172">
        <v>0</v>
      </c>
      <c r="EG30" s="172">
        <v>0</v>
      </c>
      <c r="EH30" s="172">
        <v>0</v>
      </c>
      <c r="EI30" s="172">
        <v>0</v>
      </c>
      <c r="EJ30" s="172">
        <v>0</v>
      </c>
      <c r="EK30" s="172">
        <v>0</v>
      </c>
      <c r="EL30" s="172">
        <v>0</v>
      </c>
      <c r="EM30" s="172">
        <v>0</v>
      </c>
      <c r="EN30" s="172">
        <v>0</v>
      </c>
      <c r="EO30" s="172">
        <v>0</v>
      </c>
      <c r="EP30" s="172">
        <v>0</v>
      </c>
      <c r="EQ30" s="172">
        <v>0</v>
      </c>
      <c r="ER30" s="172">
        <v>0</v>
      </c>
      <c r="ES30" s="172">
        <v>0</v>
      </c>
      <c r="ET30" s="172">
        <v>0</v>
      </c>
      <c r="EU30" s="172">
        <v>0</v>
      </c>
      <c r="EV30" s="172">
        <v>0</v>
      </c>
      <c r="EW30" s="172">
        <v>0</v>
      </c>
      <c r="EX30" s="172">
        <v>0</v>
      </c>
      <c r="EY30" s="172">
        <v>0</v>
      </c>
      <c r="EZ30" s="172">
        <v>0</v>
      </c>
      <c r="FA30" s="172">
        <v>0</v>
      </c>
      <c r="FB30" s="172">
        <v>0</v>
      </c>
      <c r="FC30" s="172">
        <v>0</v>
      </c>
      <c r="FD30" s="172">
        <v>0</v>
      </c>
      <c r="FE30" s="172">
        <v>0</v>
      </c>
      <c r="FF30" s="172">
        <v>0</v>
      </c>
      <c r="FG30" s="172">
        <v>0</v>
      </c>
      <c r="FH30" s="172">
        <v>0</v>
      </c>
      <c r="FI30" s="172">
        <v>0</v>
      </c>
      <c r="FJ30" s="172">
        <v>0</v>
      </c>
      <c r="FK30" s="172">
        <v>0</v>
      </c>
      <c r="FL30" s="172">
        <v>0</v>
      </c>
      <c r="FM30" s="172">
        <v>0</v>
      </c>
      <c r="FN30" s="172">
        <v>0</v>
      </c>
      <c r="FO30" s="172">
        <v>0</v>
      </c>
      <c r="FP30" s="172">
        <v>0</v>
      </c>
      <c r="FQ30" s="172">
        <v>0</v>
      </c>
      <c r="FR30" s="172">
        <v>0</v>
      </c>
      <c r="FS30" s="172">
        <v>0</v>
      </c>
      <c r="FT30" s="172">
        <v>0</v>
      </c>
      <c r="FU30" s="172">
        <v>0</v>
      </c>
      <c r="FV30" s="172">
        <v>0</v>
      </c>
      <c r="FW30" s="172">
        <v>0</v>
      </c>
      <c r="FX30" s="172">
        <v>0</v>
      </c>
      <c r="FY30" s="172">
        <v>0</v>
      </c>
      <c r="FZ30" s="172">
        <v>0</v>
      </c>
      <c r="GA30" s="172">
        <v>0</v>
      </c>
      <c r="GB30" s="172">
        <v>0</v>
      </c>
      <c r="GC30" s="172">
        <v>0</v>
      </c>
      <c r="GD30" s="172">
        <v>0</v>
      </c>
      <c r="GE30" s="172">
        <v>0</v>
      </c>
      <c r="GF30" s="172">
        <v>0</v>
      </c>
      <c r="GG30" s="172">
        <v>0</v>
      </c>
      <c r="GH30" s="172">
        <v>0</v>
      </c>
      <c r="GI30" s="172">
        <v>0</v>
      </c>
      <c r="GJ30" s="172">
        <v>0</v>
      </c>
      <c r="GK30" s="172">
        <v>0</v>
      </c>
      <c r="GL30" s="172">
        <v>0</v>
      </c>
      <c r="GM30" s="172">
        <v>0</v>
      </c>
      <c r="GN30" s="172">
        <v>0</v>
      </c>
      <c r="GO30" s="172">
        <v>0</v>
      </c>
      <c r="GP30" s="172">
        <v>0</v>
      </c>
      <c r="GQ30" s="172">
        <v>0</v>
      </c>
      <c r="GR30" s="172">
        <v>0</v>
      </c>
      <c r="GS30" s="172">
        <v>0</v>
      </c>
      <c r="GT30" s="172">
        <v>0</v>
      </c>
      <c r="GU30" s="173">
        <v>0</v>
      </c>
      <c r="GV30" s="173">
        <v>0</v>
      </c>
      <c r="GW30" s="173">
        <v>0</v>
      </c>
      <c r="GX30" s="173">
        <v>0</v>
      </c>
      <c r="GY30" s="173">
        <v>0</v>
      </c>
      <c r="GZ30" s="173">
        <v>0</v>
      </c>
      <c r="HA30" s="173">
        <v>0</v>
      </c>
      <c r="HB30" s="173">
        <v>0</v>
      </c>
      <c r="HC30" s="173">
        <v>0</v>
      </c>
      <c r="HD30" s="173">
        <v>0</v>
      </c>
      <c r="HE30" s="173">
        <v>0</v>
      </c>
      <c r="HF30" s="173">
        <v>0</v>
      </c>
      <c r="HG30" s="173">
        <v>0</v>
      </c>
      <c r="HH30" s="173">
        <v>0</v>
      </c>
      <c r="HI30" s="173">
        <v>0</v>
      </c>
      <c r="HJ30" s="173">
        <v>0</v>
      </c>
      <c r="HK30" s="173">
        <v>0</v>
      </c>
      <c r="HL30" s="173">
        <v>0</v>
      </c>
      <c r="HM30" s="173">
        <v>0</v>
      </c>
      <c r="HN30" s="173">
        <v>0</v>
      </c>
      <c r="HO30" s="172">
        <f t="shared" si="62"/>
        <v>0</v>
      </c>
      <c r="HP30" s="172">
        <f t="shared" si="63"/>
        <v>0</v>
      </c>
      <c r="HQ30" s="172">
        <f t="shared" si="64"/>
        <v>0</v>
      </c>
      <c r="HR30" s="172">
        <f t="shared" si="65"/>
        <v>0</v>
      </c>
      <c r="HS30" s="163">
        <f t="shared" si="9"/>
        <v>0</v>
      </c>
    </row>
    <row r="31" spans="1:227" ht="27" thickTop="1" thickBot="1" x14ac:dyDescent="0.3">
      <c r="A31" s="171" t="s">
        <v>873</v>
      </c>
      <c r="B31" s="172">
        <v>0</v>
      </c>
      <c r="C31" s="172">
        <v>0</v>
      </c>
      <c r="D31" s="172">
        <v>0</v>
      </c>
      <c r="E31" s="172">
        <v>0</v>
      </c>
      <c r="F31" s="172">
        <v>0</v>
      </c>
      <c r="G31" s="172">
        <v>0</v>
      </c>
      <c r="H31" s="172">
        <v>0</v>
      </c>
      <c r="I31" s="172">
        <v>0</v>
      </c>
      <c r="J31" s="172">
        <v>0</v>
      </c>
      <c r="K31" s="172">
        <v>0</v>
      </c>
      <c r="L31" s="172">
        <v>0</v>
      </c>
      <c r="M31" s="172">
        <v>0</v>
      </c>
      <c r="N31" s="172">
        <v>0</v>
      </c>
      <c r="O31" s="172">
        <v>0</v>
      </c>
      <c r="P31" s="172">
        <v>0</v>
      </c>
      <c r="Q31" s="172">
        <v>0</v>
      </c>
      <c r="R31" s="172">
        <v>0</v>
      </c>
      <c r="S31" s="172">
        <v>0</v>
      </c>
      <c r="T31" s="172">
        <v>0</v>
      </c>
      <c r="U31" s="172">
        <v>0</v>
      </c>
      <c r="V31" s="172">
        <v>0</v>
      </c>
      <c r="W31" s="172">
        <v>0</v>
      </c>
      <c r="X31" s="172">
        <v>0</v>
      </c>
      <c r="Y31" s="172">
        <v>0</v>
      </c>
      <c r="Z31" s="172">
        <v>0</v>
      </c>
      <c r="AA31" s="172">
        <v>0</v>
      </c>
      <c r="AB31" s="172">
        <v>0</v>
      </c>
      <c r="AC31" s="172">
        <v>0</v>
      </c>
      <c r="AD31" s="172">
        <v>0</v>
      </c>
      <c r="AE31" s="172">
        <v>0</v>
      </c>
      <c r="AF31" s="172">
        <v>0</v>
      </c>
      <c r="AG31" s="172">
        <v>0</v>
      </c>
      <c r="AH31" s="172">
        <v>0</v>
      </c>
      <c r="AI31" s="172">
        <v>0</v>
      </c>
      <c r="AJ31" s="172">
        <v>0</v>
      </c>
      <c r="AK31" s="172">
        <v>0</v>
      </c>
      <c r="AL31" s="172">
        <v>0</v>
      </c>
      <c r="AM31" s="172">
        <v>0</v>
      </c>
      <c r="AN31" s="172">
        <v>0</v>
      </c>
      <c r="AO31" s="172">
        <v>0</v>
      </c>
      <c r="AP31" s="172">
        <v>0</v>
      </c>
      <c r="AQ31" s="172">
        <v>0</v>
      </c>
      <c r="AR31" s="172">
        <v>0</v>
      </c>
      <c r="AS31" s="172">
        <v>0</v>
      </c>
      <c r="AT31" s="172">
        <v>0</v>
      </c>
      <c r="AU31" s="172">
        <v>0</v>
      </c>
      <c r="AV31" s="172">
        <v>0</v>
      </c>
      <c r="AW31" s="172">
        <v>0</v>
      </c>
      <c r="AX31" s="172">
        <v>0</v>
      </c>
      <c r="AY31" s="172">
        <v>0</v>
      </c>
      <c r="AZ31" s="172">
        <v>0</v>
      </c>
      <c r="BA31" s="172">
        <v>0</v>
      </c>
      <c r="BB31" s="172">
        <v>0</v>
      </c>
      <c r="BC31" s="172">
        <v>0</v>
      </c>
      <c r="BD31" s="172">
        <v>0</v>
      </c>
      <c r="BE31" s="172">
        <v>0</v>
      </c>
      <c r="BF31" s="172">
        <v>0</v>
      </c>
      <c r="BG31" s="172">
        <v>0</v>
      </c>
      <c r="BH31" s="172">
        <v>0</v>
      </c>
      <c r="BI31" s="172">
        <v>0</v>
      </c>
      <c r="BJ31" s="172">
        <v>0</v>
      </c>
      <c r="BK31" s="172">
        <v>0</v>
      </c>
      <c r="BL31" s="172">
        <v>0</v>
      </c>
      <c r="BM31" s="172">
        <v>0</v>
      </c>
      <c r="BN31" s="172">
        <v>0</v>
      </c>
      <c r="BO31" s="172">
        <v>0</v>
      </c>
      <c r="BP31" s="172">
        <v>0</v>
      </c>
      <c r="BQ31" s="172">
        <v>0</v>
      </c>
      <c r="BR31" s="172">
        <v>0</v>
      </c>
      <c r="BS31" s="172">
        <v>0</v>
      </c>
      <c r="BT31" s="172">
        <v>0</v>
      </c>
      <c r="BU31" s="172">
        <v>0</v>
      </c>
      <c r="BV31" s="172">
        <v>0</v>
      </c>
      <c r="BW31" s="172">
        <v>0</v>
      </c>
      <c r="BX31" s="172">
        <v>0</v>
      </c>
      <c r="BY31" s="172">
        <v>0</v>
      </c>
      <c r="BZ31" s="172">
        <v>0</v>
      </c>
      <c r="CA31" s="172">
        <v>0</v>
      </c>
      <c r="CB31" s="172">
        <v>0</v>
      </c>
      <c r="CC31" s="172">
        <v>0</v>
      </c>
      <c r="CD31" s="172">
        <v>0</v>
      </c>
      <c r="CE31" s="172">
        <v>0</v>
      </c>
      <c r="CF31" s="172">
        <v>0</v>
      </c>
      <c r="CG31" s="172">
        <v>0</v>
      </c>
      <c r="CH31" s="172">
        <v>0</v>
      </c>
      <c r="CI31" s="172">
        <v>0</v>
      </c>
      <c r="CJ31" s="172">
        <v>0</v>
      </c>
      <c r="CK31" s="172">
        <v>0</v>
      </c>
      <c r="CL31" s="172">
        <v>0</v>
      </c>
      <c r="CM31" s="172">
        <v>0</v>
      </c>
      <c r="CN31" s="172">
        <v>0</v>
      </c>
      <c r="CO31" s="172">
        <v>0</v>
      </c>
      <c r="CP31" s="172">
        <v>0</v>
      </c>
      <c r="CQ31" s="172">
        <v>0</v>
      </c>
      <c r="CR31" s="172">
        <v>0</v>
      </c>
      <c r="CS31" s="172">
        <v>0</v>
      </c>
      <c r="CT31" s="172">
        <v>0</v>
      </c>
      <c r="CU31" s="172">
        <v>0</v>
      </c>
      <c r="CV31" s="172">
        <v>0</v>
      </c>
      <c r="CW31" s="172">
        <v>0</v>
      </c>
      <c r="CX31" s="172">
        <v>0</v>
      </c>
      <c r="CY31" s="172">
        <v>0</v>
      </c>
      <c r="CZ31" s="172">
        <v>0</v>
      </c>
      <c r="DA31" s="172">
        <v>0</v>
      </c>
      <c r="DB31" s="172">
        <v>0</v>
      </c>
      <c r="DC31" s="172">
        <v>0</v>
      </c>
      <c r="DD31" s="172">
        <v>0</v>
      </c>
      <c r="DE31" s="172">
        <v>0</v>
      </c>
      <c r="DF31" s="172">
        <v>0</v>
      </c>
      <c r="DG31" s="172">
        <v>0</v>
      </c>
      <c r="DH31" s="172">
        <v>0</v>
      </c>
      <c r="DI31" s="172">
        <v>0</v>
      </c>
      <c r="DJ31" s="172">
        <v>0</v>
      </c>
      <c r="DK31" s="172">
        <v>0</v>
      </c>
      <c r="DL31" s="172">
        <v>0</v>
      </c>
      <c r="DM31" s="172">
        <v>0</v>
      </c>
      <c r="DN31" s="172">
        <v>0</v>
      </c>
      <c r="DO31" s="172">
        <v>0</v>
      </c>
      <c r="DP31" s="172">
        <v>0</v>
      </c>
      <c r="DQ31" s="172">
        <v>0</v>
      </c>
      <c r="DR31" s="172">
        <v>0</v>
      </c>
      <c r="DS31" s="172">
        <v>0</v>
      </c>
      <c r="DT31" s="172">
        <v>0</v>
      </c>
      <c r="DU31" s="172">
        <v>0</v>
      </c>
      <c r="DV31" s="172">
        <v>0</v>
      </c>
      <c r="DW31" s="172">
        <v>0</v>
      </c>
      <c r="DX31" s="172">
        <v>0</v>
      </c>
      <c r="DY31" s="172">
        <v>0</v>
      </c>
      <c r="DZ31" s="172">
        <v>0</v>
      </c>
      <c r="EA31" s="172">
        <v>0</v>
      </c>
      <c r="EB31" s="172">
        <v>0</v>
      </c>
      <c r="EC31" s="172">
        <v>0</v>
      </c>
      <c r="ED31" s="172">
        <v>0</v>
      </c>
      <c r="EE31" s="172">
        <v>0</v>
      </c>
      <c r="EF31" s="172">
        <v>0</v>
      </c>
      <c r="EG31" s="172">
        <v>0</v>
      </c>
      <c r="EH31" s="172">
        <v>0</v>
      </c>
      <c r="EI31" s="172">
        <v>0</v>
      </c>
      <c r="EJ31" s="172">
        <v>0</v>
      </c>
      <c r="EK31" s="172">
        <v>0</v>
      </c>
      <c r="EL31" s="172">
        <v>0</v>
      </c>
      <c r="EM31" s="172">
        <v>0</v>
      </c>
      <c r="EN31" s="172">
        <v>0</v>
      </c>
      <c r="EO31" s="172">
        <v>0</v>
      </c>
      <c r="EP31" s="172">
        <v>0</v>
      </c>
      <c r="EQ31" s="172">
        <v>0</v>
      </c>
      <c r="ER31" s="172">
        <v>0</v>
      </c>
      <c r="ES31" s="172">
        <v>0</v>
      </c>
      <c r="ET31" s="172">
        <v>0</v>
      </c>
      <c r="EU31" s="172">
        <v>0</v>
      </c>
      <c r="EV31" s="172">
        <v>0</v>
      </c>
      <c r="EW31" s="172">
        <v>0</v>
      </c>
      <c r="EX31" s="172">
        <v>0</v>
      </c>
      <c r="EY31" s="172">
        <v>0</v>
      </c>
      <c r="EZ31" s="172">
        <v>0</v>
      </c>
      <c r="FA31" s="172">
        <v>0</v>
      </c>
      <c r="FB31" s="172">
        <v>0</v>
      </c>
      <c r="FC31" s="172">
        <v>0</v>
      </c>
      <c r="FD31" s="172">
        <v>0</v>
      </c>
      <c r="FE31" s="172">
        <v>0</v>
      </c>
      <c r="FF31" s="172">
        <v>0</v>
      </c>
      <c r="FG31" s="172">
        <v>0</v>
      </c>
      <c r="FH31" s="172">
        <v>0</v>
      </c>
      <c r="FI31" s="172">
        <v>0</v>
      </c>
      <c r="FJ31" s="172">
        <v>0</v>
      </c>
      <c r="FK31" s="172">
        <v>0</v>
      </c>
      <c r="FL31" s="172">
        <v>0</v>
      </c>
      <c r="FM31" s="172">
        <v>0</v>
      </c>
      <c r="FN31" s="172">
        <v>0</v>
      </c>
      <c r="FO31" s="172">
        <v>0</v>
      </c>
      <c r="FP31" s="172">
        <v>0</v>
      </c>
      <c r="FQ31" s="172">
        <v>0</v>
      </c>
      <c r="FR31" s="172">
        <v>0</v>
      </c>
      <c r="FS31" s="172">
        <v>0</v>
      </c>
      <c r="FT31" s="172">
        <v>0</v>
      </c>
      <c r="FU31" s="172">
        <v>0</v>
      </c>
      <c r="FV31" s="172">
        <v>0</v>
      </c>
      <c r="FW31" s="172">
        <v>0</v>
      </c>
      <c r="FX31" s="172">
        <v>0</v>
      </c>
      <c r="FY31" s="172">
        <v>0</v>
      </c>
      <c r="FZ31" s="172">
        <v>0</v>
      </c>
      <c r="GA31" s="172">
        <v>0</v>
      </c>
      <c r="GB31" s="172">
        <v>0</v>
      </c>
      <c r="GC31" s="172">
        <v>0</v>
      </c>
      <c r="GD31" s="172">
        <v>0</v>
      </c>
      <c r="GE31" s="172">
        <v>0</v>
      </c>
      <c r="GF31" s="172">
        <v>0</v>
      </c>
      <c r="GG31" s="172">
        <v>0</v>
      </c>
      <c r="GH31" s="172">
        <v>0</v>
      </c>
      <c r="GI31" s="172">
        <v>0</v>
      </c>
      <c r="GJ31" s="172">
        <v>0</v>
      </c>
      <c r="GK31" s="172">
        <v>0</v>
      </c>
      <c r="GL31" s="172">
        <v>0</v>
      </c>
      <c r="GM31" s="172">
        <v>0</v>
      </c>
      <c r="GN31" s="172">
        <v>0</v>
      </c>
      <c r="GO31" s="172">
        <v>0</v>
      </c>
      <c r="GP31" s="172">
        <v>0</v>
      </c>
      <c r="GQ31" s="172">
        <v>0</v>
      </c>
      <c r="GR31" s="172">
        <v>0</v>
      </c>
      <c r="GS31" s="172">
        <v>0</v>
      </c>
      <c r="GT31" s="172">
        <v>0</v>
      </c>
      <c r="GU31" s="173">
        <v>0</v>
      </c>
      <c r="GV31" s="173">
        <v>0</v>
      </c>
      <c r="GW31" s="173">
        <v>0</v>
      </c>
      <c r="GX31" s="173">
        <v>0</v>
      </c>
      <c r="GY31" s="173">
        <v>0</v>
      </c>
      <c r="GZ31" s="173">
        <v>0</v>
      </c>
      <c r="HA31" s="173">
        <v>0</v>
      </c>
      <c r="HB31" s="173">
        <v>0</v>
      </c>
      <c r="HC31" s="173">
        <v>0</v>
      </c>
      <c r="HD31" s="173">
        <v>0</v>
      </c>
      <c r="HE31" s="173">
        <v>0</v>
      </c>
      <c r="HF31" s="173">
        <v>0</v>
      </c>
      <c r="HG31" s="173">
        <v>0</v>
      </c>
      <c r="HH31" s="173">
        <v>0</v>
      </c>
      <c r="HI31" s="173">
        <v>0</v>
      </c>
      <c r="HJ31" s="173">
        <v>0</v>
      </c>
      <c r="HK31" s="173">
        <v>0</v>
      </c>
      <c r="HL31" s="173">
        <v>0</v>
      </c>
      <c r="HM31" s="173">
        <v>0</v>
      </c>
      <c r="HN31" s="173">
        <v>0</v>
      </c>
      <c r="HO31" s="172">
        <f t="shared" si="62"/>
        <v>0</v>
      </c>
      <c r="HP31" s="172">
        <f t="shared" si="63"/>
        <v>0</v>
      </c>
      <c r="HQ31" s="172">
        <f t="shared" si="64"/>
        <v>0</v>
      </c>
      <c r="HR31" s="172">
        <f t="shared" si="65"/>
        <v>0</v>
      </c>
      <c r="HS31" s="163">
        <f t="shared" si="9"/>
        <v>0</v>
      </c>
    </row>
    <row r="32" spans="1:227" ht="16.5" thickTop="1" thickBot="1" x14ac:dyDescent="0.3">
      <c r="A32" s="171" t="s">
        <v>874</v>
      </c>
      <c r="B32" s="172">
        <v>0</v>
      </c>
      <c r="C32" s="172">
        <v>0</v>
      </c>
      <c r="D32" s="172">
        <v>0</v>
      </c>
      <c r="E32" s="172">
        <v>0</v>
      </c>
      <c r="F32" s="172">
        <v>0</v>
      </c>
      <c r="G32" s="172">
        <v>0</v>
      </c>
      <c r="H32" s="172">
        <v>0</v>
      </c>
      <c r="I32" s="172">
        <v>0</v>
      </c>
      <c r="J32" s="172">
        <v>0</v>
      </c>
      <c r="K32" s="172">
        <v>0</v>
      </c>
      <c r="L32" s="172">
        <v>0</v>
      </c>
      <c r="M32" s="172">
        <v>0</v>
      </c>
      <c r="N32" s="172">
        <v>0</v>
      </c>
      <c r="O32" s="172">
        <v>0</v>
      </c>
      <c r="P32" s="172">
        <v>0</v>
      </c>
      <c r="Q32" s="172">
        <v>0</v>
      </c>
      <c r="R32" s="172">
        <v>0</v>
      </c>
      <c r="S32" s="172">
        <v>0</v>
      </c>
      <c r="T32" s="172">
        <v>0</v>
      </c>
      <c r="U32" s="172">
        <v>0</v>
      </c>
      <c r="V32" s="172">
        <v>0</v>
      </c>
      <c r="W32" s="172">
        <v>0</v>
      </c>
      <c r="X32" s="172">
        <v>0</v>
      </c>
      <c r="Y32" s="172">
        <v>0</v>
      </c>
      <c r="Z32" s="172">
        <v>0</v>
      </c>
      <c r="AA32" s="172">
        <v>0</v>
      </c>
      <c r="AB32" s="172">
        <v>0</v>
      </c>
      <c r="AC32" s="172">
        <v>0</v>
      </c>
      <c r="AD32" s="172">
        <v>0</v>
      </c>
      <c r="AE32" s="172">
        <v>0</v>
      </c>
      <c r="AF32" s="172">
        <v>0</v>
      </c>
      <c r="AG32" s="172">
        <v>0</v>
      </c>
      <c r="AH32" s="172">
        <v>0</v>
      </c>
      <c r="AI32" s="172">
        <v>0</v>
      </c>
      <c r="AJ32" s="172">
        <v>0</v>
      </c>
      <c r="AK32" s="172">
        <v>0</v>
      </c>
      <c r="AL32" s="172">
        <v>0</v>
      </c>
      <c r="AM32" s="172">
        <v>0</v>
      </c>
      <c r="AN32" s="172">
        <v>0</v>
      </c>
      <c r="AO32" s="172">
        <v>0</v>
      </c>
      <c r="AP32" s="172">
        <v>0</v>
      </c>
      <c r="AQ32" s="172">
        <v>0</v>
      </c>
      <c r="AR32" s="172">
        <v>0</v>
      </c>
      <c r="AS32" s="172">
        <v>0</v>
      </c>
      <c r="AT32" s="172">
        <v>0</v>
      </c>
      <c r="AU32" s="172">
        <v>0</v>
      </c>
      <c r="AV32" s="172">
        <v>0</v>
      </c>
      <c r="AW32" s="172">
        <v>0</v>
      </c>
      <c r="AX32" s="172">
        <v>0</v>
      </c>
      <c r="AY32" s="172">
        <v>0</v>
      </c>
      <c r="AZ32" s="172">
        <v>0</v>
      </c>
      <c r="BA32" s="172">
        <v>0</v>
      </c>
      <c r="BB32" s="172">
        <v>0</v>
      </c>
      <c r="BC32" s="172">
        <v>0</v>
      </c>
      <c r="BD32" s="172">
        <v>0</v>
      </c>
      <c r="BE32" s="172">
        <v>0</v>
      </c>
      <c r="BF32" s="172">
        <v>0</v>
      </c>
      <c r="BG32" s="172">
        <v>0</v>
      </c>
      <c r="BH32" s="172">
        <v>0</v>
      </c>
      <c r="BI32" s="172">
        <v>0</v>
      </c>
      <c r="BJ32" s="172">
        <v>0</v>
      </c>
      <c r="BK32" s="172">
        <v>0</v>
      </c>
      <c r="BL32" s="172">
        <v>0</v>
      </c>
      <c r="BM32" s="172">
        <v>0</v>
      </c>
      <c r="BN32" s="172">
        <v>0</v>
      </c>
      <c r="BO32" s="172">
        <v>0</v>
      </c>
      <c r="BP32" s="172">
        <v>0</v>
      </c>
      <c r="BQ32" s="172">
        <v>0</v>
      </c>
      <c r="BR32" s="172">
        <v>0</v>
      </c>
      <c r="BS32" s="172">
        <v>0</v>
      </c>
      <c r="BT32" s="172">
        <v>0</v>
      </c>
      <c r="BU32" s="172">
        <v>0</v>
      </c>
      <c r="BV32" s="172">
        <v>0</v>
      </c>
      <c r="BW32" s="172">
        <v>0</v>
      </c>
      <c r="BX32" s="172">
        <v>0</v>
      </c>
      <c r="BY32" s="172">
        <v>0</v>
      </c>
      <c r="BZ32" s="172">
        <v>0</v>
      </c>
      <c r="CA32" s="172">
        <v>0</v>
      </c>
      <c r="CB32" s="172">
        <v>0</v>
      </c>
      <c r="CC32" s="172">
        <v>0</v>
      </c>
      <c r="CD32" s="172">
        <v>0</v>
      </c>
      <c r="CE32" s="172">
        <v>0</v>
      </c>
      <c r="CF32" s="172">
        <v>0</v>
      </c>
      <c r="CG32" s="172">
        <v>0</v>
      </c>
      <c r="CH32" s="172">
        <v>0</v>
      </c>
      <c r="CI32" s="172">
        <v>0</v>
      </c>
      <c r="CJ32" s="172">
        <v>0</v>
      </c>
      <c r="CK32" s="172">
        <v>0</v>
      </c>
      <c r="CL32" s="172">
        <v>0</v>
      </c>
      <c r="CM32" s="172">
        <v>0</v>
      </c>
      <c r="CN32" s="172">
        <v>0</v>
      </c>
      <c r="CO32" s="172">
        <v>0</v>
      </c>
      <c r="CP32" s="172">
        <v>0</v>
      </c>
      <c r="CQ32" s="172">
        <v>0</v>
      </c>
      <c r="CR32" s="172">
        <v>0</v>
      </c>
      <c r="CS32" s="172">
        <v>0</v>
      </c>
      <c r="CT32" s="172">
        <v>0</v>
      </c>
      <c r="CU32" s="172">
        <v>0</v>
      </c>
      <c r="CV32" s="172">
        <v>0</v>
      </c>
      <c r="CW32" s="172">
        <v>0</v>
      </c>
      <c r="CX32" s="172">
        <v>0</v>
      </c>
      <c r="CY32" s="172">
        <v>0</v>
      </c>
      <c r="CZ32" s="172">
        <v>0</v>
      </c>
      <c r="DA32" s="172">
        <v>0</v>
      </c>
      <c r="DB32" s="172">
        <v>0</v>
      </c>
      <c r="DC32" s="172">
        <v>0</v>
      </c>
      <c r="DD32" s="172">
        <v>0</v>
      </c>
      <c r="DE32" s="172">
        <v>0</v>
      </c>
      <c r="DF32" s="172">
        <v>0</v>
      </c>
      <c r="DG32" s="172">
        <v>0</v>
      </c>
      <c r="DH32" s="172">
        <v>0</v>
      </c>
      <c r="DI32" s="172">
        <v>0</v>
      </c>
      <c r="DJ32" s="172">
        <v>0</v>
      </c>
      <c r="DK32" s="172">
        <v>0</v>
      </c>
      <c r="DL32" s="172">
        <v>0</v>
      </c>
      <c r="DM32" s="172">
        <v>0</v>
      </c>
      <c r="DN32" s="172">
        <v>0</v>
      </c>
      <c r="DO32" s="172">
        <v>0</v>
      </c>
      <c r="DP32" s="172">
        <v>0</v>
      </c>
      <c r="DQ32" s="172">
        <v>0</v>
      </c>
      <c r="DR32" s="172">
        <v>0</v>
      </c>
      <c r="DS32" s="172">
        <v>0</v>
      </c>
      <c r="DT32" s="172">
        <v>0</v>
      </c>
      <c r="DU32" s="172">
        <v>0</v>
      </c>
      <c r="DV32" s="172">
        <v>0</v>
      </c>
      <c r="DW32" s="172">
        <v>0</v>
      </c>
      <c r="DX32" s="172">
        <v>0</v>
      </c>
      <c r="DY32" s="172">
        <v>0</v>
      </c>
      <c r="DZ32" s="172">
        <v>0</v>
      </c>
      <c r="EA32" s="172">
        <v>0</v>
      </c>
      <c r="EB32" s="172">
        <v>0</v>
      </c>
      <c r="EC32" s="172">
        <v>0</v>
      </c>
      <c r="ED32" s="172">
        <v>0</v>
      </c>
      <c r="EE32" s="172">
        <v>0</v>
      </c>
      <c r="EF32" s="172">
        <v>0</v>
      </c>
      <c r="EG32" s="172">
        <v>0</v>
      </c>
      <c r="EH32" s="172">
        <v>0</v>
      </c>
      <c r="EI32" s="172">
        <v>0</v>
      </c>
      <c r="EJ32" s="172">
        <v>0</v>
      </c>
      <c r="EK32" s="172">
        <v>0</v>
      </c>
      <c r="EL32" s="172">
        <v>0</v>
      </c>
      <c r="EM32" s="172">
        <v>0</v>
      </c>
      <c r="EN32" s="172">
        <v>0</v>
      </c>
      <c r="EO32" s="172">
        <v>0</v>
      </c>
      <c r="EP32" s="172">
        <v>0</v>
      </c>
      <c r="EQ32" s="172">
        <v>0</v>
      </c>
      <c r="ER32" s="172">
        <v>0</v>
      </c>
      <c r="ES32" s="172">
        <v>0</v>
      </c>
      <c r="ET32" s="172">
        <v>0</v>
      </c>
      <c r="EU32" s="172">
        <v>0</v>
      </c>
      <c r="EV32" s="172">
        <v>0</v>
      </c>
      <c r="EW32" s="172">
        <v>0</v>
      </c>
      <c r="EX32" s="172">
        <v>0</v>
      </c>
      <c r="EY32" s="172">
        <v>0</v>
      </c>
      <c r="EZ32" s="172">
        <v>0</v>
      </c>
      <c r="FA32" s="172">
        <v>0</v>
      </c>
      <c r="FB32" s="172">
        <v>0</v>
      </c>
      <c r="FC32" s="172">
        <v>0</v>
      </c>
      <c r="FD32" s="172">
        <v>0</v>
      </c>
      <c r="FE32" s="172">
        <v>0</v>
      </c>
      <c r="FF32" s="172">
        <v>0</v>
      </c>
      <c r="FG32" s="172">
        <v>0</v>
      </c>
      <c r="FH32" s="172">
        <v>0</v>
      </c>
      <c r="FI32" s="172">
        <v>0</v>
      </c>
      <c r="FJ32" s="172">
        <v>0</v>
      </c>
      <c r="FK32" s="172">
        <v>0</v>
      </c>
      <c r="FL32" s="172">
        <v>0</v>
      </c>
      <c r="FM32" s="172">
        <v>0</v>
      </c>
      <c r="FN32" s="172">
        <v>0</v>
      </c>
      <c r="FO32" s="172">
        <v>0</v>
      </c>
      <c r="FP32" s="172">
        <v>0</v>
      </c>
      <c r="FQ32" s="172">
        <v>0</v>
      </c>
      <c r="FR32" s="172">
        <v>0</v>
      </c>
      <c r="FS32" s="172">
        <v>0</v>
      </c>
      <c r="FT32" s="172">
        <v>0</v>
      </c>
      <c r="FU32" s="172">
        <v>0</v>
      </c>
      <c r="FV32" s="172">
        <v>0</v>
      </c>
      <c r="FW32" s="172">
        <v>0</v>
      </c>
      <c r="FX32" s="172">
        <v>0</v>
      </c>
      <c r="FY32" s="172">
        <v>0</v>
      </c>
      <c r="FZ32" s="172">
        <v>0</v>
      </c>
      <c r="GA32" s="172">
        <v>0</v>
      </c>
      <c r="GB32" s="172">
        <v>0</v>
      </c>
      <c r="GC32" s="172">
        <v>0</v>
      </c>
      <c r="GD32" s="172">
        <v>0</v>
      </c>
      <c r="GE32" s="172">
        <v>0</v>
      </c>
      <c r="GF32" s="172">
        <v>0</v>
      </c>
      <c r="GG32" s="172">
        <v>0</v>
      </c>
      <c r="GH32" s="172">
        <v>0</v>
      </c>
      <c r="GI32" s="172">
        <v>0</v>
      </c>
      <c r="GJ32" s="172">
        <v>0</v>
      </c>
      <c r="GK32" s="172">
        <v>0</v>
      </c>
      <c r="GL32" s="172">
        <v>0</v>
      </c>
      <c r="GM32" s="172">
        <v>0</v>
      </c>
      <c r="GN32" s="172">
        <v>0</v>
      </c>
      <c r="GO32" s="172">
        <v>0</v>
      </c>
      <c r="GP32" s="172">
        <v>0</v>
      </c>
      <c r="GQ32" s="172">
        <v>0</v>
      </c>
      <c r="GR32" s="172">
        <v>0</v>
      </c>
      <c r="GS32" s="172">
        <v>0</v>
      </c>
      <c r="GT32" s="172">
        <v>0</v>
      </c>
      <c r="GU32" s="173">
        <v>0</v>
      </c>
      <c r="GV32" s="173">
        <v>0</v>
      </c>
      <c r="GW32" s="173">
        <v>0</v>
      </c>
      <c r="GX32" s="173">
        <v>0</v>
      </c>
      <c r="GY32" s="173">
        <v>0</v>
      </c>
      <c r="GZ32" s="173">
        <v>0</v>
      </c>
      <c r="HA32" s="173">
        <v>0</v>
      </c>
      <c r="HB32" s="173">
        <v>0</v>
      </c>
      <c r="HC32" s="173">
        <v>0</v>
      </c>
      <c r="HD32" s="173">
        <v>0</v>
      </c>
      <c r="HE32" s="173">
        <v>0</v>
      </c>
      <c r="HF32" s="173">
        <v>0</v>
      </c>
      <c r="HG32" s="173">
        <v>0</v>
      </c>
      <c r="HH32" s="173">
        <v>0</v>
      </c>
      <c r="HI32" s="173">
        <v>0</v>
      </c>
      <c r="HJ32" s="173">
        <v>0</v>
      </c>
      <c r="HK32" s="173">
        <v>0</v>
      </c>
      <c r="HL32" s="173">
        <v>0</v>
      </c>
      <c r="HM32" s="173">
        <v>0</v>
      </c>
      <c r="HN32" s="173">
        <v>0</v>
      </c>
      <c r="HO32" s="172">
        <f t="shared" si="62"/>
        <v>0</v>
      </c>
      <c r="HP32" s="172">
        <f t="shared" si="63"/>
        <v>0</v>
      </c>
      <c r="HQ32" s="172">
        <f t="shared" si="64"/>
        <v>0</v>
      </c>
      <c r="HR32" s="172">
        <f t="shared" si="65"/>
        <v>0</v>
      </c>
      <c r="HS32" s="163">
        <f t="shared" si="9"/>
        <v>0</v>
      </c>
    </row>
    <row r="33" spans="1:227" ht="27" thickTop="1" thickBot="1" x14ac:dyDescent="0.3">
      <c r="A33" s="171" t="s">
        <v>875</v>
      </c>
      <c r="B33" s="172">
        <v>0</v>
      </c>
      <c r="C33" s="172">
        <v>0</v>
      </c>
      <c r="D33" s="172">
        <v>0</v>
      </c>
      <c r="E33" s="172">
        <v>0</v>
      </c>
      <c r="F33" s="172">
        <v>0</v>
      </c>
      <c r="G33" s="172">
        <v>0</v>
      </c>
      <c r="H33" s="172">
        <v>0</v>
      </c>
      <c r="I33" s="172">
        <v>0</v>
      </c>
      <c r="J33" s="172">
        <v>0</v>
      </c>
      <c r="K33" s="172">
        <v>0</v>
      </c>
      <c r="L33" s="172">
        <v>0</v>
      </c>
      <c r="M33" s="172">
        <v>0</v>
      </c>
      <c r="N33" s="172">
        <v>0</v>
      </c>
      <c r="O33" s="172">
        <v>0</v>
      </c>
      <c r="P33" s="172">
        <v>0</v>
      </c>
      <c r="Q33" s="172">
        <v>0</v>
      </c>
      <c r="R33" s="172">
        <v>0</v>
      </c>
      <c r="S33" s="172">
        <v>0</v>
      </c>
      <c r="T33" s="172">
        <v>0</v>
      </c>
      <c r="U33" s="172">
        <v>0</v>
      </c>
      <c r="V33" s="172">
        <v>0</v>
      </c>
      <c r="W33" s="172">
        <v>0</v>
      </c>
      <c r="X33" s="172">
        <v>0</v>
      </c>
      <c r="Y33" s="172">
        <v>0</v>
      </c>
      <c r="Z33" s="172">
        <v>0</v>
      </c>
      <c r="AA33" s="172">
        <v>0</v>
      </c>
      <c r="AB33" s="172">
        <v>0</v>
      </c>
      <c r="AC33" s="172">
        <v>0</v>
      </c>
      <c r="AD33" s="172">
        <v>0</v>
      </c>
      <c r="AE33" s="172">
        <v>0</v>
      </c>
      <c r="AF33" s="172">
        <v>0</v>
      </c>
      <c r="AG33" s="172">
        <v>0</v>
      </c>
      <c r="AH33" s="172">
        <v>0</v>
      </c>
      <c r="AI33" s="172">
        <v>0</v>
      </c>
      <c r="AJ33" s="172">
        <v>0</v>
      </c>
      <c r="AK33" s="172">
        <v>0</v>
      </c>
      <c r="AL33" s="172">
        <v>0</v>
      </c>
      <c r="AM33" s="172">
        <v>0</v>
      </c>
      <c r="AN33" s="172">
        <v>0</v>
      </c>
      <c r="AO33" s="172">
        <v>0</v>
      </c>
      <c r="AP33" s="172">
        <v>0</v>
      </c>
      <c r="AQ33" s="172">
        <v>0</v>
      </c>
      <c r="AR33" s="172">
        <v>0</v>
      </c>
      <c r="AS33" s="172">
        <v>0</v>
      </c>
      <c r="AT33" s="172">
        <v>0</v>
      </c>
      <c r="AU33" s="172">
        <v>0</v>
      </c>
      <c r="AV33" s="172">
        <v>0</v>
      </c>
      <c r="AW33" s="172">
        <v>0</v>
      </c>
      <c r="AX33" s="172">
        <v>0</v>
      </c>
      <c r="AY33" s="172">
        <v>0</v>
      </c>
      <c r="AZ33" s="172">
        <v>0</v>
      </c>
      <c r="BA33" s="172">
        <v>0</v>
      </c>
      <c r="BB33" s="172">
        <v>0</v>
      </c>
      <c r="BC33" s="172">
        <v>0</v>
      </c>
      <c r="BD33" s="172">
        <v>0</v>
      </c>
      <c r="BE33" s="172">
        <v>0</v>
      </c>
      <c r="BF33" s="172">
        <v>0</v>
      </c>
      <c r="BG33" s="172">
        <v>0</v>
      </c>
      <c r="BH33" s="172">
        <v>0</v>
      </c>
      <c r="BI33" s="172">
        <v>0</v>
      </c>
      <c r="BJ33" s="172">
        <v>0</v>
      </c>
      <c r="BK33" s="172">
        <v>0</v>
      </c>
      <c r="BL33" s="172">
        <v>0</v>
      </c>
      <c r="BM33" s="172">
        <v>0</v>
      </c>
      <c r="BN33" s="172">
        <v>0</v>
      </c>
      <c r="BO33" s="172">
        <v>0</v>
      </c>
      <c r="BP33" s="172">
        <v>0</v>
      </c>
      <c r="BQ33" s="172">
        <v>0</v>
      </c>
      <c r="BR33" s="172">
        <v>0</v>
      </c>
      <c r="BS33" s="172">
        <v>0</v>
      </c>
      <c r="BT33" s="172">
        <v>0</v>
      </c>
      <c r="BU33" s="172">
        <v>0</v>
      </c>
      <c r="BV33" s="172">
        <v>0</v>
      </c>
      <c r="BW33" s="172">
        <v>0</v>
      </c>
      <c r="BX33" s="172">
        <v>0</v>
      </c>
      <c r="BY33" s="172">
        <v>0</v>
      </c>
      <c r="BZ33" s="172">
        <v>0</v>
      </c>
      <c r="CA33" s="172">
        <v>0</v>
      </c>
      <c r="CB33" s="172">
        <v>0</v>
      </c>
      <c r="CC33" s="172">
        <v>0</v>
      </c>
      <c r="CD33" s="172">
        <v>0</v>
      </c>
      <c r="CE33" s="172">
        <v>0</v>
      </c>
      <c r="CF33" s="172">
        <v>0</v>
      </c>
      <c r="CG33" s="172">
        <v>0</v>
      </c>
      <c r="CH33" s="172">
        <v>0</v>
      </c>
      <c r="CI33" s="172">
        <v>0</v>
      </c>
      <c r="CJ33" s="172">
        <v>0</v>
      </c>
      <c r="CK33" s="172">
        <v>0</v>
      </c>
      <c r="CL33" s="172">
        <v>0</v>
      </c>
      <c r="CM33" s="172">
        <v>0</v>
      </c>
      <c r="CN33" s="172">
        <v>0</v>
      </c>
      <c r="CO33" s="172">
        <v>0</v>
      </c>
      <c r="CP33" s="172">
        <v>0</v>
      </c>
      <c r="CQ33" s="172">
        <v>0</v>
      </c>
      <c r="CR33" s="172">
        <v>0</v>
      </c>
      <c r="CS33" s="172">
        <v>0</v>
      </c>
      <c r="CT33" s="172">
        <v>0</v>
      </c>
      <c r="CU33" s="172">
        <v>0</v>
      </c>
      <c r="CV33" s="172">
        <v>0</v>
      </c>
      <c r="CW33" s="172">
        <v>0</v>
      </c>
      <c r="CX33" s="172">
        <v>0</v>
      </c>
      <c r="CY33" s="172">
        <v>0</v>
      </c>
      <c r="CZ33" s="172">
        <v>0</v>
      </c>
      <c r="DA33" s="172">
        <v>0</v>
      </c>
      <c r="DB33" s="172">
        <v>0</v>
      </c>
      <c r="DC33" s="172">
        <v>0</v>
      </c>
      <c r="DD33" s="172">
        <v>0</v>
      </c>
      <c r="DE33" s="172">
        <v>0</v>
      </c>
      <c r="DF33" s="172">
        <v>0</v>
      </c>
      <c r="DG33" s="172">
        <v>0</v>
      </c>
      <c r="DH33" s="172">
        <v>0</v>
      </c>
      <c r="DI33" s="172">
        <v>0</v>
      </c>
      <c r="DJ33" s="172">
        <v>0</v>
      </c>
      <c r="DK33" s="172">
        <v>0</v>
      </c>
      <c r="DL33" s="172">
        <v>0</v>
      </c>
      <c r="DM33" s="172">
        <v>0</v>
      </c>
      <c r="DN33" s="172">
        <v>0</v>
      </c>
      <c r="DO33" s="172">
        <v>0</v>
      </c>
      <c r="DP33" s="172">
        <v>0</v>
      </c>
      <c r="DQ33" s="172">
        <v>0</v>
      </c>
      <c r="DR33" s="172">
        <v>0</v>
      </c>
      <c r="DS33" s="172">
        <v>0</v>
      </c>
      <c r="DT33" s="172">
        <v>0</v>
      </c>
      <c r="DU33" s="172">
        <v>0</v>
      </c>
      <c r="DV33" s="172">
        <v>0</v>
      </c>
      <c r="DW33" s="172">
        <v>0</v>
      </c>
      <c r="DX33" s="172">
        <v>0</v>
      </c>
      <c r="DY33" s="172">
        <v>0</v>
      </c>
      <c r="DZ33" s="172">
        <v>0</v>
      </c>
      <c r="EA33" s="172">
        <v>0</v>
      </c>
      <c r="EB33" s="172">
        <v>0</v>
      </c>
      <c r="EC33" s="172">
        <v>0</v>
      </c>
      <c r="ED33" s="172">
        <v>0</v>
      </c>
      <c r="EE33" s="172">
        <v>0</v>
      </c>
      <c r="EF33" s="172">
        <v>0</v>
      </c>
      <c r="EG33" s="172">
        <v>0</v>
      </c>
      <c r="EH33" s="172">
        <v>0</v>
      </c>
      <c r="EI33" s="172">
        <v>0</v>
      </c>
      <c r="EJ33" s="172">
        <v>0</v>
      </c>
      <c r="EK33" s="172">
        <v>0</v>
      </c>
      <c r="EL33" s="172">
        <v>0</v>
      </c>
      <c r="EM33" s="172">
        <v>0</v>
      </c>
      <c r="EN33" s="172">
        <v>0</v>
      </c>
      <c r="EO33" s="172">
        <v>0</v>
      </c>
      <c r="EP33" s="172">
        <v>0</v>
      </c>
      <c r="EQ33" s="172">
        <v>0</v>
      </c>
      <c r="ER33" s="172">
        <v>0</v>
      </c>
      <c r="ES33" s="172">
        <v>0</v>
      </c>
      <c r="ET33" s="172">
        <v>0</v>
      </c>
      <c r="EU33" s="172">
        <v>0</v>
      </c>
      <c r="EV33" s="172">
        <v>0</v>
      </c>
      <c r="EW33" s="172">
        <v>0</v>
      </c>
      <c r="EX33" s="172">
        <v>0</v>
      </c>
      <c r="EY33" s="172">
        <v>0</v>
      </c>
      <c r="EZ33" s="172">
        <v>0</v>
      </c>
      <c r="FA33" s="172">
        <v>0</v>
      </c>
      <c r="FB33" s="172">
        <v>0</v>
      </c>
      <c r="FC33" s="172">
        <v>0</v>
      </c>
      <c r="FD33" s="172">
        <v>0</v>
      </c>
      <c r="FE33" s="172">
        <v>0</v>
      </c>
      <c r="FF33" s="172">
        <v>0</v>
      </c>
      <c r="FG33" s="172">
        <v>0</v>
      </c>
      <c r="FH33" s="172">
        <v>0</v>
      </c>
      <c r="FI33" s="172">
        <v>0</v>
      </c>
      <c r="FJ33" s="172">
        <v>0</v>
      </c>
      <c r="FK33" s="172">
        <v>0</v>
      </c>
      <c r="FL33" s="172">
        <v>0</v>
      </c>
      <c r="FM33" s="172">
        <v>0</v>
      </c>
      <c r="FN33" s="172">
        <v>0</v>
      </c>
      <c r="FO33" s="172">
        <v>0</v>
      </c>
      <c r="FP33" s="172">
        <v>0</v>
      </c>
      <c r="FQ33" s="172">
        <v>0</v>
      </c>
      <c r="FR33" s="172">
        <v>0</v>
      </c>
      <c r="FS33" s="172">
        <v>0</v>
      </c>
      <c r="FT33" s="172">
        <v>0</v>
      </c>
      <c r="FU33" s="172">
        <v>0</v>
      </c>
      <c r="FV33" s="172">
        <v>0</v>
      </c>
      <c r="FW33" s="172">
        <v>0</v>
      </c>
      <c r="FX33" s="172">
        <v>0</v>
      </c>
      <c r="FY33" s="172">
        <v>0</v>
      </c>
      <c r="FZ33" s="172">
        <v>0</v>
      </c>
      <c r="GA33" s="172">
        <v>0</v>
      </c>
      <c r="GB33" s="172">
        <v>0</v>
      </c>
      <c r="GC33" s="172">
        <v>0</v>
      </c>
      <c r="GD33" s="172">
        <v>0</v>
      </c>
      <c r="GE33" s="172">
        <v>0</v>
      </c>
      <c r="GF33" s="172">
        <v>0</v>
      </c>
      <c r="GG33" s="172">
        <v>0</v>
      </c>
      <c r="GH33" s="172">
        <v>0</v>
      </c>
      <c r="GI33" s="172">
        <v>0</v>
      </c>
      <c r="GJ33" s="172">
        <v>0</v>
      </c>
      <c r="GK33" s="172">
        <v>0</v>
      </c>
      <c r="GL33" s="172">
        <v>0</v>
      </c>
      <c r="GM33" s="172">
        <v>0</v>
      </c>
      <c r="GN33" s="172">
        <v>0</v>
      </c>
      <c r="GO33" s="172">
        <v>0</v>
      </c>
      <c r="GP33" s="172">
        <v>0</v>
      </c>
      <c r="GQ33" s="172">
        <v>0</v>
      </c>
      <c r="GR33" s="172">
        <v>0</v>
      </c>
      <c r="GS33" s="172">
        <v>0</v>
      </c>
      <c r="GT33" s="172">
        <v>0</v>
      </c>
      <c r="GU33" s="173">
        <v>0</v>
      </c>
      <c r="GV33" s="173">
        <v>0</v>
      </c>
      <c r="GW33" s="173">
        <v>0</v>
      </c>
      <c r="GX33" s="173">
        <v>0</v>
      </c>
      <c r="GY33" s="173">
        <v>0</v>
      </c>
      <c r="GZ33" s="173">
        <v>0</v>
      </c>
      <c r="HA33" s="173">
        <v>0</v>
      </c>
      <c r="HB33" s="173">
        <v>0</v>
      </c>
      <c r="HC33" s="173">
        <v>0</v>
      </c>
      <c r="HD33" s="173">
        <v>0</v>
      </c>
      <c r="HE33" s="173">
        <v>0</v>
      </c>
      <c r="HF33" s="173">
        <v>0</v>
      </c>
      <c r="HG33" s="173">
        <v>0</v>
      </c>
      <c r="HH33" s="173">
        <v>0</v>
      </c>
      <c r="HI33" s="173">
        <v>0</v>
      </c>
      <c r="HJ33" s="173">
        <v>0</v>
      </c>
      <c r="HK33" s="173">
        <v>0</v>
      </c>
      <c r="HL33" s="173">
        <v>0</v>
      </c>
      <c r="HM33" s="173">
        <v>0</v>
      </c>
      <c r="HN33" s="173">
        <v>0</v>
      </c>
      <c r="HO33" s="172">
        <f t="shared" si="62"/>
        <v>0</v>
      </c>
      <c r="HP33" s="172">
        <f t="shared" si="63"/>
        <v>0</v>
      </c>
      <c r="HQ33" s="172">
        <f t="shared" si="64"/>
        <v>0</v>
      </c>
      <c r="HR33" s="172">
        <f t="shared" si="65"/>
        <v>0</v>
      </c>
      <c r="HS33" s="163">
        <f t="shared" si="9"/>
        <v>0</v>
      </c>
    </row>
    <row r="34" spans="1:227" ht="27" thickTop="1" thickBot="1" x14ac:dyDescent="0.3">
      <c r="A34" s="169" t="s">
        <v>876</v>
      </c>
      <c r="B34" s="170">
        <f>SUM(B35:B41)</f>
        <v>3258883718</v>
      </c>
      <c r="C34" s="170">
        <f t="shared" ref="C34:BZ34" si="86">SUM(C35:C41)</f>
        <v>1719808118</v>
      </c>
      <c r="D34" s="170">
        <f t="shared" si="86"/>
        <v>975865000</v>
      </c>
      <c r="E34" s="170">
        <f t="shared" si="86"/>
        <v>313699999</v>
      </c>
      <c r="F34" s="170">
        <f t="shared" si="86"/>
        <v>313699999</v>
      </c>
      <c r="G34" s="170">
        <f t="shared" ref="G34:J34" si="87">SUM(G35:G41)</f>
        <v>0</v>
      </c>
      <c r="H34" s="170">
        <f t="shared" si="87"/>
        <v>0</v>
      </c>
      <c r="I34" s="170">
        <f t="shared" si="87"/>
        <v>0</v>
      </c>
      <c r="J34" s="170">
        <f t="shared" si="87"/>
        <v>0</v>
      </c>
      <c r="K34" s="170">
        <f t="shared" si="86"/>
        <v>0</v>
      </c>
      <c r="L34" s="170">
        <f t="shared" si="86"/>
        <v>0</v>
      </c>
      <c r="M34" s="170">
        <f t="shared" si="86"/>
        <v>0</v>
      </c>
      <c r="N34" s="170">
        <f t="shared" si="86"/>
        <v>0</v>
      </c>
      <c r="O34" s="170">
        <f t="shared" si="86"/>
        <v>647076600</v>
      </c>
      <c r="P34" s="170">
        <f t="shared" si="86"/>
        <v>37790479</v>
      </c>
      <c r="Q34" s="170">
        <f t="shared" si="86"/>
        <v>31242234</v>
      </c>
      <c r="R34" s="170">
        <f t="shared" si="86"/>
        <v>31242234</v>
      </c>
      <c r="S34" s="170">
        <f t="shared" si="86"/>
        <v>340357500</v>
      </c>
      <c r="T34" s="170">
        <f t="shared" si="86"/>
        <v>0</v>
      </c>
      <c r="U34" s="170">
        <f t="shared" si="86"/>
        <v>0</v>
      </c>
      <c r="V34" s="170">
        <f t="shared" si="86"/>
        <v>0</v>
      </c>
      <c r="W34" s="170">
        <f t="shared" si="86"/>
        <v>233970300</v>
      </c>
      <c r="X34" s="170">
        <f t="shared" si="86"/>
        <v>0</v>
      </c>
      <c r="Y34" s="170">
        <f t="shared" si="86"/>
        <v>0</v>
      </c>
      <c r="Z34" s="170">
        <f t="shared" si="86"/>
        <v>0</v>
      </c>
      <c r="AA34" s="170">
        <f t="shared" si="86"/>
        <v>0</v>
      </c>
      <c r="AB34" s="170">
        <f t="shared" si="86"/>
        <v>0</v>
      </c>
      <c r="AC34" s="170">
        <f t="shared" si="86"/>
        <v>0</v>
      </c>
      <c r="AD34" s="170">
        <f t="shared" si="86"/>
        <v>0</v>
      </c>
      <c r="AE34" s="170">
        <f t="shared" si="86"/>
        <v>0</v>
      </c>
      <c r="AF34" s="170">
        <f t="shared" si="86"/>
        <v>0</v>
      </c>
      <c r="AG34" s="170">
        <f t="shared" si="86"/>
        <v>0</v>
      </c>
      <c r="AH34" s="170">
        <f t="shared" si="86"/>
        <v>0</v>
      </c>
      <c r="AI34" s="170">
        <f t="shared" si="86"/>
        <v>0</v>
      </c>
      <c r="AJ34" s="170">
        <f t="shared" si="86"/>
        <v>0</v>
      </c>
      <c r="AK34" s="170">
        <f t="shared" si="86"/>
        <v>0</v>
      </c>
      <c r="AL34" s="170">
        <f t="shared" si="86"/>
        <v>0</v>
      </c>
      <c r="AM34" s="170">
        <f t="shared" si="86"/>
        <v>0</v>
      </c>
      <c r="AN34" s="170">
        <f t="shared" si="86"/>
        <v>0</v>
      </c>
      <c r="AO34" s="170">
        <f t="shared" si="86"/>
        <v>0</v>
      </c>
      <c r="AP34" s="170">
        <f t="shared" si="86"/>
        <v>0</v>
      </c>
      <c r="AQ34" s="170">
        <f t="shared" si="86"/>
        <v>0</v>
      </c>
      <c r="AR34" s="170">
        <f t="shared" si="86"/>
        <v>0</v>
      </c>
      <c r="AS34" s="170">
        <f t="shared" si="86"/>
        <v>0</v>
      </c>
      <c r="AT34" s="170">
        <f t="shared" si="86"/>
        <v>0</v>
      </c>
      <c r="AU34" s="170">
        <f t="shared" ref="AU34:AX34" si="88">SUM(AU35:AU41)</f>
        <v>0</v>
      </c>
      <c r="AV34" s="170">
        <f t="shared" si="88"/>
        <v>0</v>
      </c>
      <c r="AW34" s="170">
        <f t="shared" si="88"/>
        <v>0</v>
      </c>
      <c r="AX34" s="170">
        <f t="shared" si="88"/>
        <v>0</v>
      </c>
      <c r="AY34" s="170">
        <f t="shared" si="86"/>
        <v>0</v>
      </c>
      <c r="AZ34" s="170">
        <f t="shared" si="86"/>
        <v>0</v>
      </c>
      <c r="BA34" s="170">
        <f t="shared" si="86"/>
        <v>0</v>
      </c>
      <c r="BB34" s="170">
        <f t="shared" si="86"/>
        <v>0</v>
      </c>
      <c r="BC34" s="170">
        <f t="shared" ref="BC34:BF34" si="89">SUM(BC35:BC41)</f>
        <v>0</v>
      </c>
      <c r="BD34" s="170">
        <f t="shared" si="89"/>
        <v>0</v>
      </c>
      <c r="BE34" s="170">
        <f t="shared" si="89"/>
        <v>0</v>
      </c>
      <c r="BF34" s="170">
        <f t="shared" si="89"/>
        <v>0</v>
      </c>
      <c r="BG34" s="170">
        <f t="shared" si="86"/>
        <v>0</v>
      </c>
      <c r="BH34" s="170">
        <f t="shared" si="86"/>
        <v>0</v>
      </c>
      <c r="BI34" s="170">
        <f t="shared" si="86"/>
        <v>0</v>
      </c>
      <c r="BJ34" s="170">
        <f t="shared" si="86"/>
        <v>0</v>
      </c>
      <c r="BK34" s="170">
        <f t="shared" si="86"/>
        <v>190098000</v>
      </c>
      <c r="BL34" s="170">
        <f t="shared" si="86"/>
        <v>0</v>
      </c>
      <c r="BM34" s="170">
        <f t="shared" si="86"/>
        <v>0</v>
      </c>
      <c r="BN34" s="170">
        <f t="shared" si="86"/>
        <v>0</v>
      </c>
      <c r="BO34" s="170">
        <f t="shared" si="86"/>
        <v>113629500</v>
      </c>
      <c r="BP34" s="170">
        <f t="shared" si="86"/>
        <v>0</v>
      </c>
      <c r="BQ34" s="170">
        <f t="shared" si="86"/>
        <v>0</v>
      </c>
      <c r="BR34" s="170">
        <f t="shared" si="86"/>
        <v>0</v>
      </c>
      <c r="BS34" s="170">
        <f t="shared" si="86"/>
        <v>0</v>
      </c>
      <c r="BT34" s="170">
        <f t="shared" si="86"/>
        <v>0</v>
      </c>
      <c r="BU34" s="170">
        <f t="shared" si="86"/>
        <v>0</v>
      </c>
      <c r="BV34" s="170">
        <f t="shared" si="86"/>
        <v>0</v>
      </c>
      <c r="BW34" s="170">
        <f t="shared" si="86"/>
        <v>0</v>
      </c>
      <c r="BX34" s="170">
        <f t="shared" si="86"/>
        <v>0</v>
      </c>
      <c r="BY34" s="170">
        <f t="shared" si="86"/>
        <v>0</v>
      </c>
      <c r="BZ34" s="170">
        <f t="shared" si="86"/>
        <v>0</v>
      </c>
      <c r="CA34" s="170">
        <f t="shared" ref="CA34:EU34" si="90">SUM(CA35:CA41)</f>
        <v>0</v>
      </c>
      <c r="CB34" s="170">
        <f t="shared" si="90"/>
        <v>0</v>
      </c>
      <c r="CC34" s="170">
        <f t="shared" si="90"/>
        <v>0</v>
      </c>
      <c r="CD34" s="170">
        <f t="shared" si="90"/>
        <v>0</v>
      </c>
      <c r="CE34" s="170">
        <f t="shared" si="90"/>
        <v>4737600</v>
      </c>
      <c r="CF34" s="170">
        <f t="shared" si="90"/>
        <v>0</v>
      </c>
      <c r="CG34" s="170">
        <f t="shared" si="90"/>
        <v>0</v>
      </c>
      <c r="CH34" s="170">
        <f t="shared" si="90"/>
        <v>0</v>
      </c>
      <c r="CI34" s="170">
        <f t="shared" si="90"/>
        <v>7749900</v>
      </c>
      <c r="CJ34" s="170">
        <f t="shared" si="90"/>
        <v>0</v>
      </c>
      <c r="CK34" s="170">
        <f t="shared" si="90"/>
        <v>0</v>
      </c>
      <c r="CL34" s="170">
        <f t="shared" si="90"/>
        <v>0</v>
      </c>
      <c r="CM34" s="170">
        <f t="shared" si="90"/>
        <v>0</v>
      </c>
      <c r="CN34" s="170">
        <f t="shared" si="90"/>
        <v>0</v>
      </c>
      <c r="CO34" s="170">
        <f t="shared" si="90"/>
        <v>0</v>
      </c>
      <c r="CP34" s="170">
        <f t="shared" si="90"/>
        <v>0</v>
      </c>
      <c r="CQ34" s="170">
        <f t="shared" si="90"/>
        <v>0</v>
      </c>
      <c r="CR34" s="170">
        <f t="shared" si="90"/>
        <v>0</v>
      </c>
      <c r="CS34" s="170">
        <f t="shared" si="90"/>
        <v>0</v>
      </c>
      <c r="CT34" s="170">
        <f t="shared" si="90"/>
        <v>0</v>
      </c>
      <c r="CU34" s="170">
        <f t="shared" si="90"/>
        <v>0</v>
      </c>
      <c r="CV34" s="170">
        <f t="shared" si="90"/>
        <v>0</v>
      </c>
      <c r="CW34" s="170">
        <f t="shared" si="90"/>
        <v>0</v>
      </c>
      <c r="CX34" s="170">
        <f t="shared" si="90"/>
        <v>0</v>
      </c>
      <c r="CY34" s="170">
        <f>SUM(CY35:CY41)</f>
        <v>0</v>
      </c>
      <c r="CZ34" s="170">
        <f t="shared" si="90"/>
        <v>0</v>
      </c>
      <c r="DA34" s="170">
        <f t="shared" si="90"/>
        <v>0</v>
      </c>
      <c r="DB34" s="170">
        <f t="shared" si="90"/>
        <v>0</v>
      </c>
      <c r="DC34" s="170">
        <f t="shared" si="90"/>
        <v>0</v>
      </c>
      <c r="DD34" s="170">
        <f t="shared" si="90"/>
        <v>0</v>
      </c>
      <c r="DE34" s="170">
        <f t="shared" si="90"/>
        <v>0</v>
      </c>
      <c r="DF34" s="170">
        <f t="shared" si="90"/>
        <v>0</v>
      </c>
      <c r="DG34" s="170">
        <f t="shared" si="90"/>
        <v>0</v>
      </c>
      <c r="DH34" s="170">
        <f t="shared" si="90"/>
        <v>0</v>
      </c>
      <c r="DI34" s="170">
        <f t="shared" si="90"/>
        <v>0</v>
      </c>
      <c r="DJ34" s="170">
        <f t="shared" si="90"/>
        <v>0</v>
      </c>
      <c r="DK34" s="170">
        <f t="shared" si="90"/>
        <v>1053900</v>
      </c>
      <c r="DL34" s="170">
        <f t="shared" si="90"/>
        <v>0</v>
      </c>
      <c r="DM34" s="170">
        <f t="shared" si="90"/>
        <v>0</v>
      </c>
      <c r="DN34" s="170">
        <f t="shared" si="90"/>
        <v>0</v>
      </c>
      <c r="DO34" s="170">
        <f t="shared" si="90"/>
        <v>402300</v>
      </c>
      <c r="DP34" s="170">
        <f t="shared" si="90"/>
        <v>0</v>
      </c>
      <c r="DQ34" s="170">
        <f t="shared" si="90"/>
        <v>0</v>
      </c>
      <c r="DR34" s="170">
        <f t="shared" si="90"/>
        <v>0</v>
      </c>
      <c r="DS34" s="170">
        <f t="shared" si="90"/>
        <v>0</v>
      </c>
      <c r="DT34" s="170">
        <f t="shared" si="90"/>
        <v>0</v>
      </c>
      <c r="DU34" s="170">
        <f t="shared" si="90"/>
        <v>0</v>
      </c>
      <c r="DV34" s="170">
        <f t="shared" si="90"/>
        <v>0</v>
      </c>
      <c r="DW34" s="170">
        <f t="shared" si="90"/>
        <v>0</v>
      </c>
      <c r="DX34" s="170">
        <f t="shared" si="90"/>
        <v>0</v>
      </c>
      <c r="DY34" s="170">
        <f t="shared" si="90"/>
        <v>0</v>
      </c>
      <c r="DZ34" s="170">
        <f t="shared" si="90"/>
        <v>0</v>
      </c>
      <c r="EA34" s="170">
        <f t="shared" si="90"/>
        <v>0</v>
      </c>
      <c r="EB34" s="170">
        <f t="shared" si="90"/>
        <v>0</v>
      </c>
      <c r="EC34" s="170">
        <f t="shared" si="90"/>
        <v>0</v>
      </c>
      <c r="ED34" s="170">
        <f t="shared" si="90"/>
        <v>0</v>
      </c>
      <c r="EE34" s="170">
        <f t="shared" si="90"/>
        <v>0</v>
      </c>
      <c r="EF34" s="170">
        <f t="shared" si="90"/>
        <v>0</v>
      </c>
      <c r="EG34" s="170">
        <f t="shared" si="90"/>
        <v>0</v>
      </c>
      <c r="EH34" s="170">
        <f t="shared" si="90"/>
        <v>0</v>
      </c>
      <c r="EI34" s="170">
        <f t="shared" si="90"/>
        <v>0</v>
      </c>
      <c r="EJ34" s="170">
        <f t="shared" si="90"/>
        <v>0</v>
      </c>
      <c r="EK34" s="170">
        <f t="shared" si="90"/>
        <v>0</v>
      </c>
      <c r="EL34" s="170">
        <f t="shared" si="90"/>
        <v>0</v>
      </c>
      <c r="EM34" s="170">
        <f t="shared" si="90"/>
        <v>0</v>
      </c>
      <c r="EN34" s="170">
        <f t="shared" si="90"/>
        <v>0</v>
      </c>
      <c r="EO34" s="170">
        <f t="shared" si="90"/>
        <v>0</v>
      </c>
      <c r="EP34" s="170">
        <f t="shared" si="90"/>
        <v>0</v>
      </c>
      <c r="EQ34" s="170">
        <f t="shared" si="90"/>
        <v>0</v>
      </c>
      <c r="ER34" s="170">
        <f t="shared" si="90"/>
        <v>0</v>
      </c>
      <c r="ES34" s="170">
        <f t="shared" si="90"/>
        <v>0</v>
      </c>
      <c r="ET34" s="170">
        <f t="shared" si="90"/>
        <v>0</v>
      </c>
      <c r="EU34" s="170">
        <f t="shared" si="90"/>
        <v>0</v>
      </c>
      <c r="EV34" s="170">
        <f t="shared" ref="EV34:HG34" si="91">SUM(EV35:EV41)</f>
        <v>0</v>
      </c>
      <c r="EW34" s="170">
        <f t="shared" si="91"/>
        <v>0</v>
      </c>
      <c r="EX34" s="170">
        <f t="shared" si="91"/>
        <v>0</v>
      </c>
      <c r="EY34" s="170">
        <f t="shared" si="91"/>
        <v>0</v>
      </c>
      <c r="EZ34" s="170">
        <f t="shared" si="91"/>
        <v>0</v>
      </c>
      <c r="FA34" s="170">
        <f t="shared" si="91"/>
        <v>0</v>
      </c>
      <c r="FB34" s="170">
        <f t="shared" si="91"/>
        <v>0</v>
      </c>
      <c r="FC34" s="170">
        <f t="shared" si="91"/>
        <v>0</v>
      </c>
      <c r="FD34" s="170">
        <f t="shared" si="91"/>
        <v>0</v>
      </c>
      <c r="FE34" s="170">
        <f t="shared" si="91"/>
        <v>0</v>
      </c>
      <c r="FF34" s="170">
        <f t="shared" si="91"/>
        <v>0</v>
      </c>
      <c r="FG34" s="170">
        <f t="shared" si="91"/>
        <v>0</v>
      </c>
      <c r="FH34" s="170">
        <f t="shared" si="91"/>
        <v>0</v>
      </c>
      <c r="FI34" s="170">
        <f t="shared" si="91"/>
        <v>0</v>
      </c>
      <c r="FJ34" s="170">
        <f t="shared" si="91"/>
        <v>0</v>
      </c>
      <c r="FK34" s="170">
        <f t="shared" si="91"/>
        <v>0</v>
      </c>
      <c r="FL34" s="170">
        <f t="shared" si="91"/>
        <v>0</v>
      </c>
      <c r="FM34" s="170">
        <f t="shared" si="91"/>
        <v>0</v>
      </c>
      <c r="FN34" s="170">
        <f t="shared" si="91"/>
        <v>0</v>
      </c>
      <c r="FO34" s="170">
        <f t="shared" si="91"/>
        <v>0</v>
      </c>
      <c r="FP34" s="170">
        <f t="shared" si="91"/>
        <v>0</v>
      </c>
      <c r="FQ34" s="170">
        <f t="shared" si="91"/>
        <v>0</v>
      </c>
      <c r="FR34" s="170">
        <f t="shared" si="91"/>
        <v>0</v>
      </c>
      <c r="FS34" s="170">
        <f t="shared" si="91"/>
        <v>0</v>
      </c>
      <c r="FT34" s="170">
        <f t="shared" si="91"/>
        <v>0</v>
      </c>
      <c r="FU34" s="170">
        <f t="shared" si="91"/>
        <v>0</v>
      </c>
      <c r="FV34" s="170">
        <f t="shared" si="91"/>
        <v>0</v>
      </c>
      <c r="FW34" s="170">
        <f t="shared" si="91"/>
        <v>0</v>
      </c>
      <c r="FX34" s="170">
        <f t="shared" si="91"/>
        <v>0</v>
      </c>
      <c r="FY34" s="170">
        <f t="shared" si="91"/>
        <v>0</v>
      </c>
      <c r="FZ34" s="170">
        <f t="shared" si="91"/>
        <v>0</v>
      </c>
      <c r="GA34" s="170">
        <f t="shared" si="91"/>
        <v>0</v>
      </c>
      <c r="GB34" s="170">
        <f t="shared" si="91"/>
        <v>0</v>
      </c>
      <c r="GC34" s="170">
        <f t="shared" si="91"/>
        <v>0</v>
      </c>
      <c r="GD34" s="170">
        <f t="shared" si="91"/>
        <v>0</v>
      </c>
      <c r="GE34" s="170">
        <f t="shared" si="91"/>
        <v>0</v>
      </c>
      <c r="GF34" s="170">
        <f t="shared" si="91"/>
        <v>0</v>
      </c>
      <c r="GG34" s="170">
        <f t="shared" si="91"/>
        <v>0</v>
      </c>
      <c r="GH34" s="170">
        <f t="shared" si="91"/>
        <v>0</v>
      </c>
      <c r="GI34" s="170">
        <f t="shared" si="91"/>
        <v>0</v>
      </c>
      <c r="GJ34" s="170">
        <f t="shared" si="91"/>
        <v>0</v>
      </c>
      <c r="GK34" s="170">
        <f t="shared" si="91"/>
        <v>0</v>
      </c>
      <c r="GL34" s="170">
        <f t="shared" si="91"/>
        <v>0</v>
      </c>
      <c r="GM34" s="170">
        <f t="shared" si="91"/>
        <v>0</v>
      </c>
      <c r="GN34" s="170">
        <f t="shared" si="91"/>
        <v>0</v>
      </c>
      <c r="GO34" s="170">
        <f t="shared" si="91"/>
        <v>0</v>
      </c>
      <c r="GP34" s="170">
        <f t="shared" si="91"/>
        <v>0</v>
      </c>
      <c r="GQ34" s="170">
        <f t="shared" si="91"/>
        <v>0</v>
      </c>
      <c r="GR34" s="170">
        <f t="shared" si="91"/>
        <v>0</v>
      </c>
      <c r="GS34" s="170">
        <f t="shared" si="91"/>
        <v>0</v>
      </c>
      <c r="GT34" s="170">
        <f t="shared" si="91"/>
        <v>0</v>
      </c>
      <c r="GU34" s="170">
        <f t="shared" si="91"/>
        <v>0</v>
      </c>
      <c r="GV34" s="170">
        <f t="shared" si="91"/>
        <v>0</v>
      </c>
      <c r="GW34" s="170">
        <f t="shared" si="91"/>
        <v>0</v>
      </c>
      <c r="GX34" s="170">
        <f t="shared" si="91"/>
        <v>0</v>
      </c>
      <c r="GY34" s="170">
        <f t="shared" si="91"/>
        <v>0</v>
      </c>
      <c r="GZ34" s="170">
        <f t="shared" si="91"/>
        <v>0</v>
      </c>
      <c r="HA34" s="170">
        <f t="shared" si="91"/>
        <v>0</v>
      </c>
      <c r="HB34" s="170">
        <f t="shared" si="91"/>
        <v>0</v>
      </c>
      <c r="HC34" s="170">
        <f t="shared" si="91"/>
        <v>0</v>
      </c>
      <c r="HD34" s="170">
        <f t="shared" si="91"/>
        <v>0</v>
      </c>
      <c r="HE34" s="170">
        <f t="shared" si="91"/>
        <v>0</v>
      </c>
      <c r="HF34" s="170">
        <f t="shared" si="91"/>
        <v>0</v>
      </c>
      <c r="HG34" s="170">
        <f t="shared" si="91"/>
        <v>0</v>
      </c>
      <c r="HH34" s="170">
        <f t="shared" ref="HH34:HN34" si="92">SUM(HH35:HH41)</f>
        <v>0</v>
      </c>
      <c r="HI34" s="170">
        <f t="shared" si="92"/>
        <v>0</v>
      </c>
      <c r="HJ34" s="170">
        <f t="shared" si="92"/>
        <v>0</v>
      </c>
      <c r="HK34" s="170">
        <f t="shared" si="92"/>
        <v>0</v>
      </c>
      <c r="HL34" s="170">
        <f t="shared" si="92"/>
        <v>0</v>
      </c>
      <c r="HM34" s="170">
        <f t="shared" si="92"/>
        <v>0</v>
      </c>
      <c r="HN34" s="170">
        <f t="shared" si="92"/>
        <v>0</v>
      </c>
      <c r="HO34" s="170">
        <f t="shared" si="62"/>
        <v>3258883718</v>
      </c>
      <c r="HP34" s="170">
        <f t="shared" si="63"/>
        <v>1013655479</v>
      </c>
      <c r="HQ34" s="170">
        <f t="shared" si="64"/>
        <v>344942233</v>
      </c>
      <c r="HR34" s="170">
        <f t="shared" si="65"/>
        <v>344942233</v>
      </c>
      <c r="HS34" s="163">
        <f t="shared" si="9"/>
        <v>0</v>
      </c>
    </row>
    <row r="35" spans="1:227" ht="16.5" thickTop="1" thickBot="1" x14ac:dyDescent="0.3">
      <c r="A35" s="171" t="s">
        <v>877</v>
      </c>
      <c r="B35" s="172">
        <v>0</v>
      </c>
      <c r="C35" s="172">
        <v>0</v>
      </c>
      <c r="D35" s="172">
        <v>0</v>
      </c>
      <c r="E35" s="172">
        <v>0</v>
      </c>
      <c r="F35" s="172">
        <v>0</v>
      </c>
      <c r="G35" s="172">
        <v>0</v>
      </c>
      <c r="H35" s="172">
        <v>0</v>
      </c>
      <c r="I35" s="172">
        <v>0</v>
      </c>
      <c r="J35" s="172">
        <v>0</v>
      </c>
      <c r="K35" s="172">
        <v>0</v>
      </c>
      <c r="L35" s="172">
        <v>0</v>
      </c>
      <c r="M35" s="172">
        <v>0</v>
      </c>
      <c r="N35" s="172">
        <v>0</v>
      </c>
      <c r="O35" s="172">
        <v>0</v>
      </c>
      <c r="P35" s="172">
        <v>0</v>
      </c>
      <c r="Q35" s="172">
        <v>0</v>
      </c>
      <c r="R35" s="172">
        <v>0</v>
      </c>
      <c r="S35" s="172">
        <v>0</v>
      </c>
      <c r="T35" s="172">
        <v>0</v>
      </c>
      <c r="U35" s="172">
        <v>0</v>
      </c>
      <c r="V35" s="172">
        <v>0</v>
      </c>
      <c r="W35" s="172">
        <v>0</v>
      </c>
      <c r="X35" s="172">
        <v>0</v>
      </c>
      <c r="Y35" s="172">
        <v>0</v>
      </c>
      <c r="Z35" s="172">
        <v>0</v>
      </c>
      <c r="AA35" s="172">
        <v>0</v>
      </c>
      <c r="AB35" s="172">
        <v>0</v>
      </c>
      <c r="AC35" s="172">
        <v>0</v>
      </c>
      <c r="AD35" s="172">
        <v>0</v>
      </c>
      <c r="AE35" s="172">
        <v>0</v>
      </c>
      <c r="AF35" s="172">
        <v>0</v>
      </c>
      <c r="AG35" s="172">
        <v>0</v>
      </c>
      <c r="AH35" s="172">
        <v>0</v>
      </c>
      <c r="AI35" s="172">
        <v>0</v>
      </c>
      <c r="AJ35" s="172">
        <v>0</v>
      </c>
      <c r="AK35" s="172">
        <v>0</v>
      </c>
      <c r="AL35" s="172">
        <v>0</v>
      </c>
      <c r="AM35" s="172">
        <v>0</v>
      </c>
      <c r="AN35" s="172">
        <v>0</v>
      </c>
      <c r="AO35" s="172">
        <v>0</v>
      </c>
      <c r="AP35" s="172">
        <v>0</v>
      </c>
      <c r="AQ35" s="172">
        <v>0</v>
      </c>
      <c r="AR35" s="172">
        <v>0</v>
      </c>
      <c r="AS35" s="172">
        <v>0</v>
      </c>
      <c r="AT35" s="172">
        <v>0</v>
      </c>
      <c r="AU35" s="172">
        <v>0</v>
      </c>
      <c r="AV35" s="172">
        <v>0</v>
      </c>
      <c r="AW35" s="172">
        <v>0</v>
      </c>
      <c r="AX35" s="172">
        <v>0</v>
      </c>
      <c r="AY35" s="172">
        <v>0</v>
      </c>
      <c r="AZ35" s="172">
        <v>0</v>
      </c>
      <c r="BA35" s="172">
        <v>0</v>
      </c>
      <c r="BB35" s="172">
        <v>0</v>
      </c>
      <c r="BC35" s="172">
        <v>0</v>
      </c>
      <c r="BD35" s="172">
        <v>0</v>
      </c>
      <c r="BE35" s="172">
        <v>0</v>
      </c>
      <c r="BF35" s="172">
        <v>0</v>
      </c>
      <c r="BG35" s="172">
        <v>0</v>
      </c>
      <c r="BH35" s="172">
        <v>0</v>
      </c>
      <c r="BI35" s="172">
        <v>0</v>
      </c>
      <c r="BJ35" s="172">
        <v>0</v>
      </c>
      <c r="BK35" s="172">
        <v>0</v>
      </c>
      <c r="BL35" s="172">
        <v>0</v>
      </c>
      <c r="BM35" s="172">
        <v>0</v>
      </c>
      <c r="BN35" s="172">
        <v>0</v>
      </c>
      <c r="BO35" s="172">
        <v>0</v>
      </c>
      <c r="BP35" s="172">
        <v>0</v>
      </c>
      <c r="BQ35" s="172">
        <v>0</v>
      </c>
      <c r="BR35" s="172">
        <v>0</v>
      </c>
      <c r="BS35" s="172">
        <v>0</v>
      </c>
      <c r="BT35" s="172">
        <v>0</v>
      </c>
      <c r="BU35" s="172">
        <v>0</v>
      </c>
      <c r="BV35" s="172">
        <v>0</v>
      </c>
      <c r="BW35" s="172">
        <v>0</v>
      </c>
      <c r="BX35" s="172">
        <v>0</v>
      </c>
      <c r="BY35" s="172">
        <v>0</v>
      </c>
      <c r="BZ35" s="172">
        <v>0</v>
      </c>
      <c r="CA35" s="172">
        <v>0</v>
      </c>
      <c r="CB35" s="172">
        <v>0</v>
      </c>
      <c r="CC35" s="172">
        <v>0</v>
      </c>
      <c r="CD35" s="172">
        <v>0</v>
      </c>
      <c r="CE35" s="172">
        <v>0</v>
      </c>
      <c r="CF35" s="172">
        <v>0</v>
      </c>
      <c r="CG35" s="172">
        <v>0</v>
      </c>
      <c r="CH35" s="172">
        <v>0</v>
      </c>
      <c r="CI35" s="172">
        <v>0</v>
      </c>
      <c r="CJ35" s="172">
        <v>0</v>
      </c>
      <c r="CK35" s="172">
        <v>0</v>
      </c>
      <c r="CL35" s="172">
        <v>0</v>
      </c>
      <c r="CM35" s="172">
        <v>0</v>
      </c>
      <c r="CN35" s="172">
        <v>0</v>
      </c>
      <c r="CO35" s="172">
        <v>0</v>
      </c>
      <c r="CP35" s="172">
        <v>0</v>
      </c>
      <c r="CQ35" s="172">
        <v>0</v>
      </c>
      <c r="CR35" s="172">
        <v>0</v>
      </c>
      <c r="CS35" s="172">
        <v>0</v>
      </c>
      <c r="CT35" s="172">
        <v>0</v>
      </c>
      <c r="CU35" s="172">
        <v>0</v>
      </c>
      <c r="CV35" s="172">
        <v>0</v>
      </c>
      <c r="CW35" s="172">
        <v>0</v>
      </c>
      <c r="CX35" s="172">
        <v>0</v>
      </c>
      <c r="CY35" s="172">
        <v>0</v>
      </c>
      <c r="CZ35" s="172">
        <v>0</v>
      </c>
      <c r="DA35" s="172">
        <v>0</v>
      </c>
      <c r="DB35" s="172">
        <v>0</v>
      </c>
      <c r="DC35" s="172">
        <v>0</v>
      </c>
      <c r="DD35" s="172">
        <v>0</v>
      </c>
      <c r="DE35" s="172">
        <v>0</v>
      </c>
      <c r="DF35" s="172">
        <v>0</v>
      </c>
      <c r="DG35" s="172">
        <v>0</v>
      </c>
      <c r="DH35" s="172">
        <v>0</v>
      </c>
      <c r="DI35" s="172">
        <v>0</v>
      </c>
      <c r="DJ35" s="172">
        <v>0</v>
      </c>
      <c r="DK35" s="172">
        <v>0</v>
      </c>
      <c r="DL35" s="172">
        <v>0</v>
      </c>
      <c r="DM35" s="172">
        <v>0</v>
      </c>
      <c r="DN35" s="172">
        <v>0</v>
      </c>
      <c r="DO35" s="172">
        <v>0</v>
      </c>
      <c r="DP35" s="172">
        <v>0</v>
      </c>
      <c r="DQ35" s="172">
        <v>0</v>
      </c>
      <c r="DR35" s="172">
        <v>0</v>
      </c>
      <c r="DS35" s="172">
        <v>0</v>
      </c>
      <c r="DT35" s="172">
        <v>0</v>
      </c>
      <c r="DU35" s="172">
        <v>0</v>
      </c>
      <c r="DV35" s="172">
        <v>0</v>
      </c>
      <c r="DW35" s="172">
        <v>0</v>
      </c>
      <c r="DX35" s="172">
        <v>0</v>
      </c>
      <c r="DY35" s="172">
        <v>0</v>
      </c>
      <c r="DZ35" s="172">
        <v>0</v>
      </c>
      <c r="EA35" s="172">
        <v>0</v>
      </c>
      <c r="EB35" s="172">
        <v>0</v>
      </c>
      <c r="EC35" s="172">
        <v>0</v>
      </c>
      <c r="ED35" s="172">
        <v>0</v>
      </c>
      <c r="EE35" s="172">
        <v>0</v>
      </c>
      <c r="EF35" s="172">
        <v>0</v>
      </c>
      <c r="EG35" s="172">
        <v>0</v>
      </c>
      <c r="EH35" s="172">
        <v>0</v>
      </c>
      <c r="EI35" s="172">
        <v>0</v>
      </c>
      <c r="EJ35" s="172">
        <v>0</v>
      </c>
      <c r="EK35" s="172">
        <v>0</v>
      </c>
      <c r="EL35" s="172">
        <v>0</v>
      </c>
      <c r="EM35" s="172">
        <v>0</v>
      </c>
      <c r="EN35" s="172">
        <v>0</v>
      </c>
      <c r="EO35" s="172">
        <v>0</v>
      </c>
      <c r="EP35" s="172">
        <v>0</v>
      </c>
      <c r="EQ35" s="172">
        <v>0</v>
      </c>
      <c r="ER35" s="172">
        <v>0</v>
      </c>
      <c r="ES35" s="172">
        <v>0</v>
      </c>
      <c r="ET35" s="172">
        <v>0</v>
      </c>
      <c r="EU35" s="172">
        <v>0</v>
      </c>
      <c r="EV35" s="172">
        <v>0</v>
      </c>
      <c r="EW35" s="172">
        <v>0</v>
      </c>
      <c r="EX35" s="172">
        <v>0</v>
      </c>
      <c r="EY35" s="172">
        <v>0</v>
      </c>
      <c r="EZ35" s="172">
        <v>0</v>
      </c>
      <c r="FA35" s="172">
        <v>0</v>
      </c>
      <c r="FB35" s="172">
        <v>0</v>
      </c>
      <c r="FC35" s="172">
        <v>0</v>
      </c>
      <c r="FD35" s="172">
        <v>0</v>
      </c>
      <c r="FE35" s="172">
        <v>0</v>
      </c>
      <c r="FF35" s="172">
        <v>0</v>
      </c>
      <c r="FG35" s="172">
        <v>0</v>
      </c>
      <c r="FH35" s="172">
        <v>0</v>
      </c>
      <c r="FI35" s="172">
        <v>0</v>
      </c>
      <c r="FJ35" s="172">
        <v>0</v>
      </c>
      <c r="FK35" s="172">
        <v>0</v>
      </c>
      <c r="FL35" s="172">
        <v>0</v>
      </c>
      <c r="FM35" s="172">
        <v>0</v>
      </c>
      <c r="FN35" s="172">
        <v>0</v>
      </c>
      <c r="FO35" s="172">
        <v>0</v>
      </c>
      <c r="FP35" s="172">
        <v>0</v>
      </c>
      <c r="FQ35" s="172">
        <v>0</v>
      </c>
      <c r="FR35" s="172">
        <v>0</v>
      </c>
      <c r="FS35" s="172">
        <v>0</v>
      </c>
      <c r="FT35" s="172">
        <v>0</v>
      </c>
      <c r="FU35" s="172">
        <v>0</v>
      </c>
      <c r="FV35" s="172">
        <v>0</v>
      </c>
      <c r="FW35" s="172">
        <v>0</v>
      </c>
      <c r="FX35" s="172">
        <v>0</v>
      </c>
      <c r="FY35" s="172">
        <v>0</v>
      </c>
      <c r="FZ35" s="172">
        <v>0</v>
      </c>
      <c r="GA35" s="172">
        <v>0</v>
      </c>
      <c r="GB35" s="172">
        <v>0</v>
      </c>
      <c r="GC35" s="172">
        <v>0</v>
      </c>
      <c r="GD35" s="172">
        <v>0</v>
      </c>
      <c r="GE35" s="172">
        <v>0</v>
      </c>
      <c r="GF35" s="172">
        <v>0</v>
      </c>
      <c r="GG35" s="172">
        <v>0</v>
      </c>
      <c r="GH35" s="172">
        <v>0</v>
      </c>
      <c r="GI35" s="172">
        <v>0</v>
      </c>
      <c r="GJ35" s="172">
        <v>0</v>
      </c>
      <c r="GK35" s="172">
        <v>0</v>
      </c>
      <c r="GL35" s="172">
        <v>0</v>
      </c>
      <c r="GM35" s="172">
        <v>0</v>
      </c>
      <c r="GN35" s="172">
        <v>0</v>
      </c>
      <c r="GO35" s="172">
        <v>0</v>
      </c>
      <c r="GP35" s="172">
        <v>0</v>
      </c>
      <c r="GQ35" s="172">
        <v>0</v>
      </c>
      <c r="GR35" s="172">
        <v>0</v>
      </c>
      <c r="GS35" s="172">
        <v>0</v>
      </c>
      <c r="GT35" s="172">
        <v>0</v>
      </c>
      <c r="GU35" s="173">
        <v>0</v>
      </c>
      <c r="GV35" s="173">
        <v>0</v>
      </c>
      <c r="GW35" s="173">
        <v>0</v>
      </c>
      <c r="GX35" s="173">
        <v>0</v>
      </c>
      <c r="GY35" s="173">
        <v>0</v>
      </c>
      <c r="GZ35" s="173">
        <v>0</v>
      </c>
      <c r="HA35" s="173">
        <v>0</v>
      </c>
      <c r="HB35" s="173">
        <v>0</v>
      </c>
      <c r="HC35" s="173">
        <v>0</v>
      </c>
      <c r="HD35" s="173">
        <v>0</v>
      </c>
      <c r="HE35" s="173">
        <v>0</v>
      </c>
      <c r="HF35" s="173">
        <v>0</v>
      </c>
      <c r="HG35" s="173">
        <v>0</v>
      </c>
      <c r="HH35" s="173">
        <v>0</v>
      </c>
      <c r="HI35" s="173">
        <v>0</v>
      </c>
      <c r="HJ35" s="173">
        <v>0</v>
      </c>
      <c r="HK35" s="173">
        <v>0</v>
      </c>
      <c r="HL35" s="173">
        <v>0</v>
      </c>
      <c r="HM35" s="173">
        <v>0</v>
      </c>
      <c r="HN35" s="173">
        <v>0</v>
      </c>
      <c r="HO35" s="172">
        <f t="shared" si="62"/>
        <v>0</v>
      </c>
      <c r="HP35" s="172">
        <f t="shared" si="63"/>
        <v>0</v>
      </c>
      <c r="HQ35" s="172">
        <f t="shared" si="64"/>
        <v>0</v>
      </c>
      <c r="HR35" s="172">
        <f t="shared" si="65"/>
        <v>0</v>
      </c>
      <c r="HS35" s="163">
        <f t="shared" ref="HS35:HS66" si="93">+HO35-B35</f>
        <v>0</v>
      </c>
    </row>
    <row r="36" spans="1:227" ht="16.5" thickTop="1" thickBot="1" x14ac:dyDescent="0.3">
      <c r="A36" s="171" t="s">
        <v>878</v>
      </c>
      <c r="B36" s="172">
        <v>3138883718</v>
      </c>
      <c r="C36" s="172">
        <v>1719808118</v>
      </c>
      <c r="D36" s="172">
        <v>975865000</v>
      </c>
      <c r="E36" s="172">
        <v>313699999</v>
      </c>
      <c r="F36" s="172">
        <v>313699999</v>
      </c>
      <c r="G36" s="172">
        <v>0</v>
      </c>
      <c r="H36" s="172">
        <v>0</v>
      </c>
      <c r="I36" s="172">
        <v>0</v>
      </c>
      <c r="J36" s="172">
        <v>0</v>
      </c>
      <c r="K36" s="172">
        <v>0</v>
      </c>
      <c r="L36" s="172">
        <v>0</v>
      </c>
      <c r="M36" s="172">
        <v>0</v>
      </c>
      <c r="N36" s="172">
        <v>0</v>
      </c>
      <c r="O36" s="172">
        <v>527076600</v>
      </c>
      <c r="P36" s="172">
        <v>0</v>
      </c>
      <c r="Q36" s="172">
        <v>0</v>
      </c>
      <c r="R36" s="172">
        <v>0</v>
      </c>
      <c r="S36" s="172">
        <v>340357500</v>
      </c>
      <c r="T36" s="172">
        <v>0</v>
      </c>
      <c r="U36" s="172">
        <v>0</v>
      </c>
      <c r="V36" s="172">
        <v>0</v>
      </c>
      <c r="W36" s="172">
        <v>233970300</v>
      </c>
      <c r="X36" s="172">
        <v>0</v>
      </c>
      <c r="Y36" s="172">
        <v>0</v>
      </c>
      <c r="Z36" s="172">
        <v>0</v>
      </c>
      <c r="AA36" s="172">
        <v>0</v>
      </c>
      <c r="AB36" s="172">
        <v>0</v>
      </c>
      <c r="AC36" s="172">
        <v>0</v>
      </c>
      <c r="AD36" s="172">
        <v>0</v>
      </c>
      <c r="AE36" s="172">
        <v>0</v>
      </c>
      <c r="AF36" s="172">
        <v>0</v>
      </c>
      <c r="AG36" s="172">
        <v>0</v>
      </c>
      <c r="AH36" s="172">
        <v>0</v>
      </c>
      <c r="AI36" s="172">
        <v>0</v>
      </c>
      <c r="AJ36" s="172">
        <v>0</v>
      </c>
      <c r="AK36" s="172">
        <v>0</v>
      </c>
      <c r="AL36" s="172">
        <v>0</v>
      </c>
      <c r="AM36" s="172">
        <v>0</v>
      </c>
      <c r="AN36" s="172">
        <v>0</v>
      </c>
      <c r="AO36" s="172">
        <v>0</v>
      </c>
      <c r="AP36" s="172">
        <v>0</v>
      </c>
      <c r="AQ36" s="172">
        <v>0</v>
      </c>
      <c r="AR36" s="172">
        <v>0</v>
      </c>
      <c r="AS36" s="172">
        <v>0</v>
      </c>
      <c r="AT36" s="172">
        <v>0</v>
      </c>
      <c r="AU36" s="172">
        <v>0</v>
      </c>
      <c r="AV36" s="172">
        <v>0</v>
      </c>
      <c r="AW36" s="172">
        <v>0</v>
      </c>
      <c r="AX36" s="172">
        <v>0</v>
      </c>
      <c r="AY36" s="172">
        <v>0</v>
      </c>
      <c r="AZ36" s="172">
        <v>0</v>
      </c>
      <c r="BA36" s="172">
        <v>0</v>
      </c>
      <c r="BB36" s="172">
        <v>0</v>
      </c>
      <c r="BC36" s="172">
        <v>0</v>
      </c>
      <c r="BD36" s="172">
        <v>0</v>
      </c>
      <c r="BE36" s="172">
        <v>0</v>
      </c>
      <c r="BF36" s="172">
        <v>0</v>
      </c>
      <c r="BG36" s="172">
        <v>0</v>
      </c>
      <c r="BH36" s="172">
        <v>0</v>
      </c>
      <c r="BI36" s="172">
        <v>0</v>
      </c>
      <c r="BJ36" s="172">
        <v>0</v>
      </c>
      <c r="BK36" s="172">
        <v>190098000</v>
      </c>
      <c r="BL36" s="172">
        <v>0</v>
      </c>
      <c r="BM36" s="172">
        <v>0</v>
      </c>
      <c r="BN36" s="172">
        <v>0</v>
      </c>
      <c r="BO36" s="172">
        <v>113629500</v>
      </c>
      <c r="BP36" s="172">
        <v>0</v>
      </c>
      <c r="BQ36" s="172">
        <v>0</v>
      </c>
      <c r="BR36" s="172">
        <v>0</v>
      </c>
      <c r="BS36" s="172">
        <v>0</v>
      </c>
      <c r="BT36" s="172">
        <v>0</v>
      </c>
      <c r="BU36" s="172">
        <v>0</v>
      </c>
      <c r="BV36" s="172">
        <v>0</v>
      </c>
      <c r="BW36" s="172">
        <v>0</v>
      </c>
      <c r="BX36" s="172">
        <v>0</v>
      </c>
      <c r="BY36" s="172">
        <v>0</v>
      </c>
      <c r="BZ36" s="172">
        <v>0</v>
      </c>
      <c r="CA36" s="172">
        <v>0</v>
      </c>
      <c r="CB36" s="172">
        <v>0</v>
      </c>
      <c r="CC36" s="172">
        <v>0</v>
      </c>
      <c r="CD36" s="172">
        <v>0</v>
      </c>
      <c r="CE36" s="172">
        <v>4737600</v>
      </c>
      <c r="CF36" s="172">
        <v>0</v>
      </c>
      <c r="CG36" s="172">
        <v>0</v>
      </c>
      <c r="CH36" s="172">
        <v>0</v>
      </c>
      <c r="CI36" s="172">
        <v>7749900</v>
      </c>
      <c r="CJ36" s="172">
        <v>0</v>
      </c>
      <c r="CK36" s="172">
        <v>0</v>
      </c>
      <c r="CL36" s="172">
        <v>0</v>
      </c>
      <c r="CM36" s="172">
        <v>0</v>
      </c>
      <c r="CN36" s="172">
        <v>0</v>
      </c>
      <c r="CO36" s="172">
        <v>0</v>
      </c>
      <c r="CP36" s="172">
        <v>0</v>
      </c>
      <c r="CQ36" s="172">
        <v>0</v>
      </c>
      <c r="CR36" s="172">
        <v>0</v>
      </c>
      <c r="CS36" s="172">
        <v>0</v>
      </c>
      <c r="CT36" s="172">
        <v>0</v>
      </c>
      <c r="CU36" s="172">
        <v>0</v>
      </c>
      <c r="CV36" s="172">
        <v>0</v>
      </c>
      <c r="CW36" s="172">
        <v>0</v>
      </c>
      <c r="CX36" s="172">
        <v>0</v>
      </c>
      <c r="CY36" s="172">
        <v>0</v>
      </c>
      <c r="CZ36" s="172">
        <v>0</v>
      </c>
      <c r="DA36" s="172">
        <v>0</v>
      </c>
      <c r="DB36" s="172">
        <v>0</v>
      </c>
      <c r="DC36" s="172">
        <v>0</v>
      </c>
      <c r="DD36" s="172">
        <v>0</v>
      </c>
      <c r="DE36" s="172">
        <v>0</v>
      </c>
      <c r="DF36" s="172">
        <v>0</v>
      </c>
      <c r="DG36" s="172">
        <v>0</v>
      </c>
      <c r="DH36" s="172">
        <v>0</v>
      </c>
      <c r="DI36" s="172">
        <v>0</v>
      </c>
      <c r="DJ36" s="172">
        <v>0</v>
      </c>
      <c r="DK36" s="172">
        <v>1053900</v>
      </c>
      <c r="DL36" s="172">
        <v>0</v>
      </c>
      <c r="DM36" s="172">
        <v>0</v>
      </c>
      <c r="DN36" s="172">
        <v>0</v>
      </c>
      <c r="DO36" s="172">
        <v>402300</v>
      </c>
      <c r="DP36" s="172">
        <v>0</v>
      </c>
      <c r="DQ36" s="172">
        <v>0</v>
      </c>
      <c r="DR36" s="172">
        <v>0</v>
      </c>
      <c r="DS36" s="172">
        <v>0</v>
      </c>
      <c r="DT36" s="172">
        <v>0</v>
      </c>
      <c r="DU36" s="172">
        <v>0</v>
      </c>
      <c r="DV36" s="172">
        <v>0</v>
      </c>
      <c r="DW36" s="172">
        <v>0</v>
      </c>
      <c r="DX36" s="172">
        <v>0</v>
      </c>
      <c r="DY36" s="172">
        <v>0</v>
      </c>
      <c r="DZ36" s="172">
        <v>0</v>
      </c>
      <c r="EA36" s="172">
        <v>0</v>
      </c>
      <c r="EB36" s="172">
        <v>0</v>
      </c>
      <c r="EC36" s="172">
        <v>0</v>
      </c>
      <c r="ED36" s="172">
        <v>0</v>
      </c>
      <c r="EE36" s="172">
        <v>0</v>
      </c>
      <c r="EF36" s="172">
        <v>0</v>
      </c>
      <c r="EG36" s="172">
        <v>0</v>
      </c>
      <c r="EH36" s="172">
        <v>0</v>
      </c>
      <c r="EI36" s="172">
        <v>0</v>
      </c>
      <c r="EJ36" s="172">
        <v>0</v>
      </c>
      <c r="EK36" s="172">
        <v>0</v>
      </c>
      <c r="EL36" s="172">
        <v>0</v>
      </c>
      <c r="EM36" s="172">
        <v>0</v>
      </c>
      <c r="EN36" s="172">
        <v>0</v>
      </c>
      <c r="EO36" s="172">
        <v>0</v>
      </c>
      <c r="EP36" s="172">
        <v>0</v>
      </c>
      <c r="EQ36" s="172">
        <v>0</v>
      </c>
      <c r="ER36" s="172">
        <v>0</v>
      </c>
      <c r="ES36" s="172">
        <v>0</v>
      </c>
      <c r="ET36" s="172">
        <v>0</v>
      </c>
      <c r="EU36" s="172">
        <v>0</v>
      </c>
      <c r="EV36" s="172">
        <v>0</v>
      </c>
      <c r="EW36" s="172">
        <v>0</v>
      </c>
      <c r="EX36" s="172">
        <v>0</v>
      </c>
      <c r="EY36" s="172">
        <v>0</v>
      </c>
      <c r="EZ36" s="172">
        <v>0</v>
      </c>
      <c r="FA36" s="172">
        <v>0</v>
      </c>
      <c r="FB36" s="172">
        <v>0</v>
      </c>
      <c r="FC36" s="172">
        <v>0</v>
      </c>
      <c r="FD36" s="172">
        <v>0</v>
      </c>
      <c r="FE36" s="172">
        <v>0</v>
      </c>
      <c r="FF36" s="172">
        <v>0</v>
      </c>
      <c r="FG36" s="172">
        <v>0</v>
      </c>
      <c r="FH36" s="172">
        <v>0</v>
      </c>
      <c r="FI36" s="172">
        <v>0</v>
      </c>
      <c r="FJ36" s="172">
        <v>0</v>
      </c>
      <c r="FK36" s="172">
        <v>0</v>
      </c>
      <c r="FL36" s="172">
        <v>0</v>
      </c>
      <c r="FM36" s="172">
        <v>0</v>
      </c>
      <c r="FN36" s="172">
        <v>0</v>
      </c>
      <c r="FO36" s="172">
        <v>0</v>
      </c>
      <c r="FP36" s="172">
        <v>0</v>
      </c>
      <c r="FQ36" s="172">
        <v>0</v>
      </c>
      <c r="FR36" s="172">
        <v>0</v>
      </c>
      <c r="FS36" s="172">
        <v>0</v>
      </c>
      <c r="FT36" s="172">
        <v>0</v>
      </c>
      <c r="FU36" s="172">
        <v>0</v>
      </c>
      <c r="FV36" s="172">
        <v>0</v>
      </c>
      <c r="FW36" s="172">
        <v>0</v>
      </c>
      <c r="FX36" s="172">
        <v>0</v>
      </c>
      <c r="FY36" s="172">
        <v>0</v>
      </c>
      <c r="FZ36" s="172">
        <v>0</v>
      </c>
      <c r="GA36" s="172">
        <v>0</v>
      </c>
      <c r="GB36" s="172">
        <v>0</v>
      </c>
      <c r="GC36" s="172">
        <v>0</v>
      </c>
      <c r="GD36" s="172">
        <v>0</v>
      </c>
      <c r="GE36" s="172">
        <v>0</v>
      </c>
      <c r="GF36" s="172">
        <v>0</v>
      </c>
      <c r="GG36" s="172">
        <v>0</v>
      </c>
      <c r="GH36" s="172">
        <v>0</v>
      </c>
      <c r="GI36" s="172">
        <v>0</v>
      </c>
      <c r="GJ36" s="172">
        <v>0</v>
      </c>
      <c r="GK36" s="172">
        <v>0</v>
      </c>
      <c r="GL36" s="172">
        <v>0</v>
      </c>
      <c r="GM36" s="172">
        <v>0</v>
      </c>
      <c r="GN36" s="172">
        <v>0</v>
      </c>
      <c r="GO36" s="172">
        <v>0</v>
      </c>
      <c r="GP36" s="172">
        <v>0</v>
      </c>
      <c r="GQ36" s="172">
        <v>0</v>
      </c>
      <c r="GR36" s="172">
        <v>0</v>
      </c>
      <c r="GS36" s="172">
        <v>0</v>
      </c>
      <c r="GT36" s="172">
        <v>0</v>
      </c>
      <c r="GU36" s="173">
        <v>0</v>
      </c>
      <c r="GV36" s="173">
        <v>0</v>
      </c>
      <c r="GW36" s="173">
        <v>0</v>
      </c>
      <c r="GX36" s="173">
        <v>0</v>
      </c>
      <c r="GY36" s="173">
        <v>0</v>
      </c>
      <c r="GZ36" s="173">
        <v>0</v>
      </c>
      <c r="HA36" s="173">
        <v>0</v>
      </c>
      <c r="HB36" s="173">
        <v>0</v>
      </c>
      <c r="HC36" s="173">
        <v>0</v>
      </c>
      <c r="HD36" s="173">
        <v>0</v>
      </c>
      <c r="HE36" s="173">
        <v>0</v>
      </c>
      <c r="HF36" s="173">
        <v>0</v>
      </c>
      <c r="HG36" s="173">
        <v>0</v>
      </c>
      <c r="HH36" s="173">
        <v>0</v>
      </c>
      <c r="HI36" s="173">
        <v>0</v>
      </c>
      <c r="HJ36" s="173">
        <v>0</v>
      </c>
      <c r="HK36" s="173">
        <v>0</v>
      </c>
      <c r="HL36" s="173">
        <v>0</v>
      </c>
      <c r="HM36" s="173">
        <v>0</v>
      </c>
      <c r="HN36" s="173">
        <v>0</v>
      </c>
      <c r="HO36" s="172">
        <f>+C36+G36+K36+O36+S36+W36+AA36+AE36+AI36+AM36+AQ36+AY36+BG36+BK36+BO36+BS36+BW36+CA36+CE36+CI36+CM36+CQ36+CU36+CY36+DC36+DG36+DK36+DO36+DS36+DW36+EE36+EQ36+EI36+EM36+EA36+EU36+EY36+FC36+FG36+FK36+FO36+FS36+FW36+GA36+GE36+GI36+GM36+GQ36+GU36+GY36+HC36+HG36+HK36+AU36+BC36</f>
        <v>3138883718</v>
      </c>
      <c r="HP36" s="172">
        <f t="shared" si="63"/>
        <v>975865000</v>
      </c>
      <c r="HQ36" s="172">
        <f t="shared" si="64"/>
        <v>313699999</v>
      </c>
      <c r="HR36" s="172">
        <f t="shared" si="65"/>
        <v>313699999</v>
      </c>
      <c r="HS36" s="163">
        <f t="shared" si="93"/>
        <v>0</v>
      </c>
    </row>
    <row r="37" spans="1:227" ht="16.5" thickTop="1" thickBot="1" x14ac:dyDescent="0.3">
      <c r="A37" s="171" t="s">
        <v>879</v>
      </c>
      <c r="B37" s="172">
        <v>120000000</v>
      </c>
      <c r="C37" s="172">
        <v>0</v>
      </c>
      <c r="D37" s="172">
        <v>0</v>
      </c>
      <c r="E37" s="172">
        <v>0</v>
      </c>
      <c r="F37" s="172">
        <v>0</v>
      </c>
      <c r="G37" s="172">
        <v>0</v>
      </c>
      <c r="H37" s="172">
        <v>0</v>
      </c>
      <c r="I37" s="172">
        <v>0</v>
      </c>
      <c r="J37" s="172">
        <v>0</v>
      </c>
      <c r="K37" s="172">
        <v>0</v>
      </c>
      <c r="L37" s="172">
        <v>0</v>
      </c>
      <c r="M37" s="172">
        <v>0</v>
      </c>
      <c r="N37" s="172">
        <v>0</v>
      </c>
      <c r="O37" s="172">
        <v>120000000</v>
      </c>
      <c r="P37" s="172">
        <v>37790479</v>
      </c>
      <c r="Q37" s="172">
        <v>31242234</v>
      </c>
      <c r="R37" s="172">
        <v>31242234</v>
      </c>
      <c r="S37" s="172">
        <v>0</v>
      </c>
      <c r="T37" s="172">
        <v>0</v>
      </c>
      <c r="U37" s="172">
        <v>0</v>
      </c>
      <c r="V37" s="172">
        <v>0</v>
      </c>
      <c r="W37" s="172">
        <v>0</v>
      </c>
      <c r="X37" s="172">
        <v>0</v>
      </c>
      <c r="Y37" s="172">
        <v>0</v>
      </c>
      <c r="Z37" s="172">
        <v>0</v>
      </c>
      <c r="AA37" s="172">
        <v>0</v>
      </c>
      <c r="AB37" s="172">
        <v>0</v>
      </c>
      <c r="AC37" s="172">
        <v>0</v>
      </c>
      <c r="AD37" s="172">
        <v>0</v>
      </c>
      <c r="AE37" s="172">
        <v>0</v>
      </c>
      <c r="AF37" s="172">
        <v>0</v>
      </c>
      <c r="AG37" s="172">
        <v>0</v>
      </c>
      <c r="AH37" s="172">
        <v>0</v>
      </c>
      <c r="AI37" s="172">
        <v>0</v>
      </c>
      <c r="AJ37" s="172">
        <v>0</v>
      </c>
      <c r="AK37" s="172">
        <v>0</v>
      </c>
      <c r="AL37" s="172">
        <v>0</v>
      </c>
      <c r="AM37" s="172">
        <v>0</v>
      </c>
      <c r="AN37" s="172">
        <v>0</v>
      </c>
      <c r="AO37" s="172">
        <v>0</v>
      </c>
      <c r="AP37" s="172">
        <v>0</v>
      </c>
      <c r="AQ37" s="172">
        <v>0</v>
      </c>
      <c r="AR37" s="172">
        <v>0</v>
      </c>
      <c r="AS37" s="172">
        <v>0</v>
      </c>
      <c r="AT37" s="172">
        <v>0</v>
      </c>
      <c r="AU37" s="172">
        <v>0</v>
      </c>
      <c r="AV37" s="172">
        <v>0</v>
      </c>
      <c r="AW37" s="172">
        <v>0</v>
      </c>
      <c r="AX37" s="172">
        <v>0</v>
      </c>
      <c r="AY37" s="172">
        <v>0</v>
      </c>
      <c r="AZ37" s="172">
        <v>0</v>
      </c>
      <c r="BA37" s="172">
        <v>0</v>
      </c>
      <c r="BB37" s="172">
        <v>0</v>
      </c>
      <c r="BC37" s="172">
        <v>0</v>
      </c>
      <c r="BD37" s="172">
        <v>0</v>
      </c>
      <c r="BE37" s="172">
        <v>0</v>
      </c>
      <c r="BF37" s="172">
        <v>0</v>
      </c>
      <c r="BG37" s="172">
        <v>0</v>
      </c>
      <c r="BH37" s="172">
        <v>0</v>
      </c>
      <c r="BI37" s="172">
        <v>0</v>
      </c>
      <c r="BJ37" s="172">
        <v>0</v>
      </c>
      <c r="BK37" s="172">
        <v>0</v>
      </c>
      <c r="BL37" s="172">
        <v>0</v>
      </c>
      <c r="BM37" s="172">
        <v>0</v>
      </c>
      <c r="BN37" s="172">
        <v>0</v>
      </c>
      <c r="BO37" s="172">
        <v>0</v>
      </c>
      <c r="BP37" s="172">
        <v>0</v>
      </c>
      <c r="BQ37" s="172">
        <v>0</v>
      </c>
      <c r="BR37" s="172">
        <v>0</v>
      </c>
      <c r="BS37" s="172">
        <v>0</v>
      </c>
      <c r="BT37" s="172">
        <v>0</v>
      </c>
      <c r="BU37" s="172">
        <v>0</v>
      </c>
      <c r="BV37" s="172">
        <v>0</v>
      </c>
      <c r="BW37" s="172">
        <v>0</v>
      </c>
      <c r="BX37" s="172">
        <v>0</v>
      </c>
      <c r="BY37" s="172">
        <v>0</v>
      </c>
      <c r="BZ37" s="172">
        <v>0</v>
      </c>
      <c r="CA37" s="172">
        <v>0</v>
      </c>
      <c r="CB37" s="172">
        <v>0</v>
      </c>
      <c r="CC37" s="172">
        <v>0</v>
      </c>
      <c r="CD37" s="172">
        <v>0</v>
      </c>
      <c r="CE37" s="172">
        <v>0</v>
      </c>
      <c r="CF37" s="172">
        <v>0</v>
      </c>
      <c r="CG37" s="172">
        <v>0</v>
      </c>
      <c r="CH37" s="172">
        <v>0</v>
      </c>
      <c r="CI37" s="172">
        <v>0</v>
      </c>
      <c r="CJ37" s="172">
        <v>0</v>
      </c>
      <c r="CK37" s="172">
        <v>0</v>
      </c>
      <c r="CL37" s="172">
        <v>0</v>
      </c>
      <c r="CM37" s="172">
        <v>0</v>
      </c>
      <c r="CN37" s="172">
        <v>0</v>
      </c>
      <c r="CO37" s="172">
        <v>0</v>
      </c>
      <c r="CP37" s="172">
        <v>0</v>
      </c>
      <c r="CQ37" s="172">
        <v>0</v>
      </c>
      <c r="CR37" s="172">
        <v>0</v>
      </c>
      <c r="CS37" s="172">
        <v>0</v>
      </c>
      <c r="CT37" s="172">
        <v>0</v>
      </c>
      <c r="CU37" s="172">
        <v>0</v>
      </c>
      <c r="CV37" s="172">
        <v>0</v>
      </c>
      <c r="CW37" s="172">
        <v>0</v>
      </c>
      <c r="CX37" s="172">
        <v>0</v>
      </c>
      <c r="CY37" s="172">
        <v>0</v>
      </c>
      <c r="CZ37" s="172">
        <v>0</v>
      </c>
      <c r="DA37" s="172">
        <v>0</v>
      </c>
      <c r="DB37" s="172">
        <v>0</v>
      </c>
      <c r="DC37" s="172">
        <v>0</v>
      </c>
      <c r="DD37" s="172">
        <v>0</v>
      </c>
      <c r="DE37" s="172">
        <v>0</v>
      </c>
      <c r="DF37" s="172">
        <v>0</v>
      </c>
      <c r="DG37" s="172">
        <v>0</v>
      </c>
      <c r="DH37" s="172">
        <v>0</v>
      </c>
      <c r="DI37" s="172">
        <v>0</v>
      </c>
      <c r="DJ37" s="172">
        <v>0</v>
      </c>
      <c r="DK37" s="172">
        <v>0</v>
      </c>
      <c r="DL37" s="172">
        <v>0</v>
      </c>
      <c r="DM37" s="172">
        <v>0</v>
      </c>
      <c r="DN37" s="172">
        <v>0</v>
      </c>
      <c r="DO37" s="172">
        <v>0</v>
      </c>
      <c r="DP37" s="172">
        <v>0</v>
      </c>
      <c r="DQ37" s="172">
        <v>0</v>
      </c>
      <c r="DR37" s="172">
        <v>0</v>
      </c>
      <c r="DS37" s="172">
        <v>0</v>
      </c>
      <c r="DT37" s="172">
        <v>0</v>
      </c>
      <c r="DU37" s="172">
        <v>0</v>
      </c>
      <c r="DV37" s="172">
        <v>0</v>
      </c>
      <c r="DW37" s="172">
        <v>0</v>
      </c>
      <c r="DX37" s="172">
        <v>0</v>
      </c>
      <c r="DY37" s="172">
        <v>0</v>
      </c>
      <c r="DZ37" s="172">
        <v>0</v>
      </c>
      <c r="EA37" s="172">
        <v>0</v>
      </c>
      <c r="EB37" s="172">
        <v>0</v>
      </c>
      <c r="EC37" s="172">
        <v>0</v>
      </c>
      <c r="ED37" s="172">
        <v>0</v>
      </c>
      <c r="EE37" s="172">
        <v>0</v>
      </c>
      <c r="EF37" s="172">
        <v>0</v>
      </c>
      <c r="EG37" s="172">
        <v>0</v>
      </c>
      <c r="EH37" s="172">
        <v>0</v>
      </c>
      <c r="EI37" s="172">
        <v>0</v>
      </c>
      <c r="EJ37" s="172">
        <v>0</v>
      </c>
      <c r="EK37" s="172">
        <v>0</v>
      </c>
      <c r="EL37" s="172">
        <v>0</v>
      </c>
      <c r="EM37" s="172">
        <v>0</v>
      </c>
      <c r="EN37" s="172">
        <v>0</v>
      </c>
      <c r="EO37" s="172">
        <v>0</v>
      </c>
      <c r="EP37" s="172">
        <v>0</v>
      </c>
      <c r="EQ37" s="172">
        <v>0</v>
      </c>
      <c r="ER37" s="172">
        <v>0</v>
      </c>
      <c r="ES37" s="172">
        <v>0</v>
      </c>
      <c r="ET37" s="172">
        <v>0</v>
      </c>
      <c r="EU37" s="172">
        <v>0</v>
      </c>
      <c r="EV37" s="172">
        <v>0</v>
      </c>
      <c r="EW37" s="172">
        <v>0</v>
      </c>
      <c r="EX37" s="172">
        <v>0</v>
      </c>
      <c r="EY37" s="172">
        <v>0</v>
      </c>
      <c r="EZ37" s="172">
        <v>0</v>
      </c>
      <c r="FA37" s="172">
        <v>0</v>
      </c>
      <c r="FB37" s="172">
        <v>0</v>
      </c>
      <c r="FC37" s="172">
        <v>0</v>
      </c>
      <c r="FD37" s="172">
        <v>0</v>
      </c>
      <c r="FE37" s="172">
        <v>0</v>
      </c>
      <c r="FF37" s="172">
        <v>0</v>
      </c>
      <c r="FG37" s="172">
        <v>0</v>
      </c>
      <c r="FH37" s="172">
        <v>0</v>
      </c>
      <c r="FI37" s="172">
        <v>0</v>
      </c>
      <c r="FJ37" s="172">
        <v>0</v>
      </c>
      <c r="FK37" s="172">
        <v>0</v>
      </c>
      <c r="FL37" s="172">
        <v>0</v>
      </c>
      <c r="FM37" s="172">
        <v>0</v>
      </c>
      <c r="FN37" s="172">
        <v>0</v>
      </c>
      <c r="FO37" s="172">
        <v>0</v>
      </c>
      <c r="FP37" s="172">
        <v>0</v>
      </c>
      <c r="FQ37" s="172">
        <v>0</v>
      </c>
      <c r="FR37" s="172">
        <v>0</v>
      </c>
      <c r="FS37" s="172">
        <v>0</v>
      </c>
      <c r="FT37" s="172">
        <v>0</v>
      </c>
      <c r="FU37" s="172">
        <v>0</v>
      </c>
      <c r="FV37" s="172">
        <v>0</v>
      </c>
      <c r="FW37" s="172">
        <v>0</v>
      </c>
      <c r="FX37" s="172">
        <v>0</v>
      </c>
      <c r="FY37" s="172">
        <v>0</v>
      </c>
      <c r="FZ37" s="172">
        <v>0</v>
      </c>
      <c r="GA37" s="172">
        <v>0</v>
      </c>
      <c r="GB37" s="172">
        <v>0</v>
      </c>
      <c r="GC37" s="172">
        <v>0</v>
      </c>
      <c r="GD37" s="172">
        <v>0</v>
      </c>
      <c r="GE37" s="172">
        <v>0</v>
      </c>
      <c r="GF37" s="172">
        <v>0</v>
      </c>
      <c r="GG37" s="172">
        <v>0</v>
      </c>
      <c r="GH37" s="172">
        <v>0</v>
      </c>
      <c r="GI37" s="172">
        <v>0</v>
      </c>
      <c r="GJ37" s="172">
        <v>0</v>
      </c>
      <c r="GK37" s="172">
        <v>0</v>
      </c>
      <c r="GL37" s="172">
        <v>0</v>
      </c>
      <c r="GM37" s="172">
        <v>0</v>
      </c>
      <c r="GN37" s="172">
        <v>0</v>
      </c>
      <c r="GO37" s="172">
        <v>0</v>
      </c>
      <c r="GP37" s="172">
        <v>0</v>
      </c>
      <c r="GQ37" s="172">
        <v>0</v>
      </c>
      <c r="GR37" s="172">
        <v>0</v>
      </c>
      <c r="GS37" s="172">
        <v>0</v>
      </c>
      <c r="GT37" s="172">
        <v>0</v>
      </c>
      <c r="GU37" s="173">
        <v>0</v>
      </c>
      <c r="GV37" s="173">
        <v>0</v>
      </c>
      <c r="GW37" s="173">
        <v>0</v>
      </c>
      <c r="GX37" s="173">
        <v>0</v>
      </c>
      <c r="GY37" s="173">
        <v>0</v>
      </c>
      <c r="GZ37" s="173">
        <v>0</v>
      </c>
      <c r="HA37" s="173">
        <v>0</v>
      </c>
      <c r="HB37" s="173">
        <v>0</v>
      </c>
      <c r="HC37" s="173">
        <v>0</v>
      </c>
      <c r="HD37" s="173">
        <v>0</v>
      </c>
      <c r="HE37" s="173">
        <v>0</v>
      </c>
      <c r="HF37" s="173">
        <v>0</v>
      </c>
      <c r="HG37" s="173">
        <v>0</v>
      </c>
      <c r="HH37" s="173">
        <v>0</v>
      </c>
      <c r="HI37" s="173">
        <v>0</v>
      </c>
      <c r="HJ37" s="173">
        <v>0</v>
      </c>
      <c r="HK37" s="173">
        <v>0</v>
      </c>
      <c r="HL37" s="173">
        <v>0</v>
      </c>
      <c r="HM37" s="173">
        <v>0</v>
      </c>
      <c r="HN37" s="173">
        <v>0</v>
      </c>
      <c r="HO37" s="172">
        <f t="shared" si="62"/>
        <v>120000000</v>
      </c>
      <c r="HP37" s="172">
        <f t="shared" si="63"/>
        <v>37790479</v>
      </c>
      <c r="HQ37" s="172">
        <f t="shared" si="64"/>
        <v>31242234</v>
      </c>
      <c r="HR37" s="172">
        <f t="shared" si="65"/>
        <v>31242234</v>
      </c>
      <c r="HS37" s="163">
        <f t="shared" si="93"/>
        <v>0</v>
      </c>
    </row>
    <row r="38" spans="1:227" ht="16.5" thickTop="1" thickBot="1" x14ac:dyDescent="0.3">
      <c r="A38" s="171" t="s">
        <v>880</v>
      </c>
      <c r="B38" s="172">
        <v>0</v>
      </c>
      <c r="C38" s="172">
        <v>0</v>
      </c>
      <c r="D38" s="172">
        <v>0</v>
      </c>
      <c r="E38" s="172">
        <v>0</v>
      </c>
      <c r="F38" s="172">
        <v>0</v>
      </c>
      <c r="G38" s="172">
        <v>0</v>
      </c>
      <c r="H38" s="172">
        <v>0</v>
      </c>
      <c r="I38" s="172">
        <v>0</v>
      </c>
      <c r="J38" s="172">
        <v>0</v>
      </c>
      <c r="K38" s="172">
        <v>0</v>
      </c>
      <c r="L38" s="172">
        <v>0</v>
      </c>
      <c r="M38" s="172">
        <v>0</v>
      </c>
      <c r="N38" s="172">
        <v>0</v>
      </c>
      <c r="O38" s="172">
        <v>0</v>
      </c>
      <c r="P38" s="172">
        <v>0</v>
      </c>
      <c r="Q38" s="172">
        <v>0</v>
      </c>
      <c r="R38" s="172">
        <v>0</v>
      </c>
      <c r="S38" s="172">
        <v>0</v>
      </c>
      <c r="T38" s="172">
        <v>0</v>
      </c>
      <c r="U38" s="172">
        <v>0</v>
      </c>
      <c r="V38" s="172">
        <v>0</v>
      </c>
      <c r="W38" s="172">
        <v>0</v>
      </c>
      <c r="X38" s="172">
        <v>0</v>
      </c>
      <c r="Y38" s="172">
        <v>0</v>
      </c>
      <c r="Z38" s="172">
        <v>0</v>
      </c>
      <c r="AA38" s="172">
        <v>0</v>
      </c>
      <c r="AB38" s="172">
        <v>0</v>
      </c>
      <c r="AC38" s="172">
        <v>0</v>
      </c>
      <c r="AD38" s="172">
        <v>0</v>
      </c>
      <c r="AE38" s="172">
        <v>0</v>
      </c>
      <c r="AF38" s="172">
        <v>0</v>
      </c>
      <c r="AG38" s="172">
        <v>0</v>
      </c>
      <c r="AH38" s="172">
        <v>0</v>
      </c>
      <c r="AI38" s="172">
        <v>0</v>
      </c>
      <c r="AJ38" s="172">
        <v>0</v>
      </c>
      <c r="AK38" s="172">
        <v>0</v>
      </c>
      <c r="AL38" s="172">
        <v>0</v>
      </c>
      <c r="AM38" s="172">
        <v>0</v>
      </c>
      <c r="AN38" s="172">
        <v>0</v>
      </c>
      <c r="AO38" s="172">
        <v>0</v>
      </c>
      <c r="AP38" s="172">
        <v>0</v>
      </c>
      <c r="AQ38" s="172">
        <v>0</v>
      </c>
      <c r="AR38" s="172">
        <v>0</v>
      </c>
      <c r="AS38" s="172">
        <v>0</v>
      </c>
      <c r="AT38" s="172">
        <v>0</v>
      </c>
      <c r="AU38" s="172">
        <v>0</v>
      </c>
      <c r="AV38" s="172">
        <v>0</v>
      </c>
      <c r="AW38" s="172">
        <v>0</v>
      </c>
      <c r="AX38" s="172">
        <v>0</v>
      </c>
      <c r="AY38" s="172">
        <v>0</v>
      </c>
      <c r="AZ38" s="172">
        <v>0</v>
      </c>
      <c r="BA38" s="172">
        <v>0</v>
      </c>
      <c r="BB38" s="172">
        <v>0</v>
      </c>
      <c r="BC38" s="172">
        <v>0</v>
      </c>
      <c r="BD38" s="172">
        <v>0</v>
      </c>
      <c r="BE38" s="172">
        <v>0</v>
      </c>
      <c r="BF38" s="172">
        <v>0</v>
      </c>
      <c r="BG38" s="172">
        <v>0</v>
      </c>
      <c r="BH38" s="172">
        <v>0</v>
      </c>
      <c r="BI38" s="172">
        <v>0</v>
      </c>
      <c r="BJ38" s="172">
        <v>0</v>
      </c>
      <c r="BK38" s="172">
        <v>0</v>
      </c>
      <c r="BL38" s="172">
        <v>0</v>
      </c>
      <c r="BM38" s="172">
        <v>0</v>
      </c>
      <c r="BN38" s="172">
        <v>0</v>
      </c>
      <c r="BO38" s="172">
        <v>0</v>
      </c>
      <c r="BP38" s="172">
        <v>0</v>
      </c>
      <c r="BQ38" s="172">
        <v>0</v>
      </c>
      <c r="BR38" s="172">
        <v>0</v>
      </c>
      <c r="BS38" s="172">
        <v>0</v>
      </c>
      <c r="BT38" s="172">
        <v>0</v>
      </c>
      <c r="BU38" s="172">
        <v>0</v>
      </c>
      <c r="BV38" s="172">
        <v>0</v>
      </c>
      <c r="BW38" s="172">
        <v>0</v>
      </c>
      <c r="BX38" s="172">
        <v>0</v>
      </c>
      <c r="BY38" s="172">
        <v>0</v>
      </c>
      <c r="BZ38" s="172">
        <v>0</v>
      </c>
      <c r="CA38" s="172">
        <v>0</v>
      </c>
      <c r="CB38" s="172">
        <v>0</v>
      </c>
      <c r="CC38" s="172">
        <v>0</v>
      </c>
      <c r="CD38" s="172">
        <v>0</v>
      </c>
      <c r="CE38" s="172">
        <v>0</v>
      </c>
      <c r="CF38" s="172">
        <v>0</v>
      </c>
      <c r="CG38" s="172">
        <v>0</v>
      </c>
      <c r="CH38" s="172">
        <v>0</v>
      </c>
      <c r="CI38" s="172">
        <v>0</v>
      </c>
      <c r="CJ38" s="172">
        <v>0</v>
      </c>
      <c r="CK38" s="172">
        <v>0</v>
      </c>
      <c r="CL38" s="172">
        <v>0</v>
      </c>
      <c r="CM38" s="172">
        <v>0</v>
      </c>
      <c r="CN38" s="172">
        <v>0</v>
      </c>
      <c r="CO38" s="172">
        <v>0</v>
      </c>
      <c r="CP38" s="172">
        <v>0</v>
      </c>
      <c r="CQ38" s="172">
        <v>0</v>
      </c>
      <c r="CR38" s="172">
        <v>0</v>
      </c>
      <c r="CS38" s="172">
        <v>0</v>
      </c>
      <c r="CT38" s="172">
        <v>0</v>
      </c>
      <c r="CU38" s="172">
        <v>0</v>
      </c>
      <c r="CV38" s="172">
        <v>0</v>
      </c>
      <c r="CW38" s="172">
        <v>0</v>
      </c>
      <c r="CX38" s="172">
        <v>0</v>
      </c>
      <c r="CY38" s="172">
        <v>0</v>
      </c>
      <c r="CZ38" s="172">
        <v>0</v>
      </c>
      <c r="DA38" s="172">
        <v>0</v>
      </c>
      <c r="DB38" s="172">
        <v>0</v>
      </c>
      <c r="DC38" s="172">
        <v>0</v>
      </c>
      <c r="DD38" s="172">
        <v>0</v>
      </c>
      <c r="DE38" s="172">
        <v>0</v>
      </c>
      <c r="DF38" s="172">
        <v>0</v>
      </c>
      <c r="DG38" s="172">
        <v>0</v>
      </c>
      <c r="DH38" s="172">
        <v>0</v>
      </c>
      <c r="DI38" s="172">
        <v>0</v>
      </c>
      <c r="DJ38" s="172">
        <v>0</v>
      </c>
      <c r="DK38" s="172">
        <v>0</v>
      </c>
      <c r="DL38" s="172">
        <v>0</v>
      </c>
      <c r="DM38" s="172">
        <v>0</v>
      </c>
      <c r="DN38" s="172">
        <v>0</v>
      </c>
      <c r="DO38" s="172">
        <v>0</v>
      </c>
      <c r="DP38" s="172">
        <v>0</v>
      </c>
      <c r="DQ38" s="172">
        <v>0</v>
      </c>
      <c r="DR38" s="172">
        <v>0</v>
      </c>
      <c r="DS38" s="172">
        <v>0</v>
      </c>
      <c r="DT38" s="172">
        <v>0</v>
      </c>
      <c r="DU38" s="172">
        <v>0</v>
      </c>
      <c r="DV38" s="172">
        <v>0</v>
      </c>
      <c r="DW38" s="172">
        <v>0</v>
      </c>
      <c r="DX38" s="172">
        <v>0</v>
      </c>
      <c r="DY38" s="172">
        <v>0</v>
      </c>
      <c r="DZ38" s="172">
        <v>0</v>
      </c>
      <c r="EA38" s="172">
        <v>0</v>
      </c>
      <c r="EB38" s="172">
        <v>0</v>
      </c>
      <c r="EC38" s="172">
        <v>0</v>
      </c>
      <c r="ED38" s="172">
        <v>0</v>
      </c>
      <c r="EE38" s="172">
        <v>0</v>
      </c>
      <c r="EF38" s="172">
        <v>0</v>
      </c>
      <c r="EG38" s="172">
        <v>0</v>
      </c>
      <c r="EH38" s="172">
        <v>0</v>
      </c>
      <c r="EI38" s="172">
        <v>0</v>
      </c>
      <c r="EJ38" s="172">
        <v>0</v>
      </c>
      <c r="EK38" s="172">
        <v>0</v>
      </c>
      <c r="EL38" s="172">
        <v>0</v>
      </c>
      <c r="EM38" s="172">
        <v>0</v>
      </c>
      <c r="EN38" s="172">
        <v>0</v>
      </c>
      <c r="EO38" s="172">
        <v>0</v>
      </c>
      <c r="EP38" s="172">
        <v>0</v>
      </c>
      <c r="EQ38" s="172">
        <v>0</v>
      </c>
      <c r="ER38" s="172">
        <v>0</v>
      </c>
      <c r="ES38" s="172">
        <v>0</v>
      </c>
      <c r="ET38" s="172">
        <v>0</v>
      </c>
      <c r="EU38" s="172">
        <v>0</v>
      </c>
      <c r="EV38" s="172">
        <v>0</v>
      </c>
      <c r="EW38" s="172">
        <v>0</v>
      </c>
      <c r="EX38" s="172">
        <v>0</v>
      </c>
      <c r="EY38" s="172">
        <v>0</v>
      </c>
      <c r="EZ38" s="172">
        <v>0</v>
      </c>
      <c r="FA38" s="172">
        <v>0</v>
      </c>
      <c r="FB38" s="172">
        <v>0</v>
      </c>
      <c r="FC38" s="172">
        <v>0</v>
      </c>
      <c r="FD38" s="172">
        <v>0</v>
      </c>
      <c r="FE38" s="172">
        <v>0</v>
      </c>
      <c r="FF38" s="172">
        <v>0</v>
      </c>
      <c r="FG38" s="172">
        <v>0</v>
      </c>
      <c r="FH38" s="172">
        <v>0</v>
      </c>
      <c r="FI38" s="172">
        <v>0</v>
      </c>
      <c r="FJ38" s="172">
        <v>0</v>
      </c>
      <c r="FK38" s="172">
        <v>0</v>
      </c>
      <c r="FL38" s="172">
        <v>0</v>
      </c>
      <c r="FM38" s="172">
        <v>0</v>
      </c>
      <c r="FN38" s="172">
        <v>0</v>
      </c>
      <c r="FO38" s="172">
        <v>0</v>
      </c>
      <c r="FP38" s="172">
        <v>0</v>
      </c>
      <c r="FQ38" s="172">
        <v>0</v>
      </c>
      <c r="FR38" s="172">
        <v>0</v>
      </c>
      <c r="FS38" s="172">
        <v>0</v>
      </c>
      <c r="FT38" s="172">
        <v>0</v>
      </c>
      <c r="FU38" s="172">
        <v>0</v>
      </c>
      <c r="FV38" s="172">
        <v>0</v>
      </c>
      <c r="FW38" s="172">
        <v>0</v>
      </c>
      <c r="FX38" s="172">
        <v>0</v>
      </c>
      <c r="FY38" s="172">
        <v>0</v>
      </c>
      <c r="FZ38" s="172">
        <v>0</v>
      </c>
      <c r="GA38" s="172">
        <v>0</v>
      </c>
      <c r="GB38" s="172">
        <v>0</v>
      </c>
      <c r="GC38" s="172">
        <v>0</v>
      </c>
      <c r="GD38" s="172">
        <v>0</v>
      </c>
      <c r="GE38" s="172">
        <v>0</v>
      </c>
      <c r="GF38" s="172">
        <v>0</v>
      </c>
      <c r="GG38" s="172">
        <v>0</v>
      </c>
      <c r="GH38" s="172">
        <v>0</v>
      </c>
      <c r="GI38" s="172">
        <v>0</v>
      </c>
      <c r="GJ38" s="172">
        <v>0</v>
      </c>
      <c r="GK38" s="172">
        <v>0</v>
      </c>
      <c r="GL38" s="172">
        <v>0</v>
      </c>
      <c r="GM38" s="172">
        <v>0</v>
      </c>
      <c r="GN38" s="172">
        <v>0</v>
      </c>
      <c r="GO38" s="172">
        <v>0</v>
      </c>
      <c r="GP38" s="172">
        <v>0</v>
      </c>
      <c r="GQ38" s="172">
        <v>0</v>
      </c>
      <c r="GR38" s="172">
        <v>0</v>
      </c>
      <c r="GS38" s="172">
        <v>0</v>
      </c>
      <c r="GT38" s="172">
        <v>0</v>
      </c>
      <c r="GU38" s="173">
        <v>0</v>
      </c>
      <c r="GV38" s="173">
        <v>0</v>
      </c>
      <c r="GW38" s="173">
        <v>0</v>
      </c>
      <c r="GX38" s="173">
        <v>0</v>
      </c>
      <c r="GY38" s="173">
        <v>0</v>
      </c>
      <c r="GZ38" s="173">
        <v>0</v>
      </c>
      <c r="HA38" s="173">
        <v>0</v>
      </c>
      <c r="HB38" s="173">
        <v>0</v>
      </c>
      <c r="HC38" s="173">
        <v>0</v>
      </c>
      <c r="HD38" s="173">
        <v>0</v>
      </c>
      <c r="HE38" s="173">
        <v>0</v>
      </c>
      <c r="HF38" s="173">
        <v>0</v>
      </c>
      <c r="HG38" s="173">
        <v>0</v>
      </c>
      <c r="HH38" s="173">
        <v>0</v>
      </c>
      <c r="HI38" s="173">
        <v>0</v>
      </c>
      <c r="HJ38" s="173">
        <v>0</v>
      </c>
      <c r="HK38" s="173">
        <v>0</v>
      </c>
      <c r="HL38" s="173">
        <v>0</v>
      </c>
      <c r="HM38" s="173">
        <v>0</v>
      </c>
      <c r="HN38" s="173">
        <v>0</v>
      </c>
      <c r="HO38" s="172">
        <f t="shared" si="62"/>
        <v>0</v>
      </c>
      <c r="HP38" s="172">
        <f t="shared" si="63"/>
        <v>0</v>
      </c>
      <c r="HQ38" s="172">
        <f t="shared" si="64"/>
        <v>0</v>
      </c>
      <c r="HR38" s="172">
        <f t="shared" si="65"/>
        <v>0</v>
      </c>
      <c r="HS38" s="163">
        <f t="shared" si="93"/>
        <v>0</v>
      </c>
    </row>
    <row r="39" spans="1:227" ht="16.5" thickTop="1" thickBot="1" x14ac:dyDescent="0.3">
      <c r="A39" s="171" t="s">
        <v>881</v>
      </c>
      <c r="B39" s="172">
        <v>0</v>
      </c>
      <c r="C39" s="172">
        <v>0</v>
      </c>
      <c r="D39" s="172">
        <v>0</v>
      </c>
      <c r="E39" s="172">
        <v>0</v>
      </c>
      <c r="F39" s="172">
        <v>0</v>
      </c>
      <c r="G39" s="172">
        <v>0</v>
      </c>
      <c r="H39" s="172">
        <v>0</v>
      </c>
      <c r="I39" s="172">
        <v>0</v>
      </c>
      <c r="J39" s="172">
        <v>0</v>
      </c>
      <c r="K39" s="172">
        <v>0</v>
      </c>
      <c r="L39" s="172">
        <v>0</v>
      </c>
      <c r="M39" s="172">
        <v>0</v>
      </c>
      <c r="N39" s="172">
        <v>0</v>
      </c>
      <c r="O39" s="172">
        <v>0</v>
      </c>
      <c r="P39" s="172">
        <v>0</v>
      </c>
      <c r="Q39" s="172">
        <v>0</v>
      </c>
      <c r="R39" s="172">
        <v>0</v>
      </c>
      <c r="S39" s="172">
        <v>0</v>
      </c>
      <c r="T39" s="172">
        <v>0</v>
      </c>
      <c r="U39" s="172">
        <v>0</v>
      </c>
      <c r="V39" s="172">
        <v>0</v>
      </c>
      <c r="W39" s="172">
        <v>0</v>
      </c>
      <c r="X39" s="172">
        <v>0</v>
      </c>
      <c r="Y39" s="172">
        <v>0</v>
      </c>
      <c r="Z39" s="172">
        <v>0</v>
      </c>
      <c r="AA39" s="172">
        <v>0</v>
      </c>
      <c r="AB39" s="172">
        <v>0</v>
      </c>
      <c r="AC39" s="172">
        <v>0</v>
      </c>
      <c r="AD39" s="172">
        <v>0</v>
      </c>
      <c r="AE39" s="172">
        <v>0</v>
      </c>
      <c r="AF39" s="172">
        <v>0</v>
      </c>
      <c r="AG39" s="172">
        <v>0</v>
      </c>
      <c r="AH39" s="172">
        <v>0</v>
      </c>
      <c r="AI39" s="172">
        <v>0</v>
      </c>
      <c r="AJ39" s="172">
        <v>0</v>
      </c>
      <c r="AK39" s="172">
        <v>0</v>
      </c>
      <c r="AL39" s="172">
        <v>0</v>
      </c>
      <c r="AM39" s="172">
        <v>0</v>
      </c>
      <c r="AN39" s="172">
        <v>0</v>
      </c>
      <c r="AO39" s="172">
        <v>0</v>
      </c>
      <c r="AP39" s="172">
        <v>0</v>
      </c>
      <c r="AQ39" s="172">
        <v>0</v>
      </c>
      <c r="AR39" s="172">
        <v>0</v>
      </c>
      <c r="AS39" s="172">
        <v>0</v>
      </c>
      <c r="AT39" s="172">
        <v>0</v>
      </c>
      <c r="AU39" s="172">
        <v>0</v>
      </c>
      <c r="AV39" s="172">
        <v>0</v>
      </c>
      <c r="AW39" s="172">
        <v>0</v>
      </c>
      <c r="AX39" s="172">
        <v>0</v>
      </c>
      <c r="AY39" s="172">
        <v>0</v>
      </c>
      <c r="AZ39" s="172">
        <v>0</v>
      </c>
      <c r="BA39" s="172">
        <v>0</v>
      </c>
      <c r="BB39" s="172">
        <v>0</v>
      </c>
      <c r="BC39" s="172">
        <v>0</v>
      </c>
      <c r="BD39" s="172">
        <v>0</v>
      </c>
      <c r="BE39" s="172">
        <v>0</v>
      </c>
      <c r="BF39" s="172">
        <v>0</v>
      </c>
      <c r="BG39" s="172">
        <v>0</v>
      </c>
      <c r="BH39" s="172">
        <v>0</v>
      </c>
      <c r="BI39" s="172">
        <v>0</v>
      </c>
      <c r="BJ39" s="172">
        <v>0</v>
      </c>
      <c r="BK39" s="172">
        <v>0</v>
      </c>
      <c r="BL39" s="172">
        <v>0</v>
      </c>
      <c r="BM39" s="172">
        <v>0</v>
      </c>
      <c r="BN39" s="172">
        <v>0</v>
      </c>
      <c r="BO39" s="172">
        <v>0</v>
      </c>
      <c r="BP39" s="172">
        <v>0</v>
      </c>
      <c r="BQ39" s="172">
        <v>0</v>
      </c>
      <c r="BR39" s="172">
        <v>0</v>
      </c>
      <c r="BS39" s="172">
        <v>0</v>
      </c>
      <c r="BT39" s="172">
        <v>0</v>
      </c>
      <c r="BU39" s="172">
        <v>0</v>
      </c>
      <c r="BV39" s="172">
        <v>0</v>
      </c>
      <c r="BW39" s="172">
        <v>0</v>
      </c>
      <c r="BX39" s="172">
        <v>0</v>
      </c>
      <c r="BY39" s="172">
        <v>0</v>
      </c>
      <c r="BZ39" s="172">
        <v>0</v>
      </c>
      <c r="CA39" s="172">
        <v>0</v>
      </c>
      <c r="CB39" s="172">
        <v>0</v>
      </c>
      <c r="CC39" s="172">
        <v>0</v>
      </c>
      <c r="CD39" s="172">
        <v>0</v>
      </c>
      <c r="CE39" s="172">
        <v>0</v>
      </c>
      <c r="CF39" s="172">
        <v>0</v>
      </c>
      <c r="CG39" s="172">
        <v>0</v>
      </c>
      <c r="CH39" s="172">
        <v>0</v>
      </c>
      <c r="CI39" s="172">
        <v>0</v>
      </c>
      <c r="CJ39" s="172">
        <v>0</v>
      </c>
      <c r="CK39" s="172">
        <v>0</v>
      </c>
      <c r="CL39" s="172">
        <v>0</v>
      </c>
      <c r="CM39" s="172">
        <v>0</v>
      </c>
      <c r="CN39" s="172">
        <v>0</v>
      </c>
      <c r="CO39" s="172">
        <v>0</v>
      </c>
      <c r="CP39" s="172">
        <v>0</v>
      </c>
      <c r="CQ39" s="172">
        <v>0</v>
      </c>
      <c r="CR39" s="172">
        <v>0</v>
      </c>
      <c r="CS39" s="172">
        <v>0</v>
      </c>
      <c r="CT39" s="172">
        <v>0</v>
      </c>
      <c r="CU39" s="172">
        <v>0</v>
      </c>
      <c r="CV39" s="172">
        <v>0</v>
      </c>
      <c r="CW39" s="172">
        <v>0</v>
      </c>
      <c r="CX39" s="172">
        <v>0</v>
      </c>
      <c r="CY39" s="172">
        <v>0</v>
      </c>
      <c r="CZ39" s="172">
        <v>0</v>
      </c>
      <c r="DA39" s="172">
        <v>0</v>
      </c>
      <c r="DB39" s="172">
        <v>0</v>
      </c>
      <c r="DC39" s="172">
        <v>0</v>
      </c>
      <c r="DD39" s="172">
        <v>0</v>
      </c>
      <c r="DE39" s="172">
        <v>0</v>
      </c>
      <c r="DF39" s="172">
        <v>0</v>
      </c>
      <c r="DG39" s="172">
        <v>0</v>
      </c>
      <c r="DH39" s="172">
        <v>0</v>
      </c>
      <c r="DI39" s="172">
        <v>0</v>
      </c>
      <c r="DJ39" s="172">
        <v>0</v>
      </c>
      <c r="DK39" s="172">
        <v>0</v>
      </c>
      <c r="DL39" s="172">
        <v>0</v>
      </c>
      <c r="DM39" s="172">
        <v>0</v>
      </c>
      <c r="DN39" s="172">
        <v>0</v>
      </c>
      <c r="DO39" s="172">
        <v>0</v>
      </c>
      <c r="DP39" s="172">
        <v>0</v>
      </c>
      <c r="DQ39" s="172">
        <v>0</v>
      </c>
      <c r="DR39" s="172">
        <v>0</v>
      </c>
      <c r="DS39" s="172">
        <v>0</v>
      </c>
      <c r="DT39" s="172">
        <v>0</v>
      </c>
      <c r="DU39" s="172">
        <v>0</v>
      </c>
      <c r="DV39" s="172">
        <v>0</v>
      </c>
      <c r="DW39" s="172">
        <v>0</v>
      </c>
      <c r="DX39" s="172">
        <v>0</v>
      </c>
      <c r="DY39" s="172">
        <v>0</v>
      </c>
      <c r="DZ39" s="172">
        <v>0</v>
      </c>
      <c r="EA39" s="172">
        <v>0</v>
      </c>
      <c r="EB39" s="172">
        <v>0</v>
      </c>
      <c r="EC39" s="172">
        <v>0</v>
      </c>
      <c r="ED39" s="172">
        <v>0</v>
      </c>
      <c r="EE39" s="172">
        <v>0</v>
      </c>
      <c r="EF39" s="172">
        <v>0</v>
      </c>
      <c r="EG39" s="172">
        <v>0</v>
      </c>
      <c r="EH39" s="172">
        <v>0</v>
      </c>
      <c r="EI39" s="172">
        <v>0</v>
      </c>
      <c r="EJ39" s="172">
        <v>0</v>
      </c>
      <c r="EK39" s="172">
        <v>0</v>
      </c>
      <c r="EL39" s="172">
        <v>0</v>
      </c>
      <c r="EM39" s="172">
        <v>0</v>
      </c>
      <c r="EN39" s="172">
        <v>0</v>
      </c>
      <c r="EO39" s="172">
        <v>0</v>
      </c>
      <c r="EP39" s="172">
        <v>0</v>
      </c>
      <c r="EQ39" s="172">
        <v>0</v>
      </c>
      <c r="ER39" s="172">
        <v>0</v>
      </c>
      <c r="ES39" s="172">
        <v>0</v>
      </c>
      <c r="ET39" s="172">
        <v>0</v>
      </c>
      <c r="EU39" s="172">
        <v>0</v>
      </c>
      <c r="EV39" s="172">
        <v>0</v>
      </c>
      <c r="EW39" s="172">
        <v>0</v>
      </c>
      <c r="EX39" s="172">
        <v>0</v>
      </c>
      <c r="EY39" s="172">
        <v>0</v>
      </c>
      <c r="EZ39" s="172">
        <v>0</v>
      </c>
      <c r="FA39" s="172">
        <v>0</v>
      </c>
      <c r="FB39" s="172">
        <v>0</v>
      </c>
      <c r="FC39" s="172">
        <v>0</v>
      </c>
      <c r="FD39" s="172">
        <v>0</v>
      </c>
      <c r="FE39" s="172">
        <v>0</v>
      </c>
      <c r="FF39" s="172">
        <v>0</v>
      </c>
      <c r="FG39" s="172">
        <v>0</v>
      </c>
      <c r="FH39" s="172">
        <v>0</v>
      </c>
      <c r="FI39" s="172">
        <v>0</v>
      </c>
      <c r="FJ39" s="172">
        <v>0</v>
      </c>
      <c r="FK39" s="172">
        <v>0</v>
      </c>
      <c r="FL39" s="172">
        <v>0</v>
      </c>
      <c r="FM39" s="172">
        <v>0</v>
      </c>
      <c r="FN39" s="172">
        <v>0</v>
      </c>
      <c r="FO39" s="172">
        <v>0</v>
      </c>
      <c r="FP39" s="172">
        <v>0</v>
      </c>
      <c r="FQ39" s="172">
        <v>0</v>
      </c>
      <c r="FR39" s="172">
        <v>0</v>
      </c>
      <c r="FS39" s="172">
        <v>0</v>
      </c>
      <c r="FT39" s="172">
        <v>0</v>
      </c>
      <c r="FU39" s="172">
        <v>0</v>
      </c>
      <c r="FV39" s="172">
        <v>0</v>
      </c>
      <c r="FW39" s="172">
        <v>0</v>
      </c>
      <c r="FX39" s="172">
        <v>0</v>
      </c>
      <c r="FY39" s="172">
        <v>0</v>
      </c>
      <c r="FZ39" s="172">
        <v>0</v>
      </c>
      <c r="GA39" s="172">
        <v>0</v>
      </c>
      <c r="GB39" s="172">
        <v>0</v>
      </c>
      <c r="GC39" s="172">
        <v>0</v>
      </c>
      <c r="GD39" s="172">
        <v>0</v>
      </c>
      <c r="GE39" s="172">
        <v>0</v>
      </c>
      <c r="GF39" s="172">
        <v>0</v>
      </c>
      <c r="GG39" s="172">
        <v>0</v>
      </c>
      <c r="GH39" s="172">
        <v>0</v>
      </c>
      <c r="GI39" s="172">
        <v>0</v>
      </c>
      <c r="GJ39" s="172">
        <v>0</v>
      </c>
      <c r="GK39" s="172">
        <v>0</v>
      </c>
      <c r="GL39" s="172">
        <v>0</v>
      </c>
      <c r="GM39" s="172">
        <v>0</v>
      </c>
      <c r="GN39" s="172">
        <v>0</v>
      </c>
      <c r="GO39" s="172">
        <v>0</v>
      </c>
      <c r="GP39" s="172">
        <v>0</v>
      </c>
      <c r="GQ39" s="172">
        <v>0</v>
      </c>
      <c r="GR39" s="172">
        <v>0</v>
      </c>
      <c r="GS39" s="172">
        <v>0</v>
      </c>
      <c r="GT39" s="172">
        <v>0</v>
      </c>
      <c r="GU39" s="173">
        <v>0</v>
      </c>
      <c r="GV39" s="173">
        <v>0</v>
      </c>
      <c r="GW39" s="173">
        <v>0</v>
      </c>
      <c r="GX39" s="173">
        <v>0</v>
      </c>
      <c r="GY39" s="173">
        <v>0</v>
      </c>
      <c r="GZ39" s="173">
        <v>0</v>
      </c>
      <c r="HA39" s="173">
        <v>0</v>
      </c>
      <c r="HB39" s="173">
        <v>0</v>
      </c>
      <c r="HC39" s="173">
        <v>0</v>
      </c>
      <c r="HD39" s="173">
        <v>0</v>
      </c>
      <c r="HE39" s="173">
        <v>0</v>
      </c>
      <c r="HF39" s="173">
        <v>0</v>
      </c>
      <c r="HG39" s="173">
        <v>0</v>
      </c>
      <c r="HH39" s="173">
        <v>0</v>
      </c>
      <c r="HI39" s="173">
        <v>0</v>
      </c>
      <c r="HJ39" s="173">
        <v>0</v>
      </c>
      <c r="HK39" s="173">
        <v>0</v>
      </c>
      <c r="HL39" s="173">
        <v>0</v>
      </c>
      <c r="HM39" s="173">
        <v>0</v>
      </c>
      <c r="HN39" s="173">
        <v>0</v>
      </c>
      <c r="HO39" s="172">
        <f t="shared" si="62"/>
        <v>0</v>
      </c>
      <c r="HP39" s="172">
        <f t="shared" si="63"/>
        <v>0</v>
      </c>
      <c r="HQ39" s="172">
        <f t="shared" si="64"/>
        <v>0</v>
      </c>
      <c r="HR39" s="172">
        <f t="shared" si="65"/>
        <v>0</v>
      </c>
      <c r="HS39" s="163">
        <f t="shared" si="93"/>
        <v>0</v>
      </c>
    </row>
    <row r="40" spans="1:227" ht="16.5" thickTop="1" thickBot="1" x14ac:dyDescent="0.3">
      <c r="A40" s="171" t="s">
        <v>882</v>
      </c>
      <c r="B40" s="172">
        <v>0</v>
      </c>
      <c r="C40" s="172">
        <v>0</v>
      </c>
      <c r="D40" s="172">
        <v>0</v>
      </c>
      <c r="E40" s="172">
        <v>0</v>
      </c>
      <c r="F40" s="172">
        <v>0</v>
      </c>
      <c r="G40" s="172">
        <v>0</v>
      </c>
      <c r="H40" s="172">
        <v>0</v>
      </c>
      <c r="I40" s="172">
        <v>0</v>
      </c>
      <c r="J40" s="172">
        <v>0</v>
      </c>
      <c r="K40" s="172">
        <v>0</v>
      </c>
      <c r="L40" s="172">
        <v>0</v>
      </c>
      <c r="M40" s="172">
        <v>0</v>
      </c>
      <c r="N40" s="172">
        <v>0</v>
      </c>
      <c r="O40" s="172">
        <v>0</v>
      </c>
      <c r="P40" s="172">
        <v>0</v>
      </c>
      <c r="Q40" s="172">
        <v>0</v>
      </c>
      <c r="R40" s="172">
        <v>0</v>
      </c>
      <c r="S40" s="172">
        <v>0</v>
      </c>
      <c r="T40" s="172">
        <v>0</v>
      </c>
      <c r="U40" s="172">
        <v>0</v>
      </c>
      <c r="V40" s="172">
        <v>0</v>
      </c>
      <c r="W40" s="172">
        <v>0</v>
      </c>
      <c r="X40" s="172">
        <v>0</v>
      </c>
      <c r="Y40" s="172">
        <v>0</v>
      </c>
      <c r="Z40" s="172">
        <v>0</v>
      </c>
      <c r="AA40" s="172">
        <v>0</v>
      </c>
      <c r="AB40" s="172">
        <v>0</v>
      </c>
      <c r="AC40" s="172">
        <v>0</v>
      </c>
      <c r="AD40" s="172">
        <v>0</v>
      </c>
      <c r="AE40" s="172">
        <v>0</v>
      </c>
      <c r="AF40" s="172">
        <v>0</v>
      </c>
      <c r="AG40" s="172">
        <v>0</v>
      </c>
      <c r="AH40" s="172">
        <v>0</v>
      </c>
      <c r="AI40" s="172">
        <v>0</v>
      </c>
      <c r="AJ40" s="172">
        <v>0</v>
      </c>
      <c r="AK40" s="172">
        <v>0</v>
      </c>
      <c r="AL40" s="172">
        <v>0</v>
      </c>
      <c r="AM40" s="172">
        <v>0</v>
      </c>
      <c r="AN40" s="172">
        <v>0</v>
      </c>
      <c r="AO40" s="172">
        <v>0</v>
      </c>
      <c r="AP40" s="172">
        <v>0</v>
      </c>
      <c r="AQ40" s="172">
        <v>0</v>
      </c>
      <c r="AR40" s="172">
        <v>0</v>
      </c>
      <c r="AS40" s="172">
        <v>0</v>
      </c>
      <c r="AT40" s="172">
        <v>0</v>
      </c>
      <c r="AU40" s="172">
        <v>0</v>
      </c>
      <c r="AV40" s="172">
        <v>0</v>
      </c>
      <c r="AW40" s="172">
        <v>0</v>
      </c>
      <c r="AX40" s="172">
        <v>0</v>
      </c>
      <c r="AY40" s="172">
        <v>0</v>
      </c>
      <c r="AZ40" s="172">
        <v>0</v>
      </c>
      <c r="BA40" s="172">
        <v>0</v>
      </c>
      <c r="BB40" s="172">
        <v>0</v>
      </c>
      <c r="BC40" s="172">
        <v>0</v>
      </c>
      <c r="BD40" s="172">
        <v>0</v>
      </c>
      <c r="BE40" s="172">
        <v>0</v>
      </c>
      <c r="BF40" s="172">
        <v>0</v>
      </c>
      <c r="BG40" s="172">
        <v>0</v>
      </c>
      <c r="BH40" s="172">
        <v>0</v>
      </c>
      <c r="BI40" s="172">
        <v>0</v>
      </c>
      <c r="BJ40" s="172">
        <v>0</v>
      </c>
      <c r="BK40" s="172">
        <v>0</v>
      </c>
      <c r="BL40" s="172">
        <v>0</v>
      </c>
      <c r="BM40" s="172">
        <v>0</v>
      </c>
      <c r="BN40" s="172">
        <v>0</v>
      </c>
      <c r="BO40" s="172">
        <v>0</v>
      </c>
      <c r="BP40" s="172">
        <v>0</v>
      </c>
      <c r="BQ40" s="172">
        <v>0</v>
      </c>
      <c r="BR40" s="172">
        <v>0</v>
      </c>
      <c r="BS40" s="172">
        <v>0</v>
      </c>
      <c r="BT40" s="172">
        <v>0</v>
      </c>
      <c r="BU40" s="172">
        <v>0</v>
      </c>
      <c r="BV40" s="172">
        <v>0</v>
      </c>
      <c r="BW40" s="172">
        <v>0</v>
      </c>
      <c r="BX40" s="172">
        <v>0</v>
      </c>
      <c r="BY40" s="172">
        <v>0</v>
      </c>
      <c r="BZ40" s="172">
        <v>0</v>
      </c>
      <c r="CA40" s="172">
        <v>0</v>
      </c>
      <c r="CB40" s="172">
        <v>0</v>
      </c>
      <c r="CC40" s="172">
        <v>0</v>
      </c>
      <c r="CD40" s="172">
        <v>0</v>
      </c>
      <c r="CE40" s="172">
        <v>0</v>
      </c>
      <c r="CF40" s="172">
        <v>0</v>
      </c>
      <c r="CG40" s="172">
        <v>0</v>
      </c>
      <c r="CH40" s="172">
        <v>0</v>
      </c>
      <c r="CI40" s="172">
        <v>0</v>
      </c>
      <c r="CJ40" s="172">
        <v>0</v>
      </c>
      <c r="CK40" s="172">
        <v>0</v>
      </c>
      <c r="CL40" s="172">
        <v>0</v>
      </c>
      <c r="CM40" s="172">
        <v>0</v>
      </c>
      <c r="CN40" s="172">
        <v>0</v>
      </c>
      <c r="CO40" s="172">
        <v>0</v>
      </c>
      <c r="CP40" s="172">
        <v>0</v>
      </c>
      <c r="CQ40" s="172">
        <v>0</v>
      </c>
      <c r="CR40" s="172">
        <v>0</v>
      </c>
      <c r="CS40" s="172">
        <v>0</v>
      </c>
      <c r="CT40" s="172">
        <v>0</v>
      </c>
      <c r="CU40" s="172">
        <v>0</v>
      </c>
      <c r="CV40" s="172">
        <v>0</v>
      </c>
      <c r="CW40" s="172">
        <v>0</v>
      </c>
      <c r="CX40" s="172">
        <v>0</v>
      </c>
      <c r="CY40" s="172">
        <v>0</v>
      </c>
      <c r="CZ40" s="172">
        <v>0</v>
      </c>
      <c r="DA40" s="172">
        <v>0</v>
      </c>
      <c r="DB40" s="172">
        <v>0</v>
      </c>
      <c r="DC40" s="172">
        <v>0</v>
      </c>
      <c r="DD40" s="172">
        <v>0</v>
      </c>
      <c r="DE40" s="172">
        <v>0</v>
      </c>
      <c r="DF40" s="172">
        <v>0</v>
      </c>
      <c r="DG40" s="172">
        <v>0</v>
      </c>
      <c r="DH40" s="172">
        <v>0</v>
      </c>
      <c r="DI40" s="172">
        <v>0</v>
      </c>
      <c r="DJ40" s="172">
        <v>0</v>
      </c>
      <c r="DK40" s="172">
        <v>0</v>
      </c>
      <c r="DL40" s="172">
        <v>0</v>
      </c>
      <c r="DM40" s="172">
        <v>0</v>
      </c>
      <c r="DN40" s="172">
        <v>0</v>
      </c>
      <c r="DO40" s="172">
        <v>0</v>
      </c>
      <c r="DP40" s="172">
        <v>0</v>
      </c>
      <c r="DQ40" s="172">
        <v>0</v>
      </c>
      <c r="DR40" s="172">
        <v>0</v>
      </c>
      <c r="DS40" s="172">
        <v>0</v>
      </c>
      <c r="DT40" s="172">
        <v>0</v>
      </c>
      <c r="DU40" s="172">
        <v>0</v>
      </c>
      <c r="DV40" s="172">
        <v>0</v>
      </c>
      <c r="DW40" s="172">
        <v>0</v>
      </c>
      <c r="DX40" s="172">
        <v>0</v>
      </c>
      <c r="DY40" s="172">
        <v>0</v>
      </c>
      <c r="DZ40" s="172">
        <v>0</v>
      </c>
      <c r="EA40" s="172">
        <v>0</v>
      </c>
      <c r="EB40" s="172">
        <v>0</v>
      </c>
      <c r="EC40" s="172">
        <v>0</v>
      </c>
      <c r="ED40" s="172">
        <v>0</v>
      </c>
      <c r="EE40" s="172">
        <v>0</v>
      </c>
      <c r="EF40" s="172">
        <v>0</v>
      </c>
      <c r="EG40" s="172">
        <v>0</v>
      </c>
      <c r="EH40" s="172">
        <v>0</v>
      </c>
      <c r="EI40" s="172">
        <v>0</v>
      </c>
      <c r="EJ40" s="172">
        <v>0</v>
      </c>
      <c r="EK40" s="172">
        <v>0</v>
      </c>
      <c r="EL40" s="172">
        <v>0</v>
      </c>
      <c r="EM40" s="172">
        <v>0</v>
      </c>
      <c r="EN40" s="172">
        <v>0</v>
      </c>
      <c r="EO40" s="172">
        <v>0</v>
      </c>
      <c r="EP40" s="172">
        <v>0</v>
      </c>
      <c r="EQ40" s="172">
        <v>0</v>
      </c>
      <c r="ER40" s="172">
        <v>0</v>
      </c>
      <c r="ES40" s="172">
        <v>0</v>
      </c>
      <c r="ET40" s="172">
        <v>0</v>
      </c>
      <c r="EU40" s="172">
        <v>0</v>
      </c>
      <c r="EV40" s="172">
        <v>0</v>
      </c>
      <c r="EW40" s="172">
        <v>0</v>
      </c>
      <c r="EX40" s="172">
        <v>0</v>
      </c>
      <c r="EY40" s="172">
        <v>0</v>
      </c>
      <c r="EZ40" s="172">
        <v>0</v>
      </c>
      <c r="FA40" s="172">
        <v>0</v>
      </c>
      <c r="FB40" s="172">
        <v>0</v>
      </c>
      <c r="FC40" s="172">
        <v>0</v>
      </c>
      <c r="FD40" s="172">
        <v>0</v>
      </c>
      <c r="FE40" s="172">
        <v>0</v>
      </c>
      <c r="FF40" s="172">
        <v>0</v>
      </c>
      <c r="FG40" s="172">
        <v>0</v>
      </c>
      <c r="FH40" s="172">
        <v>0</v>
      </c>
      <c r="FI40" s="172">
        <v>0</v>
      </c>
      <c r="FJ40" s="172">
        <v>0</v>
      </c>
      <c r="FK40" s="172">
        <v>0</v>
      </c>
      <c r="FL40" s="172">
        <v>0</v>
      </c>
      <c r="FM40" s="172">
        <v>0</v>
      </c>
      <c r="FN40" s="172">
        <v>0</v>
      </c>
      <c r="FO40" s="172">
        <v>0</v>
      </c>
      <c r="FP40" s="172">
        <v>0</v>
      </c>
      <c r="FQ40" s="172">
        <v>0</v>
      </c>
      <c r="FR40" s="172">
        <v>0</v>
      </c>
      <c r="FS40" s="172">
        <v>0</v>
      </c>
      <c r="FT40" s="172">
        <v>0</v>
      </c>
      <c r="FU40" s="172">
        <v>0</v>
      </c>
      <c r="FV40" s="172">
        <v>0</v>
      </c>
      <c r="FW40" s="172">
        <v>0</v>
      </c>
      <c r="FX40" s="172">
        <v>0</v>
      </c>
      <c r="FY40" s="172">
        <v>0</v>
      </c>
      <c r="FZ40" s="172">
        <v>0</v>
      </c>
      <c r="GA40" s="172">
        <v>0</v>
      </c>
      <c r="GB40" s="172">
        <v>0</v>
      </c>
      <c r="GC40" s="172">
        <v>0</v>
      </c>
      <c r="GD40" s="172">
        <v>0</v>
      </c>
      <c r="GE40" s="172">
        <v>0</v>
      </c>
      <c r="GF40" s="172">
        <v>0</v>
      </c>
      <c r="GG40" s="172">
        <v>0</v>
      </c>
      <c r="GH40" s="172">
        <v>0</v>
      </c>
      <c r="GI40" s="172">
        <v>0</v>
      </c>
      <c r="GJ40" s="172">
        <v>0</v>
      </c>
      <c r="GK40" s="172">
        <v>0</v>
      </c>
      <c r="GL40" s="172">
        <v>0</v>
      </c>
      <c r="GM40" s="172">
        <v>0</v>
      </c>
      <c r="GN40" s="172">
        <v>0</v>
      </c>
      <c r="GO40" s="172">
        <v>0</v>
      </c>
      <c r="GP40" s="172">
        <v>0</v>
      </c>
      <c r="GQ40" s="172">
        <v>0</v>
      </c>
      <c r="GR40" s="172">
        <v>0</v>
      </c>
      <c r="GS40" s="172">
        <v>0</v>
      </c>
      <c r="GT40" s="172">
        <v>0</v>
      </c>
      <c r="GU40" s="173">
        <v>0</v>
      </c>
      <c r="GV40" s="173">
        <v>0</v>
      </c>
      <c r="GW40" s="173">
        <v>0</v>
      </c>
      <c r="GX40" s="173">
        <v>0</v>
      </c>
      <c r="GY40" s="173">
        <v>0</v>
      </c>
      <c r="GZ40" s="173">
        <v>0</v>
      </c>
      <c r="HA40" s="173">
        <v>0</v>
      </c>
      <c r="HB40" s="173">
        <v>0</v>
      </c>
      <c r="HC40" s="173">
        <v>0</v>
      </c>
      <c r="HD40" s="173">
        <v>0</v>
      </c>
      <c r="HE40" s="173">
        <v>0</v>
      </c>
      <c r="HF40" s="173">
        <v>0</v>
      </c>
      <c r="HG40" s="173">
        <v>0</v>
      </c>
      <c r="HH40" s="173">
        <v>0</v>
      </c>
      <c r="HI40" s="173">
        <v>0</v>
      </c>
      <c r="HJ40" s="173">
        <v>0</v>
      </c>
      <c r="HK40" s="173">
        <v>0</v>
      </c>
      <c r="HL40" s="173">
        <v>0</v>
      </c>
      <c r="HM40" s="173">
        <v>0</v>
      </c>
      <c r="HN40" s="173">
        <v>0</v>
      </c>
      <c r="HO40" s="172">
        <f t="shared" si="62"/>
        <v>0</v>
      </c>
      <c r="HP40" s="172">
        <f t="shared" si="63"/>
        <v>0</v>
      </c>
      <c r="HQ40" s="172">
        <f t="shared" si="64"/>
        <v>0</v>
      </c>
      <c r="HR40" s="172">
        <f t="shared" si="65"/>
        <v>0</v>
      </c>
      <c r="HS40" s="163">
        <f t="shared" si="93"/>
        <v>0</v>
      </c>
    </row>
    <row r="41" spans="1:227" ht="16.5" thickTop="1" thickBot="1" x14ac:dyDescent="0.3">
      <c r="A41" s="171" t="s">
        <v>883</v>
      </c>
      <c r="B41" s="172">
        <v>0</v>
      </c>
      <c r="C41" s="172">
        <v>0</v>
      </c>
      <c r="D41" s="172">
        <v>0</v>
      </c>
      <c r="E41" s="172">
        <v>0</v>
      </c>
      <c r="F41" s="172">
        <v>0</v>
      </c>
      <c r="G41" s="172">
        <v>0</v>
      </c>
      <c r="H41" s="172">
        <v>0</v>
      </c>
      <c r="I41" s="172">
        <v>0</v>
      </c>
      <c r="J41" s="172">
        <v>0</v>
      </c>
      <c r="K41" s="172">
        <v>0</v>
      </c>
      <c r="L41" s="172">
        <v>0</v>
      </c>
      <c r="M41" s="172">
        <v>0</v>
      </c>
      <c r="N41" s="172">
        <v>0</v>
      </c>
      <c r="O41" s="172">
        <v>0</v>
      </c>
      <c r="P41" s="172">
        <v>0</v>
      </c>
      <c r="Q41" s="172">
        <v>0</v>
      </c>
      <c r="R41" s="172">
        <v>0</v>
      </c>
      <c r="S41" s="172">
        <v>0</v>
      </c>
      <c r="T41" s="172">
        <v>0</v>
      </c>
      <c r="U41" s="172">
        <v>0</v>
      </c>
      <c r="V41" s="172">
        <v>0</v>
      </c>
      <c r="W41" s="172">
        <v>0</v>
      </c>
      <c r="X41" s="172">
        <v>0</v>
      </c>
      <c r="Y41" s="172">
        <v>0</v>
      </c>
      <c r="Z41" s="172">
        <v>0</v>
      </c>
      <c r="AA41" s="172">
        <v>0</v>
      </c>
      <c r="AB41" s="172">
        <v>0</v>
      </c>
      <c r="AC41" s="172">
        <v>0</v>
      </c>
      <c r="AD41" s="172">
        <v>0</v>
      </c>
      <c r="AE41" s="172">
        <v>0</v>
      </c>
      <c r="AF41" s="172">
        <v>0</v>
      </c>
      <c r="AG41" s="172">
        <v>0</v>
      </c>
      <c r="AH41" s="172">
        <v>0</v>
      </c>
      <c r="AI41" s="172">
        <v>0</v>
      </c>
      <c r="AJ41" s="172">
        <v>0</v>
      </c>
      <c r="AK41" s="172">
        <v>0</v>
      </c>
      <c r="AL41" s="172">
        <v>0</v>
      </c>
      <c r="AM41" s="172">
        <v>0</v>
      </c>
      <c r="AN41" s="172">
        <v>0</v>
      </c>
      <c r="AO41" s="172">
        <v>0</v>
      </c>
      <c r="AP41" s="172">
        <v>0</v>
      </c>
      <c r="AQ41" s="172">
        <v>0</v>
      </c>
      <c r="AR41" s="172">
        <v>0</v>
      </c>
      <c r="AS41" s="172">
        <v>0</v>
      </c>
      <c r="AT41" s="172">
        <v>0</v>
      </c>
      <c r="AU41" s="172">
        <v>0</v>
      </c>
      <c r="AV41" s="172">
        <v>0</v>
      </c>
      <c r="AW41" s="172">
        <v>0</v>
      </c>
      <c r="AX41" s="172">
        <v>0</v>
      </c>
      <c r="AY41" s="172">
        <v>0</v>
      </c>
      <c r="AZ41" s="172">
        <v>0</v>
      </c>
      <c r="BA41" s="172">
        <v>0</v>
      </c>
      <c r="BB41" s="172">
        <v>0</v>
      </c>
      <c r="BC41" s="172">
        <v>0</v>
      </c>
      <c r="BD41" s="172">
        <v>0</v>
      </c>
      <c r="BE41" s="172">
        <v>0</v>
      </c>
      <c r="BF41" s="172">
        <v>0</v>
      </c>
      <c r="BG41" s="172">
        <v>0</v>
      </c>
      <c r="BH41" s="172">
        <v>0</v>
      </c>
      <c r="BI41" s="172">
        <v>0</v>
      </c>
      <c r="BJ41" s="172">
        <v>0</v>
      </c>
      <c r="BK41" s="172">
        <v>0</v>
      </c>
      <c r="BL41" s="172">
        <v>0</v>
      </c>
      <c r="BM41" s="172">
        <v>0</v>
      </c>
      <c r="BN41" s="172">
        <v>0</v>
      </c>
      <c r="BO41" s="172">
        <v>0</v>
      </c>
      <c r="BP41" s="172">
        <v>0</v>
      </c>
      <c r="BQ41" s="172">
        <v>0</v>
      </c>
      <c r="BR41" s="172">
        <v>0</v>
      </c>
      <c r="BS41" s="172">
        <v>0</v>
      </c>
      <c r="BT41" s="172">
        <v>0</v>
      </c>
      <c r="BU41" s="172">
        <v>0</v>
      </c>
      <c r="BV41" s="172">
        <v>0</v>
      </c>
      <c r="BW41" s="172">
        <v>0</v>
      </c>
      <c r="BX41" s="172">
        <v>0</v>
      </c>
      <c r="BY41" s="172">
        <v>0</v>
      </c>
      <c r="BZ41" s="172">
        <v>0</v>
      </c>
      <c r="CA41" s="172">
        <v>0</v>
      </c>
      <c r="CB41" s="172">
        <v>0</v>
      </c>
      <c r="CC41" s="172">
        <v>0</v>
      </c>
      <c r="CD41" s="172">
        <v>0</v>
      </c>
      <c r="CE41" s="172">
        <v>0</v>
      </c>
      <c r="CF41" s="172">
        <v>0</v>
      </c>
      <c r="CG41" s="172">
        <v>0</v>
      </c>
      <c r="CH41" s="172">
        <v>0</v>
      </c>
      <c r="CI41" s="172">
        <v>0</v>
      </c>
      <c r="CJ41" s="172">
        <v>0</v>
      </c>
      <c r="CK41" s="172">
        <v>0</v>
      </c>
      <c r="CL41" s="172">
        <v>0</v>
      </c>
      <c r="CM41" s="172">
        <v>0</v>
      </c>
      <c r="CN41" s="172">
        <v>0</v>
      </c>
      <c r="CO41" s="172">
        <v>0</v>
      </c>
      <c r="CP41" s="172">
        <v>0</v>
      </c>
      <c r="CQ41" s="172">
        <v>0</v>
      </c>
      <c r="CR41" s="172">
        <v>0</v>
      </c>
      <c r="CS41" s="172">
        <v>0</v>
      </c>
      <c r="CT41" s="172">
        <v>0</v>
      </c>
      <c r="CU41" s="172">
        <v>0</v>
      </c>
      <c r="CV41" s="172">
        <v>0</v>
      </c>
      <c r="CW41" s="172">
        <v>0</v>
      </c>
      <c r="CX41" s="172">
        <v>0</v>
      </c>
      <c r="CY41" s="172">
        <v>0</v>
      </c>
      <c r="CZ41" s="172">
        <v>0</v>
      </c>
      <c r="DA41" s="172">
        <v>0</v>
      </c>
      <c r="DB41" s="172">
        <v>0</v>
      </c>
      <c r="DC41" s="172">
        <v>0</v>
      </c>
      <c r="DD41" s="172">
        <v>0</v>
      </c>
      <c r="DE41" s="172">
        <v>0</v>
      </c>
      <c r="DF41" s="172">
        <v>0</v>
      </c>
      <c r="DG41" s="172">
        <v>0</v>
      </c>
      <c r="DH41" s="172">
        <v>0</v>
      </c>
      <c r="DI41" s="172">
        <v>0</v>
      </c>
      <c r="DJ41" s="172">
        <v>0</v>
      </c>
      <c r="DK41" s="172">
        <v>0</v>
      </c>
      <c r="DL41" s="172">
        <v>0</v>
      </c>
      <c r="DM41" s="172">
        <v>0</v>
      </c>
      <c r="DN41" s="172">
        <v>0</v>
      </c>
      <c r="DO41" s="172">
        <v>0</v>
      </c>
      <c r="DP41" s="172">
        <v>0</v>
      </c>
      <c r="DQ41" s="172">
        <v>0</v>
      </c>
      <c r="DR41" s="172">
        <v>0</v>
      </c>
      <c r="DS41" s="172">
        <v>0</v>
      </c>
      <c r="DT41" s="172">
        <v>0</v>
      </c>
      <c r="DU41" s="172">
        <v>0</v>
      </c>
      <c r="DV41" s="172">
        <v>0</v>
      </c>
      <c r="DW41" s="172">
        <v>0</v>
      </c>
      <c r="DX41" s="172">
        <v>0</v>
      </c>
      <c r="DY41" s="172">
        <v>0</v>
      </c>
      <c r="DZ41" s="172">
        <v>0</v>
      </c>
      <c r="EA41" s="172">
        <v>0</v>
      </c>
      <c r="EB41" s="172">
        <v>0</v>
      </c>
      <c r="EC41" s="172">
        <v>0</v>
      </c>
      <c r="ED41" s="172">
        <v>0</v>
      </c>
      <c r="EE41" s="172">
        <v>0</v>
      </c>
      <c r="EF41" s="172">
        <v>0</v>
      </c>
      <c r="EG41" s="172">
        <v>0</v>
      </c>
      <c r="EH41" s="172">
        <v>0</v>
      </c>
      <c r="EI41" s="172">
        <v>0</v>
      </c>
      <c r="EJ41" s="172">
        <v>0</v>
      </c>
      <c r="EK41" s="172">
        <v>0</v>
      </c>
      <c r="EL41" s="172">
        <v>0</v>
      </c>
      <c r="EM41" s="172">
        <v>0</v>
      </c>
      <c r="EN41" s="172">
        <v>0</v>
      </c>
      <c r="EO41" s="172">
        <v>0</v>
      </c>
      <c r="EP41" s="172">
        <v>0</v>
      </c>
      <c r="EQ41" s="172">
        <v>0</v>
      </c>
      <c r="ER41" s="172">
        <v>0</v>
      </c>
      <c r="ES41" s="172">
        <v>0</v>
      </c>
      <c r="ET41" s="172">
        <v>0</v>
      </c>
      <c r="EU41" s="172">
        <v>0</v>
      </c>
      <c r="EV41" s="172">
        <v>0</v>
      </c>
      <c r="EW41" s="172">
        <v>0</v>
      </c>
      <c r="EX41" s="172">
        <v>0</v>
      </c>
      <c r="EY41" s="172">
        <v>0</v>
      </c>
      <c r="EZ41" s="172">
        <v>0</v>
      </c>
      <c r="FA41" s="172">
        <v>0</v>
      </c>
      <c r="FB41" s="172">
        <v>0</v>
      </c>
      <c r="FC41" s="172">
        <v>0</v>
      </c>
      <c r="FD41" s="172">
        <v>0</v>
      </c>
      <c r="FE41" s="172">
        <v>0</v>
      </c>
      <c r="FF41" s="172">
        <v>0</v>
      </c>
      <c r="FG41" s="172">
        <v>0</v>
      </c>
      <c r="FH41" s="172">
        <v>0</v>
      </c>
      <c r="FI41" s="172">
        <v>0</v>
      </c>
      <c r="FJ41" s="172">
        <v>0</v>
      </c>
      <c r="FK41" s="172">
        <v>0</v>
      </c>
      <c r="FL41" s="172">
        <v>0</v>
      </c>
      <c r="FM41" s="172">
        <v>0</v>
      </c>
      <c r="FN41" s="172">
        <v>0</v>
      </c>
      <c r="FO41" s="172">
        <v>0</v>
      </c>
      <c r="FP41" s="172">
        <v>0</v>
      </c>
      <c r="FQ41" s="172">
        <v>0</v>
      </c>
      <c r="FR41" s="172">
        <v>0</v>
      </c>
      <c r="FS41" s="172">
        <v>0</v>
      </c>
      <c r="FT41" s="172">
        <v>0</v>
      </c>
      <c r="FU41" s="172">
        <v>0</v>
      </c>
      <c r="FV41" s="172">
        <v>0</v>
      </c>
      <c r="FW41" s="172">
        <v>0</v>
      </c>
      <c r="FX41" s="172">
        <v>0</v>
      </c>
      <c r="FY41" s="172">
        <v>0</v>
      </c>
      <c r="FZ41" s="172">
        <v>0</v>
      </c>
      <c r="GA41" s="172">
        <v>0</v>
      </c>
      <c r="GB41" s="172">
        <v>0</v>
      </c>
      <c r="GC41" s="172">
        <v>0</v>
      </c>
      <c r="GD41" s="172">
        <v>0</v>
      </c>
      <c r="GE41" s="172">
        <v>0</v>
      </c>
      <c r="GF41" s="172">
        <v>0</v>
      </c>
      <c r="GG41" s="172">
        <v>0</v>
      </c>
      <c r="GH41" s="172">
        <v>0</v>
      </c>
      <c r="GI41" s="172">
        <v>0</v>
      </c>
      <c r="GJ41" s="172">
        <v>0</v>
      </c>
      <c r="GK41" s="172">
        <v>0</v>
      </c>
      <c r="GL41" s="172">
        <v>0</v>
      </c>
      <c r="GM41" s="172">
        <v>0</v>
      </c>
      <c r="GN41" s="172">
        <v>0</v>
      </c>
      <c r="GO41" s="172">
        <v>0</v>
      </c>
      <c r="GP41" s="172">
        <v>0</v>
      </c>
      <c r="GQ41" s="172">
        <v>0</v>
      </c>
      <c r="GR41" s="172">
        <v>0</v>
      </c>
      <c r="GS41" s="172">
        <v>0</v>
      </c>
      <c r="GT41" s="172">
        <v>0</v>
      </c>
      <c r="GU41" s="173">
        <v>0</v>
      </c>
      <c r="GV41" s="173">
        <v>0</v>
      </c>
      <c r="GW41" s="173">
        <v>0</v>
      </c>
      <c r="GX41" s="173">
        <v>0</v>
      </c>
      <c r="GY41" s="173">
        <v>0</v>
      </c>
      <c r="GZ41" s="173">
        <v>0</v>
      </c>
      <c r="HA41" s="173">
        <v>0</v>
      </c>
      <c r="HB41" s="173">
        <v>0</v>
      </c>
      <c r="HC41" s="173">
        <v>0</v>
      </c>
      <c r="HD41" s="173">
        <v>0</v>
      </c>
      <c r="HE41" s="173">
        <v>0</v>
      </c>
      <c r="HF41" s="173">
        <v>0</v>
      </c>
      <c r="HG41" s="173">
        <v>0</v>
      </c>
      <c r="HH41" s="173">
        <v>0</v>
      </c>
      <c r="HI41" s="173">
        <v>0</v>
      </c>
      <c r="HJ41" s="173">
        <v>0</v>
      </c>
      <c r="HK41" s="173">
        <v>0</v>
      </c>
      <c r="HL41" s="173">
        <v>0</v>
      </c>
      <c r="HM41" s="173">
        <v>0</v>
      </c>
      <c r="HN41" s="173">
        <v>0</v>
      </c>
      <c r="HO41" s="172">
        <f t="shared" si="62"/>
        <v>0</v>
      </c>
      <c r="HP41" s="172">
        <f t="shared" si="63"/>
        <v>0</v>
      </c>
      <c r="HQ41" s="172">
        <f t="shared" si="64"/>
        <v>0</v>
      </c>
      <c r="HR41" s="172">
        <f t="shared" si="65"/>
        <v>0</v>
      </c>
      <c r="HS41" s="163">
        <f t="shared" si="93"/>
        <v>0</v>
      </c>
    </row>
    <row r="42" spans="1:227" ht="16.5" thickTop="1" thickBot="1" x14ac:dyDescent="0.3">
      <c r="A42" s="169" t="s">
        <v>884</v>
      </c>
      <c r="B42" s="170">
        <f>SUM(B43:B44)</f>
        <v>0</v>
      </c>
      <c r="C42" s="170">
        <f t="shared" ref="C42:BZ42" si="94">SUM(C43:C44)</f>
        <v>0</v>
      </c>
      <c r="D42" s="170">
        <f t="shared" si="94"/>
        <v>0</v>
      </c>
      <c r="E42" s="170">
        <f t="shared" si="94"/>
        <v>0</v>
      </c>
      <c r="F42" s="170">
        <f t="shared" si="94"/>
        <v>0</v>
      </c>
      <c r="G42" s="170">
        <f t="shared" ref="G42:J42" si="95">SUM(G43:G44)</f>
        <v>0</v>
      </c>
      <c r="H42" s="170">
        <f t="shared" si="95"/>
        <v>0</v>
      </c>
      <c r="I42" s="170">
        <f t="shared" si="95"/>
        <v>0</v>
      </c>
      <c r="J42" s="170">
        <f t="shared" si="95"/>
        <v>0</v>
      </c>
      <c r="K42" s="170">
        <f t="shared" si="94"/>
        <v>0</v>
      </c>
      <c r="L42" s="170">
        <f t="shared" si="94"/>
        <v>0</v>
      </c>
      <c r="M42" s="170">
        <f t="shared" si="94"/>
        <v>0</v>
      </c>
      <c r="N42" s="170">
        <f t="shared" si="94"/>
        <v>0</v>
      </c>
      <c r="O42" s="170">
        <f t="shared" si="94"/>
        <v>0</v>
      </c>
      <c r="P42" s="170">
        <f t="shared" si="94"/>
        <v>0</v>
      </c>
      <c r="Q42" s="170">
        <f t="shared" si="94"/>
        <v>0</v>
      </c>
      <c r="R42" s="170">
        <f t="shared" si="94"/>
        <v>0</v>
      </c>
      <c r="S42" s="170">
        <f t="shared" si="94"/>
        <v>0</v>
      </c>
      <c r="T42" s="170">
        <f t="shared" si="94"/>
        <v>0</v>
      </c>
      <c r="U42" s="170">
        <f t="shared" si="94"/>
        <v>0</v>
      </c>
      <c r="V42" s="170">
        <f t="shared" si="94"/>
        <v>0</v>
      </c>
      <c r="W42" s="170">
        <f t="shared" si="94"/>
        <v>0</v>
      </c>
      <c r="X42" s="170">
        <f t="shared" si="94"/>
        <v>0</v>
      </c>
      <c r="Y42" s="170">
        <f t="shared" si="94"/>
        <v>0</v>
      </c>
      <c r="Z42" s="170">
        <f t="shared" si="94"/>
        <v>0</v>
      </c>
      <c r="AA42" s="170">
        <f t="shared" si="94"/>
        <v>0</v>
      </c>
      <c r="AB42" s="170">
        <f t="shared" si="94"/>
        <v>0</v>
      </c>
      <c r="AC42" s="170">
        <f t="shared" si="94"/>
        <v>0</v>
      </c>
      <c r="AD42" s="170">
        <f t="shared" si="94"/>
        <v>0</v>
      </c>
      <c r="AE42" s="170">
        <f t="shared" si="94"/>
        <v>0</v>
      </c>
      <c r="AF42" s="170">
        <f t="shared" si="94"/>
        <v>0</v>
      </c>
      <c r="AG42" s="170">
        <f t="shared" si="94"/>
        <v>0</v>
      </c>
      <c r="AH42" s="170">
        <f t="shared" si="94"/>
        <v>0</v>
      </c>
      <c r="AI42" s="170">
        <f t="shared" si="94"/>
        <v>0</v>
      </c>
      <c r="AJ42" s="170">
        <f t="shared" si="94"/>
        <v>0</v>
      </c>
      <c r="AK42" s="170">
        <f t="shared" si="94"/>
        <v>0</v>
      </c>
      <c r="AL42" s="170">
        <f t="shared" si="94"/>
        <v>0</v>
      </c>
      <c r="AM42" s="170">
        <f t="shared" si="94"/>
        <v>0</v>
      </c>
      <c r="AN42" s="170">
        <f t="shared" si="94"/>
        <v>0</v>
      </c>
      <c r="AO42" s="170">
        <f t="shared" si="94"/>
        <v>0</v>
      </c>
      <c r="AP42" s="170">
        <f t="shared" si="94"/>
        <v>0</v>
      </c>
      <c r="AQ42" s="170">
        <f t="shared" si="94"/>
        <v>0</v>
      </c>
      <c r="AR42" s="170">
        <f t="shared" si="94"/>
        <v>0</v>
      </c>
      <c r="AS42" s="170">
        <f t="shared" si="94"/>
        <v>0</v>
      </c>
      <c r="AT42" s="170">
        <f t="shared" si="94"/>
        <v>0</v>
      </c>
      <c r="AU42" s="170">
        <f t="shared" ref="AU42:AX42" si="96">SUM(AU43:AU44)</f>
        <v>0</v>
      </c>
      <c r="AV42" s="170">
        <f t="shared" si="96"/>
        <v>0</v>
      </c>
      <c r="AW42" s="170">
        <f t="shared" si="96"/>
        <v>0</v>
      </c>
      <c r="AX42" s="170">
        <f t="shared" si="96"/>
        <v>0</v>
      </c>
      <c r="AY42" s="170">
        <f t="shared" si="94"/>
        <v>0</v>
      </c>
      <c r="AZ42" s="170">
        <f t="shared" si="94"/>
        <v>0</v>
      </c>
      <c r="BA42" s="170">
        <f t="shared" si="94"/>
        <v>0</v>
      </c>
      <c r="BB42" s="170">
        <f t="shared" si="94"/>
        <v>0</v>
      </c>
      <c r="BC42" s="170">
        <f t="shared" ref="BC42:BF42" si="97">SUM(BC43:BC44)</f>
        <v>0</v>
      </c>
      <c r="BD42" s="170">
        <f t="shared" si="97"/>
        <v>0</v>
      </c>
      <c r="BE42" s="170">
        <f t="shared" si="97"/>
        <v>0</v>
      </c>
      <c r="BF42" s="170">
        <f t="shared" si="97"/>
        <v>0</v>
      </c>
      <c r="BG42" s="170">
        <f t="shared" si="94"/>
        <v>0</v>
      </c>
      <c r="BH42" s="170">
        <f t="shared" si="94"/>
        <v>0</v>
      </c>
      <c r="BI42" s="170">
        <f t="shared" si="94"/>
        <v>0</v>
      </c>
      <c r="BJ42" s="170">
        <f t="shared" si="94"/>
        <v>0</v>
      </c>
      <c r="BK42" s="170">
        <f t="shared" si="94"/>
        <v>0</v>
      </c>
      <c r="BL42" s="170">
        <f t="shared" si="94"/>
        <v>0</v>
      </c>
      <c r="BM42" s="170">
        <f t="shared" si="94"/>
        <v>0</v>
      </c>
      <c r="BN42" s="170">
        <f t="shared" si="94"/>
        <v>0</v>
      </c>
      <c r="BO42" s="170">
        <f t="shared" si="94"/>
        <v>0</v>
      </c>
      <c r="BP42" s="170">
        <f t="shared" si="94"/>
        <v>0</v>
      </c>
      <c r="BQ42" s="170">
        <f t="shared" si="94"/>
        <v>0</v>
      </c>
      <c r="BR42" s="170">
        <f t="shared" si="94"/>
        <v>0</v>
      </c>
      <c r="BS42" s="170">
        <f t="shared" si="94"/>
        <v>0</v>
      </c>
      <c r="BT42" s="170">
        <f t="shared" si="94"/>
        <v>0</v>
      </c>
      <c r="BU42" s="170">
        <f t="shared" si="94"/>
        <v>0</v>
      </c>
      <c r="BV42" s="170">
        <f t="shared" si="94"/>
        <v>0</v>
      </c>
      <c r="BW42" s="170">
        <f t="shared" si="94"/>
        <v>0</v>
      </c>
      <c r="BX42" s="170">
        <f t="shared" si="94"/>
        <v>0</v>
      </c>
      <c r="BY42" s="170">
        <f t="shared" si="94"/>
        <v>0</v>
      </c>
      <c r="BZ42" s="170">
        <f t="shared" si="94"/>
        <v>0</v>
      </c>
      <c r="CA42" s="170">
        <f t="shared" ref="CA42:EL42" si="98">SUM(CA43:CA44)</f>
        <v>0</v>
      </c>
      <c r="CB42" s="170">
        <f t="shared" si="98"/>
        <v>0</v>
      </c>
      <c r="CC42" s="170">
        <f t="shared" si="98"/>
        <v>0</v>
      </c>
      <c r="CD42" s="170">
        <f t="shared" si="98"/>
        <v>0</v>
      </c>
      <c r="CE42" s="170">
        <f t="shared" si="98"/>
        <v>0</v>
      </c>
      <c r="CF42" s="170">
        <f t="shared" si="98"/>
        <v>0</v>
      </c>
      <c r="CG42" s="170">
        <f t="shared" si="98"/>
        <v>0</v>
      </c>
      <c r="CH42" s="170">
        <f t="shared" si="98"/>
        <v>0</v>
      </c>
      <c r="CI42" s="170">
        <f t="shared" si="98"/>
        <v>0</v>
      </c>
      <c r="CJ42" s="170">
        <f t="shared" si="98"/>
        <v>0</v>
      </c>
      <c r="CK42" s="170">
        <f t="shared" si="98"/>
        <v>0</v>
      </c>
      <c r="CL42" s="170">
        <f t="shared" si="98"/>
        <v>0</v>
      </c>
      <c r="CM42" s="170">
        <f t="shared" si="98"/>
        <v>0</v>
      </c>
      <c r="CN42" s="170">
        <f t="shared" si="98"/>
        <v>0</v>
      </c>
      <c r="CO42" s="170">
        <f t="shared" si="98"/>
        <v>0</v>
      </c>
      <c r="CP42" s="170">
        <f t="shared" si="98"/>
        <v>0</v>
      </c>
      <c r="CQ42" s="170">
        <f t="shared" si="98"/>
        <v>0</v>
      </c>
      <c r="CR42" s="170">
        <f t="shared" si="98"/>
        <v>0</v>
      </c>
      <c r="CS42" s="170">
        <f t="shared" si="98"/>
        <v>0</v>
      </c>
      <c r="CT42" s="170">
        <f t="shared" si="98"/>
        <v>0</v>
      </c>
      <c r="CU42" s="170">
        <f t="shared" si="98"/>
        <v>0</v>
      </c>
      <c r="CV42" s="170">
        <f t="shared" si="98"/>
        <v>0</v>
      </c>
      <c r="CW42" s="170">
        <f t="shared" si="98"/>
        <v>0</v>
      </c>
      <c r="CX42" s="170">
        <f t="shared" si="98"/>
        <v>0</v>
      </c>
      <c r="CY42" s="170">
        <f t="shared" si="98"/>
        <v>0</v>
      </c>
      <c r="CZ42" s="170">
        <f t="shared" si="98"/>
        <v>0</v>
      </c>
      <c r="DA42" s="170">
        <f t="shared" si="98"/>
        <v>0</v>
      </c>
      <c r="DB42" s="170">
        <f t="shared" si="98"/>
        <v>0</v>
      </c>
      <c r="DC42" s="170">
        <f t="shared" si="98"/>
        <v>0</v>
      </c>
      <c r="DD42" s="170">
        <f t="shared" si="98"/>
        <v>0</v>
      </c>
      <c r="DE42" s="170">
        <f t="shared" si="98"/>
        <v>0</v>
      </c>
      <c r="DF42" s="170">
        <f t="shared" si="98"/>
        <v>0</v>
      </c>
      <c r="DG42" s="170">
        <f t="shared" si="98"/>
        <v>0</v>
      </c>
      <c r="DH42" s="170">
        <f t="shared" si="98"/>
        <v>0</v>
      </c>
      <c r="DI42" s="170">
        <f t="shared" si="98"/>
        <v>0</v>
      </c>
      <c r="DJ42" s="170">
        <f t="shared" si="98"/>
        <v>0</v>
      </c>
      <c r="DK42" s="170">
        <f t="shared" si="98"/>
        <v>0</v>
      </c>
      <c r="DL42" s="170">
        <f t="shared" si="98"/>
        <v>0</v>
      </c>
      <c r="DM42" s="170">
        <f t="shared" si="98"/>
        <v>0</v>
      </c>
      <c r="DN42" s="170">
        <f t="shared" si="98"/>
        <v>0</v>
      </c>
      <c r="DO42" s="170">
        <f t="shared" si="98"/>
        <v>0</v>
      </c>
      <c r="DP42" s="170">
        <f t="shared" si="98"/>
        <v>0</v>
      </c>
      <c r="DQ42" s="170">
        <f t="shared" si="98"/>
        <v>0</v>
      </c>
      <c r="DR42" s="170">
        <f t="shared" si="98"/>
        <v>0</v>
      </c>
      <c r="DS42" s="170">
        <f t="shared" si="98"/>
        <v>0</v>
      </c>
      <c r="DT42" s="170">
        <f t="shared" si="98"/>
        <v>0</v>
      </c>
      <c r="DU42" s="170">
        <f t="shared" si="98"/>
        <v>0</v>
      </c>
      <c r="DV42" s="170">
        <f t="shared" si="98"/>
        <v>0</v>
      </c>
      <c r="DW42" s="170">
        <f t="shared" si="98"/>
        <v>0</v>
      </c>
      <c r="DX42" s="170">
        <f t="shared" si="98"/>
        <v>0</v>
      </c>
      <c r="DY42" s="170">
        <f t="shared" si="98"/>
        <v>0</v>
      </c>
      <c r="DZ42" s="170">
        <f t="shared" si="98"/>
        <v>0</v>
      </c>
      <c r="EA42" s="170">
        <f t="shared" si="98"/>
        <v>0</v>
      </c>
      <c r="EB42" s="170">
        <f t="shared" si="98"/>
        <v>0</v>
      </c>
      <c r="EC42" s="170">
        <f t="shared" si="98"/>
        <v>0</v>
      </c>
      <c r="ED42" s="170">
        <f t="shared" si="98"/>
        <v>0</v>
      </c>
      <c r="EE42" s="170">
        <f t="shared" si="98"/>
        <v>0</v>
      </c>
      <c r="EF42" s="170">
        <f t="shared" si="98"/>
        <v>0</v>
      </c>
      <c r="EG42" s="170">
        <f t="shared" si="98"/>
        <v>0</v>
      </c>
      <c r="EH42" s="170">
        <f t="shared" si="98"/>
        <v>0</v>
      </c>
      <c r="EI42" s="170">
        <f t="shared" si="98"/>
        <v>0</v>
      </c>
      <c r="EJ42" s="170">
        <f t="shared" si="98"/>
        <v>0</v>
      </c>
      <c r="EK42" s="170">
        <f t="shared" si="98"/>
        <v>0</v>
      </c>
      <c r="EL42" s="170">
        <f t="shared" si="98"/>
        <v>0</v>
      </c>
      <c r="EM42" s="170">
        <f t="shared" ref="EM42:GX42" si="99">SUM(EM43:EM44)</f>
        <v>0</v>
      </c>
      <c r="EN42" s="170">
        <f t="shared" si="99"/>
        <v>0</v>
      </c>
      <c r="EO42" s="170">
        <f t="shared" si="99"/>
        <v>0</v>
      </c>
      <c r="EP42" s="170">
        <f t="shared" si="99"/>
        <v>0</v>
      </c>
      <c r="EQ42" s="170">
        <f t="shared" si="99"/>
        <v>0</v>
      </c>
      <c r="ER42" s="170">
        <f t="shared" si="99"/>
        <v>0</v>
      </c>
      <c r="ES42" s="170">
        <f t="shared" si="99"/>
        <v>0</v>
      </c>
      <c r="ET42" s="170">
        <f t="shared" si="99"/>
        <v>0</v>
      </c>
      <c r="EU42" s="170">
        <f t="shared" si="99"/>
        <v>0</v>
      </c>
      <c r="EV42" s="170">
        <f t="shared" si="99"/>
        <v>0</v>
      </c>
      <c r="EW42" s="170">
        <f t="shared" si="99"/>
        <v>0</v>
      </c>
      <c r="EX42" s="170">
        <f t="shared" si="99"/>
        <v>0</v>
      </c>
      <c r="EY42" s="170">
        <f t="shared" si="99"/>
        <v>0</v>
      </c>
      <c r="EZ42" s="170">
        <f t="shared" si="99"/>
        <v>0</v>
      </c>
      <c r="FA42" s="170">
        <f t="shared" si="99"/>
        <v>0</v>
      </c>
      <c r="FB42" s="170">
        <f t="shared" si="99"/>
        <v>0</v>
      </c>
      <c r="FC42" s="170">
        <f t="shared" si="99"/>
        <v>0</v>
      </c>
      <c r="FD42" s="170">
        <f t="shared" si="99"/>
        <v>0</v>
      </c>
      <c r="FE42" s="170">
        <f t="shared" si="99"/>
        <v>0</v>
      </c>
      <c r="FF42" s="170">
        <f t="shared" si="99"/>
        <v>0</v>
      </c>
      <c r="FG42" s="170">
        <f t="shared" si="99"/>
        <v>0</v>
      </c>
      <c r="FH42" s="170">
        <f t="shared" si="99"/>
        <v>0</v>
      </c>
      <c r="FI42" s="170">
        <f t="shared" si="99"/>
        <v>0</v>
      </c>
      <c r="FJ42" s="170">
        <f t="shared" si="99"/>
        <v>0</v>
      </c>
      <c r="FK42" s="170">
        <f t="shared" si="99"/>
        <v>0</v>
      </c>
      <c r="FL42" s="170">
        <f t="shared" si="99"/>
        <v>0</v>
      </c>
      <c r="FM42" s="170">
        <f t="shared" si="99"/>
        <v>0</v>
      </c>
      <c r="FN42" s="170">
        <f t="shared" si="99"/>
        <v>0</v>
      </c>
      <c r="FO42" s="170">
        <f t="shared" si="99"/>
        <v>0</v>
      </c>
      <c r="FP42" s="170">
        <f t="shared" si="99"/>
        <v>0</v>
      </c>
      <c r="FQ42" s="170">
        <f t="shared" si="99"/>
        <v>0</v>
      </c>
      <c r="FR42" s="170">
        <f t="shared" si="99"/>
        <v>0</v>
      </c>
      <c r="FS42" s="170">
        <f t="shared" si="99"/>
        <v>0</v>
      </c>
      <c r="FT42" s="170">
        <f t="shared" si="99"/>
        <v>0</v>
      </c>
      <c r="FU42" s="170">
        <f t="shared" si="99"/>
        <v>0</v>
      </c>
      <c r="FV42" s="170">
        <f t="shared" si="99"/>
        <v>0</v>
      </c>
      <c r="FW42" s="170">
        <f t="shared" si="99"/>
        <v>0</v>
      </c>
      <c r="FX42" s="170">
        <f t="shared" si="99"/>
        <v>0</v>
      </c>
      <c r="FY42" s="170">
        <f t="shared" si="99"/>
        <v>0</v>
      </c>
      <c r="FZ42" s="170">
        <f t="shared" si="99"/>
        <v>0</v>
      </c>
      <c r="GA42" s="170">
        <f t="shared" si="99"/>
        <v>0</v>
      </c>
      <c r="GB42" s="170">
        <f t="shared" si="99"/>
        <v>0</v>
      </c>
      <c r="GC42" s="170">
        <f t="shared" si="99"/>
        <v>0</v>
      </c>
      <c r="GD42" s="170">
        <f t="shared" si="99"/>
        <v>0</v>
      </c>
      <c r="GE42" s="170">
        <f t="shared" si="99"/>
        <v>0</v>
      </c>
      <c r="GF42" s="170">
        <f t="shared" si="99"/>
        <v>0</v>
      </c>
      <c r="GG42" s="170">
        <f t="shared" si="99"/>
        <v>0</v>
      </c>
      <c r="GH42" s="170">
        <f t="shared" si="99"/>
        <v>0</v>
      </c>
      <c r="GI42" s="170">
        <f t="shared" si="99"/>
        <v>0</v>
      </c>
      <c r="GJ42" s="170">
        <f t="shared" si="99"/>
        <v>0</v>
      </c>
      <c r="GK42" s="170">
        <f t="shared" si="99"/>
        <v>0</v>
      </c>
      <c r="GL42" s="170">
        <f t="shared" si="99"/>
        <v>0</v>
      </c>
      <c r="GM42" s="170">
        <f t="shared" si="99"/>
        <v>0</v>
      </c>
      <c r="GN42" s="170">
        <f t="shared" si="99"/>
        <v>0</v>
      </c>
      <c r="GO42" s="170">
        <f t="shared" si="99"/>
        <v>0</v>
      </c>
      <c r="GP42" s="170">
        <f t="shared" si="99"/>
        <v>0</v>
      </c>
      <c r="GQ42" s="170">
        <f t="shared" si="99"/>
        <v>0</v>
      </c>
      <c r="GR42" s="170">
        <f t="shared" si="99"/>
        <v>0</v>
      </c>
      <c r="GS42" s="170">
        <f t="shared" si="99"/>
        <v>0</v>
      </c>
      <c r="GT42" s="170">
        <f t="shared" si="99"/>
        <v>0</v>
      </c>
      <c r="GU42" s="170">
        <f t="shared" si="99"/>
        <v>0</v>
      </c>
      <c r="GV42" s="170">
        <f t="shared" si="99"/>
        <v>0</v>
      </c>
      <c r="GW42" s="170">
        <f t="shared" si="99"/>
        <v>0</v>
      </c>
      <c r="GX42" s="170">
        <f t="shared" si="99"/>
        <v>0</v>
      </c>
      <c r="GY42" s="170">
        <f t="shared" ref="GY42:HN42" si="100">SUM(GY43:GY44)</f>
        <v>0</v>
      </c>
      <c r="GZ42" s="170">
        <f t="shared" si="100"/>
        <v>0</v>
      </c>
      <c r="HA42" s="170">
        <f t="shared" si="100"/>
        <v>0</v>
      </c>
      <c r="HB42" s="170">
        <f t="shared" si="100"/>
        <v>0</v>
      </c>
      <c r="HC42" s="170">
        <f t="shared" si="100"/>
        <v>0</v>
      </c>
      <c r="HD42" s="170">
        <f t="shared" si="100"/>
        <v>0</v>
      </c>
      <c r="HE42" s="170">
        <f t="shared" si="100"/>
        <v>0</v>
      </c>
      <c r="HF42" s="170">
        <f t="shared" si="100"/>
        <v>0</v>
      </c>
      <c r="HG42" s="170">
        <f t="shared" si="100"/>
        <v>0</v>
      </c>
      <c r="HH42" s="170">
        <f t="shared" si="100"/>
        <v>0</v>
      </c>
      <c r="HI42" s="170">
        <f t="shared" si="100"/>
        <v>0</v>
      </c>
      <c r="HJ42" s="170">
        <f t="shared" si="100"/>
        <v>0</v>
      </c>
      <c r="HK42" s="170">
        <f t="shared" si="100"/>
        <v>0</v>
      </c>
      <c r="HL42" s="170">
        <f t="shared" si="100"/>
        <v>0</v>
      </c>
      <c r="HM42" s="170">
        <f t="shared" si="100"/>
        <v>0</v>
      </c>
      <c r="HN42" s="170">
        <f t="shared" si="100"/>
        <v>0</v>
      </c>
      <c r="HO42" s="170">
        <f t="shared" si="62"/>
        <v>0</v>
      </c>
      <c r="HP42" s="170">
        <f t="shared" si="63"/>
        <v>0</v>
      </c>
      <c r="HQ42" s="170">
        <f t="shared" si="64"/>
        <v>0</v>
      </c>
      <c r="HR42" s="170">
        <f t="shared" si="65"/>
        <v>0</v>
      </c>
      <c r="HS42" s="163">
        <f t="shared" si="93"/>
        <v>0</v>
      </c>
    </row>
    <row r="43" spans="1:227" ht="20.25" customHeight="1" thickTop="1" thickBot="1" x14ac:dyDescent="0.3">
      <c r="A43" s="171" t="s">
        <v>885</v>
      </c>
      <c r="B43" s="172">
        <v>0</v>
      </c>
      <c r="C43" s="172">
        <v>0</v>
      </c>
      <c r="D43" s="172">
        <v>0</v>
      </c>
      <c r="E43" s="172">
        <v>0</v>
      </c>
      <c r="F43" s="172">
        <v>0</v>
      </c>
      <c r="G43" s="172">
        <v>0</v>
      </c>
      <c r="H43" s="172">
        <v>0</v>
      </c>
      <c r="I43" s="172">
        <v>0</v>
      </c>
      <c r="J43" s="172">
        <v>0</v>
      </c>
      <c r="K43" s="172">
        <v>0</v>
      </c>
      <c r="L43" s="172">
        <v>0</v>
      </c>
      <c r="M43" s="172">
        <v>0</v>
      </c>
      <c r="N43" s="172">
        <v>0</v>
      </c>
      <c r="O43" s="172">
        <v>0</v>
      </c>
      <c r="P43" s="172">
        <v>0</v>
      </c>
      <c r="Q43" s="172">
        <v>0</v>
      </c>
      <c r="R43" s="172">
        <v>0</v>
      </c>
      <c r="S43" s="172">
        <v>0</v>
      </c>
      <c r="T43" s="172">
        <v>0</v>
      </c>
      <c r="U43" s="172">
        <v>0</v>
      </c>
      <c r="V43" s="172">
        <v>0</v>
      </c>
      <c r="W43" s="172">
        <v>0</v>
      </c>
      <c r="X43" s="172">
        <v>0</v>
      </c>
      <c r="Y43" s="172">
        <v>0</v>
      </c>
      <c r="Z43" s="172">
        <v>0</v>
      </c>
      <c r="AA43" s="172">
        <v>0</v>
      </c>
      <c r="AB43" s="172">
        <v>0</v>
      </c>
      <c r="AC43" s="172">
        <v>0</v>
      </c>
      <c r="AD43" s="172">
        <v>0</v>
      </c>
      <c r="AE43" s="172">
        <v>0</v>
      </c>
      <c r="AF43" s="172">
        <v>0</v>
      </c>
      <c r="AG43" s="172">
        <v>0</v>
      </c>
      <c r="AH43" s="172">
        <v>0</v>
      </c>
      <c r="AI43" s="172">
        <v>0</v>
      </c>
      <c r="AJ43" s="172">
        <v>0</v>
      </c>
      <c r="AK43" s="172">
        <v>0</v>
      </c>
      <c r="AL43" s="172">
        <v>0</v>
      </c>
      <c r="AM43" s="172">
        <v>0</v>
      </c>
      <c r="AN43" s="172">
        <v>0</v>
      </c>
      <c r="AO43" s="172">
        <v>0</v>
      </c>
      <c r="AP43" s="172">
        <v>0</v>
      </c>
      <c r="AQ43" s="172">
        <v>0</v>
      </c>
      <c r="AR43" s="172">
        <v>0</v>
      </c>
      <c r="AS43" s="172">
        <v>0</v>
      </c>
      <c r="AT43" s="172">
        <v>0</v>
      </c>
      <c r="AU43" s="172">
        <v>0</v>
      </c>
      <c r="AV43" s="172">
        <v>0</v>
      </c>
      <c r="AW43" s="172">
        <v>0</v>
      </c>
      <c r="AX43" s="172">
        <v>0</v>
      </c>
      <c r="AY43" s="172">
        <v>0</v>
      </c>
      <c r="AZ43" s="172">
        <v>0</v>
      </c>
      <c r="BA43" s="172">
        <v>0</v>
      </c>
      <c r="BB43" s="172">
        <v>0</v>
      </c>
      <c r="BC43" s="172">
        <v>0</v>
      </c>
      <c r="BD43" s="172">
        <v>0</v>
      </c>
      <c r="BE43" s="172">
        <v>0</v>
      </c>
      <c r="BF43" s="172">
        <v>0</v>
      </c>
      <c r="BG43" s="172">
        <v>0</v>
      </c>
      <c r="BH43" s="172">
        <v>0</v>
      </c>
      <c r="BI43" s="172">
        <v>0</v>
      </c>
      <c r="BJ43" s="172">
        <v>0</v>
      </c>
      <c r="BK43" s="172">
        <v>0</v>
      </c>
      <c r="BL43" s="172">
        <v>0</v>
      </c>
      <c r="BM43" s="172">
        <v>0</v>
      </c>
      <c r="BN43" s="172">
        <v>0</v>
      </c>
      <c r="BO43" s="172">
        <v>0</v>
      </c>
      <c r="BP43" s="172">
        <v>0</v>
      </c>
      <c r="BQ43" s="172">
        <v>0</v>
      </c>
      <c r="BR43" s="172">
        <v>0</v>
      </c>
      <c r="BS43" s="172">
        <v>0</v>
      </c>
      <c r="BT43" s="172">
        <v>0</v>
      </c>
      <c r="BU43" s="172">
        <v>0</v>
      </c>
      <c r="BV43" s="172">
        <v>0</v>
      </c>
      <c r="BW43" s="172">
        <v>0</v>
      </c>
      <c r="BX43" s="172">
        <v>0</v>
      </c>
      <c r="BY43" s="172">
        <v>0</v>
      </c>
      <c r="BZ43" s="172">
        <v>0</v>
      </c>
      <c r="CA43" s="172">
        <v>0</v>
      </c>
      <c r="CB43" s="172">
        <v>0</v>
      </c>
      <c r="CC43" s="172">
        <v>0</v>
      </c>
      <c r="CD43" s="172">
        <v>0</v>
      </c>
      <c r="CE43" s="172">
        <v>0</v>
      </c>
      <c r="CF43" s="172">
        <v>0</v>
      </c>
      <c r="CG43" s="172">
        <v>0</v>
      </c>
      <c r="CH43" s="172">
        <v>0</v>
      </c>
      <c r="CI43" s="172">
        <v>0</v>
      </c>
      <c r="CJ43" s="172">
        <v>0</v>
      </c>
      <c r="CK43" s="172">
        <v>0</v>
      </c>
      <c r="CL43" s="172">
        <v>0</v>
      </c>
      <c r="CM43" s="172">
        <v>0</v>
      </c>
      <c r="CN43" s="172">
        <v>0</v>
      </c>
      <c r="CO43" s="172">
        <v>0</v>
      </c>
      <c r="CP43" s="172">
        <v>0</v>
      </c>
      <c r="CQ43" s="172">
        <v>0</v>
      </c>
      <c r="CR43" s="172">
        <v>0</v>
      </c>
      <c r="CS43" s="172">
        <v>0</v>
      </c>
      <c r="CT43" s="172">
        <v>0</v>
      </c>
      <c r="CU43" s="172">
        <v>0</v>
      </c>
      <c r="CV43" s="172">
        <v>0</v>
      </c>
      <c r="CW43" s="172">
        <v>0</v>
      </c>
      <c r="CX43" s="172">
        <v>0</v>
      </c>
      <c r="CY43" s="172">
        <v>0</v>
      </c>
      <c r="CZ43" s="172">
        <v>0</v>
      </c>
      <c r="DA43" s="172">
        <v>0</v>
      </c>
      <c r="DB43" s="172">
        <v>0</v>
      </c>
      <c r="DC43" s="172">
        <v>0</v>
      </c>
      <c r="DD43" s="172">
        <v>0</v>
      </c>
      <c r="DE43" s="172">
        <v>0</v>
      </c>
      <c r="DF43" s="172">
        <v>0</v>
      </c>
      <c r="DG43" s="172">
        <v>0</v>
      </c>
      <c r="DH43" s="172">
        <v>0</v>
      </c>
      <c r="DI43" s="172">
        <v>0</v>
      </c>
      <c r="DJ43" s="172">
        <v>0</v>
      </c>
      <c r="DK43" s="172">
        <v>0</v>
      </c>
      <c r="DL43" s="172">
        <v>0</v>
      </c>
      <c r="DM43" s="172">
        <v>0</v>
      </c>
      <c r="DN43" s="172">
        <v>0</v>
      </c>
      <c r="DO43" s="172">
        <v>0</v>
      </c>
      <c r="DP43" s="172">
        <v>0</v>
      </c>
      <c r="DQ43" s="172">
        <v>0</v>
      </c>
      <c r="DR43" s="172">
        <v>0</v>
      </c>
      <c r="DS43" s="172">
        <v>0</v>
      </c>
      <c r="DT43" s="172">
        <v>0</v>
      </c>
      <c r="DU43" s="172">
        <v>0</v>
      </c>
      <c r="DV43" s="172">
        <v>0</v>
      </c>
      <c r="DW43" s="172">
        <v>0</v>
      </c>
      <c r="DX43" s="172">
        <v>0</v>
      </c>
      <c r="DY43" s="172">
        <v>0</v>
      </c>
      <c r="DZ43" s="172">
        <v>0</v>
      </c>
      <c r="EA43" s="172">
        <v>0</v>
      </c>
      <c r="EB43" s="172">
        <v>0</v>
      </c>
      <c r="EC43" s="172">
        <v>0</v>
      </c>
      <c r="ED43" s="172">
        <v>0</v>
      </c>
      <c r="EE43" s="172">
        <v>0</v>
      </c>
      <c r="EF43" s="172">
        <v>0</v>
      </c>
      <c r="EG43" s="172">
        <v>0</v>
      </c>
      <c r="EH43" s="172">
        <v>0</v>
      </c>
      <c r="EI43" s="172">
        <v>0</v>
      </c>
      <c r="EJ43" s="172">
        <v>0</v>
      </c>
      <c r="EK43" s="172">
        <v>0</v>
      </c>
      <c r="EL43" s="172">
        <v>0</v>
      </c>
      <c r="EM43" s="172">
        <v>0</v>
      </c>
      <c r="EN43" s="172">
        <v>0</v>
      </c>
      <c r="EO43" s="172">
        <v>0</v>
      </c>
      <c r="EP43" s="172">
        <v>0</v>
      </c>
      <c r="EQ43" s="172">
        <v>0</v>
      </c>
      <c r="ER43" s="172">
        <v>0</v>
      </c>
      <c r="ES43" s="172">
        <v>0</v>
      </c>
      <c r="ET43" s="172">
        <v>0</v>
      </c>
      <c r="EU43" s="172">
        <v>0</v>
      </c>
      <c r="EV43" s="172">
        <v>0</v>
      </c>
      <c r="EW43" s="172">
        <v>0</v>
      </c>
      <c r="EX43" s="172">
        <v>0</v>
      </c>
      <c r="EY43" s="172">
        <v>0</v>
      </c>
      <c r="EZ43" s="172">
        <v>0</v>
      </c>
      <c r="FA43" s="172">
        <v>0</v>
      </c>
      <c r="FB43" s="172">
        <v>0</v>
      </c>
      <c r="FC43" s="172">
        <v>0</v>
      </c>
      <c r="FD43" s="172">
        <v>0</v>
      </c>
      <c r="FE43" s="172">
        <v>0</v>
      </c>
      <c r="FF43" s="172">
        <v>0</v>
      </c>
      <c r="FG43" s="172">
        <v>0</v>
      </c>
      <c r="FH43" s="172">
        <v>0</v>
      </c>
      <c r="FI43" s="172">
        <v>0</v>
      </c>
      <c r="FJ43" s="172">
        <v>0</v>
      </c>
      <c r="FK43" s="172">
        <v>0</v>
      </c>
      <c r="FL43" s="172">
        <v>0</v>
      </c>
      <c r="FM43" s="172">
        <v>0</v>
      </c>
      <c r="FN43" s="172">
        <v>0</v>
      </c>
      <c r="FO43" s="172">
        <v>0</v>
      </c>
      <c r="FP43" s="172">
        <v>0</v>
      </c>
      <c r="FQ43" s="172">
        <v>0</v>
      </c>
      <c r="FR43" s="172">
        <v>0</v>
      </c>
      <c r="FS43" s="172">
        <v>0</v>
      </c>
      <c r="FT43" s="172">
        <v>0</v>
      </c>
      <c r="FU43" s="172">
        <v>0</v>
      </c>
      <c r="FV43" s="172">
        <v>0</v>
      </c>
      <c r="FW43" s="172">
        <v>0</v>
      </c>
      <c r="FX43" s="172">
        <v>0</v>
      </c>
      <c r="FY43" s="172">
        <v>0</v>
      </c>
      <c r="FZ43" s="172">
        <v>0</v>
      </c>
      <c r="GA43" s="172">
        <v>0</v>
      </c>
      <c r="GB43" s="172">
        <v>0</v>
      </c>
      <c r="GC43" s="172">
        <v>0</v>
      </c>
      <c r="GD43" s="172">
        <v>0</v>
      </c>
      <c r="GE43" s="172">
        <v>0</v>
      </c>
      <c r="GF43" s="172">
        <v>0</v>
      </c>
      <c r="GG43" s="172">
        <v>0</v>
      </c>
      <c r="GH43" s="172">
        <v>0</v>
      </c>
      <c r="GI43" s="172">
        <v>0</v>
      </c>
      <c r="GJ43" s="172">
        <v>0</v>
      </c>
      <c r="GK43" s="172">
        <v>0</v>
      </c>
      <c r="GL43" s="172">
        <v>0</v>
      </c>
      <c r="GM43" s="172">
        <v>0</v>
      </c>
      <c r="GN43" s="172">
        <v>0</v>
      </c>
      <c r="GO43" s="172">
        <v>0</v>
      </c>
      <c r="GP43" s="172">
        <v>0</v>
      </c>
      <c r="GQ43" s="172">
        <v>0</v>
      </c>
      <c r="GR43" s="172">
        <v>0</v>
      </c>
      <c r="GS43" s="172">
        <v>0</v>
      </c>
      <c r="GT43" s="172">
        <v>0</v>
      </c>
      <c r="GU43" s="173">
        <v>0</v>
      </c>
      <c r="GV43" s="173">
        <v>0</v>
      </c>
      <c r="GW43" s="173">
        <v>0</v>
      </c>
      <c r="GX43" s="173">
        <v>0</v>
      </c>
      <c r="GY43" s="173">
        <v>0</v>
      </c>
      <c r="GZ43" s="173">
        <v>0</v>
      </c>
      <c r="HA43" s="173">
        <v>0</v>
      </c>
      <c r="HB43" s="173">
        <v>0</v>
      </c>
      <c r="HC43" s="173">
        <v>0</v>
      </c>
      <c r="HD43" s="173">
        <v>0</v>
      </c>
      <c r="HE43" s="173">
        <v>0</v>
      </c>
      <c r="HF43" s="173">
        <v>0</v>
      </c>
      <c r="HG43" s="173">
        <v>0</v>
      </c>
      <c r="HH43" s="173">
        <v>0</v>
      </c>
      <c r="HI43" s="173">
        <v>0</v>
      </c>
      <c r="HJ43" s="173">
        <v>0</v>
      </c>
      <c r="HK43" s="173">
        <v>0</v>
      </c>
      <c r="HL43" s="173">
        <v>0</v>
      </c>
      <c r="HM43" s="173">
        <v>0</v>
      </c>
      <c r="HN43" s="173">
        <v>0</v>
      </c>
      <c r="HO43" s="172">
        <f t="shared" si="62"/>
        <v>0</v>
      </c>
      <c r="HP43" s="172">
        <f t="shared" si="63"/>
        <v>0</v>
      </c>
      <c r="HQ43" s="172">
        <f t="shared" si="64"/>
        <v>0</v>
      </c>
      <c r="HR43" s="172">
        <f t="shared" si="65"/>
        <v>0</v>
      </c>
      <c r="HS43" s="163">
        <f t="shared" si="93"/>
        <v>0</v>
      </c>
    </row>
    <row r="44" spans="1:227" ht="24" customHeight="1" thickTop="1" thickBot="1" x14ac:dyDescent="0.3">
      <c r="A44" s="171" t="s">
        <v>886</v>
      </c>
      <c r="B44" s="172">
        <v>0</v>
      </c>
      <c r="C44" s="172">
        <v>0</v>
      </c>
      <c r="D44" s="172">
        <v>0</v>
      </c>
      <c r="E44" s="172">
        <v>0</v>
      </c>
      <c r="F44" s="172">
        <v>0</v>
      </c>
      <c r="G44" s="172">
        <v>0</v>
      </c>
      <c r="H44" s="172">
        <v>0</v>
      </c>
      <c r="I44" s="172">
        <v>0</v>
      </c>
      <c r="J44" s="172">
        <v>0</v>
      </c>
      <c r="K44" s="172">
        <v>0</v>
      </c>
      <c r="L44" s="172">
        <v>0</v>
      </c>
      <c r="M44" s="172">
        <v>0</v>
      </c>
      <c r="N44" s="172">
        <v>0</v>
      </c>
      <c r="O44" s="172">
        <v>0</v>
      </c>
      <c r="P44" s="172">
        <v>0</v>
      </c>
      <c r="Q44" s="172">
        <v>0</v>
      </c>
      <c r="R44" s="172">
        <v>0</v>
      </c>
      <c r="S44" s="172">
        <v>0</v>
      </c>
      <c r="T44" s="172">
        <v>0</v>
      </c>
      <c r="U44" s="172">
        <v>0</v>
      </c>
      <c r="V44" s="172">
        <v>0</v>
      </c>
      <c r="W44" s="172">
        <v>0</v>
      </c>
      <c r="X44" s="172">
        <v>0</v>
      </c>
      <c r="Y44" s="172">
        <v>0</v>
      </c>
      <c r="Z44" s="172">
        <v>0</v>
      </c>
      <c r="AA44" s="172">
        <v>0</v>
      </c>
      <c r="AB44" s="172">
        <v>0</v>
      </c>
      <c r="AC44" s="172">
        <v>0</v>
      </c>
      <c r="AD44" s="172">
        <v>0</v>
      </c>
      <c r="AE44" s="172">
        <v>0</v>
      </c>
      <c r="AF44" s="172">
        <v>0</v>
      </c>
      <c r="AG44" s="172">
        <v>0</v>
      </c>
      <c r="AH44" s="172">
        <v>0</v>
      </c>
      <c r="AI44" s="172">
        <v>0</v>
      </c>
      <c r="AJ44" s="172">
        <v>0</v>
      </c>
      <c r="AK44" s="172">
        <v>0</v>
      </c>
      <c r="AL44" s="172">
        <v>0</v>
      </c>
      <c r="AM44" s="172">
        <v>0</v>
      </c>
      <c r="AN44" s="172">
        <v>0</v>
      </c>
      <c r="AO44" s="172">
        <v>0</v>
      </c>
      <c r="AP44" s="172">
        <v>0</v>
      </c>
      <c r="AQ44" s="172">
        <v>0</v>
      </c>
      <c r="AR44" s="172">
        <v>0</v>
      </c>
      <c r="AS44" s="172">
        <v>0</v>
      </c>
      <c r="AT44" s="172">
        <v>0</v>
      </c>
      <c r="AU44" s="172">
        <v>0</v>
      </c>
      <c r="AV44" s="172">
        <v>0</v>
      </c>
      <c r="AW44" s="172">
        <v>0</v>
      </c>
      <c r="AX44" s="172">
        <v>0</v>
      </c>
      <c r="AY44" s="172">
        <v>0</v>
      </c>
      <c r="AZ44" s="172">
        <v>0</v>
      </c>
      <c r="BA44" s="172">
        <v>0</v>
      </c>
      <c r="BB44" s="172">
        <v>0</v>
      </c>
      <c r="BC44" s="172">
        <v>0</v>
      </c>
      <c r="BD44" s="172">
        <v>0</v>
      </c>
      <c r="BE44" s="172">
        <v>0</v>
      </c>
      <c r="BF44" s="172">
        <v>0</v>
      </c>
      <c r="BG44" s="172">
        <v>0</v>
      </c>
      <c r="BH44" s="172">
        <v>0</v>
      </c>
      <c r="BI44" s="172">
        <v>0</v>
      </c>
      <c r="BJ44" s="172">
        <v>0</v>
      </c>
      <c r="BK44" s="172">
        <v>0</v>
      </c>
      <c r="BL44" s="172">
        <v>0</v>
      </c>
      <c r="BM44" s="172">
        <v>0</v>
      </c>
      <c r="BN44" s="172">
        <v>0</v>
      </c>
      <c r="BO44" s="172">
        <v>0</v>
      </c>
      <c r="BP44" s="172">
        <v>0</v>
      </c>
      <c r="BQ44" s="172">
        <v>0</v>
      </c>
      <c r="BR44" s="172">
        <v>0</v>
      </c>
      <c r="BS44" s="172">
        <v>0</v>
      </c>
      <c r="BT44" s="172">
        <v>0</v>
      </c>
      <c r="BU44" s="172">
        <v>0</v>
      </c>
      <c r="BV44" s="172">
        <v>0</v>
      </c>
      <c r="BW44" s="172">
        <v>0</v>
      </c>
      <c r="BX44" s="172">
        <v>0</v>
      </c>
      <c r="BY44" s="172">
        <v>0</v>
      </c>
      <c r="BZ44" s="172">
        <v>0</v>
      </c>
      <c r="CA44" s="172">
        <v>0</v>
      </c>
      <c r="CB44" s="172">
        <v>0</v>
      </c>
      <c r="CC44" s="172">
        <v>0</v>
      </c>
      <c r="CD44" s="172">
        <v>0</v>
      </c>
      <c r="CE44" s="172">
        <v>0</v>
      </c>
      <c r="CF44" s="172">
        <v>0</v>
      </c>
      <c r="CG44" s="172">
        <v>0</v>
      </c>
      <c r="CH44" s="172">
        <v>0</v>
      </c>
      <c r="CI44" s="172">
        <v>0</v>
      </c>
      <c r="CJ44" s="172">
        <v>0</v>
      </c>
      <c r="CK44" s="172">
        <v>0</v>
      </c>
      <c r="CL44" s="172">
        <v>0</v>
      </c>
      <c r="CM44" s="172">
        <v>0</v>
      </c>
      <c r="CN44" s="172">
        <v>0</v>
      </c>
      <c r="CO44" s="172">
        <v>0</v>
      </c>
      <c r="CP44" s="172">
        <v>0</v>
      </c>
      <c r="CQ44" s="172">
        <v>0</v>
      </c>
      <c r="CR44" s="172">
        <v>0</v>
      </c>
      <c r="CS44" s="172">
        <v>0</v>
      </c>
      <c r="CT44" s="172">
        <v>0</v>
      </c>
      <c r="CU44" s="172">
        <v>0</v>
      </c>
      <c r="CV44" s="172">
        <v>0</v>
      </c>
      <c r="CW44" s="172">
        <v>0</v>
      </c>
      <c r="CX44" s="172">
        <v>0</v>
      </c>
      <c r="CY44" s="172">
        <v>0</v>
      </c>
      <c r="CZ44" s="172">
        <v>0</v>
      </c>
      <c r="DA44" s="172">
        <v>0</v>
      </c>
      <c r="DB44" s="172">
        <v>0</v>
      </c>
      <c r="DC44" s="172">
        <v>0</v>
      </c>
      <c r="DD44" s="172">
        <v>0</v>
      </c>
      <c r="DE44" s="172">
        <v>0</v>
      </c>
      <c r="DF44" s="172">
        <v>0</v>
      </c>
      <c r="DG44" s="172">
        <v>0</v>
      </c>
      <c r="DH44" s="172">
        <v>0</v>
      </c>
      <c r="DI44" s="172">
        <v>0</v>
      </c>
      <c r="DJ44" s="172">
        <v>0</v>
      </c>
      <c r="DK44" s="172">
        <v>0</v>
      </c>
      <c r="DL44" s="172">
        <v>0</v>
      </c>
      <c r="DM44" s="172">
        <v>0</v>
      </c>
      <c r="DN44" s="172">
        <v>0</v>
      </c>
      <c r="DO44" s="172">
        <v>0</v>
      </c>
      <c r="DP44" s="172">
        <v>0</v>
      </c>
      <c r="DQ44" s="172">
        <v>0</v>
      </c>
      <c r="DR44" s="172">
        <v>0</v>
      </c>
      <c r="DS44" s="172">
        <v>0</v>
      </c>
      <c r="DT44" s="172">
        <v>0</v>
      </c>
      <c r="DU44" s="172">
        <v>0</v>
      </c>
      <c r="DV44" s="172">
        <v>0</v>
      </c>
      <c r="DW44" s="172">
        <v>0</v>
      </c>
      <c r="DX44" s="172">
        <v>0</v>
      </c>
      <c r="DY44" s="172">
        <v>0</v>
      </c>
      <c r="DZ44" s="172">
        <v>0</v>
      </c>
      <c r="EA44" s="172">
        <v>0</v>
      </c>
      <c r="EB44" s="172">
        <v>0</v>
      </c>
      <c r="EC44" s="172">
        <v>0</v>
      </c>
      <c r="ED44" s="172">
        <v>0</v>
      </c>
      <c r="EE44" s="172">
        <v>0</v>
      </c>
      <c r="EF44" s="172">
        <v>0</v>
      </c>
      <c r="EG44" s="172">
        <v>0</v>
      </c>
      <c r="EH44" s="172">
        <v>0</v>
      </c>
      <c r="EI44" s="172">
        <v>0</v>
      </c>
      <c r="EJ44" s="172">
        <v>0</v>
      </c>
      <c r="EK44" s="172">
        <v>0</v>
      </c>
      <c r="EL44" s="172">
        <v>0</v>
      </c>
      <c r="EM44" s="172">
        <v>0</v>
      </c>
      <c r="EN44" s="172">
        <v>0</v>
      </c>
      <c r="EO44" s="172">
        <v>0</v>
      </c>
      <c r="EP44" s="172">
        <v>0</v>
      </c>
      <c r="EQ44" s="172">
        <v>0</v>
      </c>
      <c r="ER44" s="172">
        <v>0</v>
      </c>
      <c r="ES44" s="172">
        <v>0</v>
      </c>
      <c r="ET44" s="172">
        <v>0</v>
      </c>
      <c r="EU44" s="172">
        <v>0</v>
      </c>
      <c r="EV44" s="172">
        <v>0</v>
      </c>
      <c r="EW44" s="172">
        <v>0</v>
      </c>
      <c r="EX44" s="172">
        <v>0</v>
      </c>
      <c r="EY44" s="172">
        <v>0</v>
      </c>
      <c r="EZ44" s="172">
        <v>0</v>
      </c>
      <c r="FA44" s="172">
        <v>0</v>
      </c>
      <c r="FB44" s="172">
        <v>0</v>
      </c>
      <c r="FC44" s="172">
        <v>0</v>
      </c>
      <c r="FD44" s="172">
        <v>0</v>
      </c>
      <c r="FE44" s="172">
        <v>0</v>
      </c>
      <c r="FF44" s="172">
        <v>0</v>
      </c>
      <c r="FG44" s="172">
        <v>0</v>
      </c>
      <c r="FH44" s="172">
        <v>0</v>
      </c>
      <c r="FI44" s="172">
        <v>0</v>
      </c>
      <c r="FJ44" s="172">
        <v>0</v>
      </c>
      <c r="FK44" s="172">
        <v>0</v>
      </c>
      <c r="FL44" s="172">
        <v>0</v>
      </c>
      <c r="FM44" s="172">
        <v>0</v>
      </c>
      <c r="FN44" s="172">
        <v>0</v>
      </c>
      <c r="FO44" s="172">
        <v>0</v>
      </c>
      <c r="FP44" s="172">
        <v>0</v>
      </c>
      <c r="FQ44" s="172">
        <v>0</v>
      </c>
      <c r="FR44" s="172">
        <v>0</v>
      </c>
      <c r="FS44" s="172">
        <v>0</v>
      </c>
      <c r="FT44" s="172">
        <v>0</v>
      </c>
      <c r="FU44" s="172">
        <v>0</v>
      </c>
      <c r="FV44" s="172">
        <v>0</v>
      </c>
      <c r="FW44" s="172">
        <v>0</v>
      </c>
      <c r="FX44" s="172">
        <v>0</v>
      </c>
      <c r="FY44" s="172">
        <v>0</v>
      </c>
      <c r="FZ44" s="172">
        <v>0</v>
      </c>
      <c r="GA44" s="172">
        <v>0</v>
      </c>
      <c r="GB44" s="172">
        <v>0</v>
      </c>
      <c r="GC44" s="172">
        <v>0</v>
      </c>
      <c r="GD44" s="172">
        <v>0</v>
      </c>
      <c r="GE44" s="172">
        <v>0</v>
      </c>
      <c r="GF44" s="172">
        <v>0</v>
      </c>
      <c r="GG44" s="172">
        <v>0</v>
      </c>
      <c r="GH44" s="172">
        <v>0</v>
      </c>
      <c r="GI44" s="172">
        <v>0</v>
      </c>
      <c r="GJ44" s="172">
        <v>0</v>
      </c>
      <c r="GK44" s="172">
        <v>0</v>
      </c>
      <c r="GL44" s="172">
        <v>0</v>
      </c>
      <c r="GM44" s="172">
        <v>0</v>
      </c>
      <c r="GN44" s="172">
        <v>0</v>
      </c>
      <c r="GO44" s="172">
        <v>0</v>
      </c>
      <c r="GP44" s="172">
        <v>0</v>
      </c>
      <c r="GQ44" s="172">
        <v>0</v>
      </c>
      <c r="GR44" s="172">
        <v>0</v>
      </c>
      <c r="GS44" s="172">
        <v>0</v>
      </c>
      <c r="GT44" s="172">
        <v>0</v>
      </c>
      <c r="GU44" s="173">
        <v>0</v>
      </c>
      <c r="GV44" s="173">
        <v>0</v>
      </c>
      <c r="GW44" s="173">
        <v>0</v>
      </c>
      <c r="GX44" s="173">
        <v>0</v>
      </c>
      <c r="GY44" s="173">
        <v>0</v>
      </c>
      <c r="GZ44" s="173">
        <v>0</v>
      </c>
      <c r="HA44" s="173">
        <v>0</v>
      </c>
      <c r="HB44" s="173">
        <v>0</v>
      </c>
      <c r="HC44" s="173">
        <v>0</v>
      </c>
      <c r="HD44" s="173">
        <v>0</v>
      </c>
      <c r="HE44" s="173">
        <v>0</v>
      </c>
      <c r="HF44" s="173">
        <v>0</v>
      </c>
      <c r="HG44" s="173">
        <v>0</v>
      </c>
      <c r="HH44" s="173">
        <v>0</v>
      </c>
      <c r="HI44" s="173">
        <v>0</v>
      </c>
      <c r="HJ44" s="173">
        <v>0</v>
      </c>
      <c r="HK44" s="173">
        <v>0</v>
      </c>
      <c r="HL44" s="173">
        <v>0</v>
      </c>
      <c r="HM44" s="173">
        <v>0</v>
      </c>
      <c r="HN44" s="173">
        <v>0</v>
      </c>
      <c r="HO44" s="172">
        <f t="shared" si="62"/>
        <v>0</v>
      </c>
      <c r="HP44" s="172">
        <f t="shared" si="63"/>
        <v>0</v>
      </c>
      <c r="HQ44" s="172">
        <f t="shared" si="64"/>
        <v>0</v>
      </c>
      <c r="HR44" s="172">
        <f t="shared" si="65"/>
        <v>0</v>
      </c>
      <c r="HS44" s="163">
        <f t="shared" si="93"/>
        <v>0</v>
      </c>
    </row>
    <row r="45" spans="1:227" ht="16.5" thickTop="1" thickBot="1" x14ac:dyDescent="0.3">
      <c r="A45" s="169" t="s">
        <v>887</v>
      </c>
      <c r="B45" s="170">
        <f>SUM(B46:B52)</f>
        <v>1081352000</v>
      </c>
      <c r="C45" s="170">
        <f t="shared" ref="C45:BZ45" si="101">SUM(C46:C52)</f>
        <v>400000000</v>
      </c>
      <c r="D45" s="170">
        <f t="shared" si="101"/>
        <v>366770734</v>
      </c>
      <c r="E45" s="170">
        <f t="shared" si="101"/>
        <v>104629385</v>
      </c>
      <c r="F45" s="170">
        <f t="shared" si="101"/>
        <v>104629385</v>
      </c>
      <c r="G45" s="170">
        <f t="shared" ref="G45:J45" si="102">SUM(G46:G52)</f>
        <v>0</v>
      </c>
      <c r="H45" s="170">
        <f t="shared" si="102"/>
        <v>0</v>
      </c>
      <c r="I45" s="170">
        <f t="shared" si="102"/>
        <v>0</v>
      </c>
      <c r="J45" s="170">
        <f t="shared" si="102"/>
        <v>0</v>
      </c>
      <c r="K45" s="170">
        <f t="shared" si="101"/>
        <v>0</v>
      </c>
      <c r="L45" s="170">
        <f t="shared" si="101"/>
        <v>0</v>
      </c>
      <c r="M45" s="170">
        <f t="shared" si="101"/>
        <v>0</v>
      </c>
      <c r="N45" s="170">
        <f t="shared" si="101"/>
        <v>0</v>
      </c>
      <c r="O45" s="170">
        <f t="shared" si="101"/>
        <v>0</v>
      </c>
      <c r="P45" s="170">
        <f t="shared" si="101"/>
        <v>0</v>
      </c>
      <c r="Q45" s="170">
        <f t="shared" si="101"/>
        <v>0</v>
      </c>
      <c r="R45" s="170">
        <f t="shared" si="101"/>
        <v>0</v>
      </c>
      <c r="S45" s="170">
        <f t="shared" si="101"/>
        <v>0</v>
      </c>
      <c r="T45" s="170">
        <f t="shared" si="101"/>
        <v>0</v>
      </c>
      <c r="U45" s="170">
        <f t="shared" si="101"/>
        <v>0</v>
      </c>
      <c r="V45" s="170">
        <f t="shared" si="101"/>
        <v>0</v>
      </c>
      <c r="W45" s="170">
        <f t="shared" si="101"/>
        <v>0</v>
      </c>
      <c r="X45" s="170">
        <f t="shared" si="101"/>
        <v>0</v>
      </c>
      <c r="Y45" s="170">
        <f t="shared" si="101"/>
        <v>0</v>
      </c>
      <c r="Z45" s="170">
        <f t="shared" si="101"/>
        <v>0</v>
      </c>
      <c r="AA45" s="170">
        <f t="shared" si="101"/>
        <v>0</v>
      </c>
      <c r="AB45" s="170">
        <f t="shared" si="101"/>
        <v>0</v>
      </c>
      <c r="AC45" s="170">
        <f t="shared" si="101"/>
        <v>0</v>
      </c>
      <c r="AD45" s="170">
        <f t="shared" si="101"/>
        <v>0</v>
      </c>
      <c r="AE45" s="170">
        <f t="shared" si="101"/>
        <v>0</v>
      </c>
      <c r="AF45" s="170">
        <f t="shared" si="101"/>
        <v>0</v>
      </c>
      <c r="AG45" s="170">
        <f t="shared" si="101"/>
        <v>0</v>
      </c>
      <c r="AH45" s="170">
        <f t="shared" si="101"/>
        <v>0</v>
      </c>
      <c r="AI45" s="170">
        <f t="shared" si="101"/>
        <v>0</v>
      </c>
      <c r="AJ45" s="170">
        <f t="shared" si="101"/>
        <v>0</v>
      </c>
      <c r="AK45" s="170">
        <f t="shared" si="101"/>
        <v>0</v>
      </c>
      <c r="AL45" s="170">
        <f t="shared" si="101"/>
        <v>0</v>
      </c>
      <c r="AM45" s="170">
        <f t="shared" si="101"/>
        <v>0</v>
      </c>
      <c r="AN45" s="170">
        <f t="shared" si="101"/>
        <v>0</v>
      </c>
      <c r="AO45" s="170">
        <f t="shared" si="101"/>
        <v>0</v>
      </c>
      <c r="AP45" s="170">
        <f t="shared" si="101"/>
        <v>0</v>
      </c>
      <c r="AQ45" s="170">
        <f t="shared" si="101"/>
        <v>0</v>
      </c>
      <c r="AR45" s="170">
        <f t="shared" si="101"/>
        <v>0</v>
      </c>
      <c r="AS45" s="170">
        <f t="shared" si="101"/>
        <v>0</v>
      </c>
      <c r="AT45" s="170">
        <f t="shared" si="101"/>
        <v>0</v>
      </c>
      <c r="AU45" s="170">
        <f t="shared" ref="AU45:AX45" si="103">SUM(AU46:AU52)</f>
        <v>0</v>
      </c>
      <c r="AV45" s="170">
        <f t="shared" si="103"/>
        <v>0</v>
      </c>
      <c r="AW45" s="170">
        <f t="shared" si="103"/>
        <v>0</v>
      </c>
      <c r="AX45" s="170">
        <f t="shared" si="103"/>
        <v>0</v>
      </c>
      <c r="AY45" s="170">
        <f t="shared" si="101"/>
        <v>0</v>
      </c>
      <c r="AZ45" s="170">
        <f t="shared" si="101"/>
        <v>0</v>
      </c>
      <c r="BA45" s="170">
        <f t="shared" si="101"/>
        <v>0</v>
      </c>
      <c r="BB45" s="170">
        <f t="shared" si="101"/>
        <v>0</v>
      </c>
      <c r="BC45" s="170">
        <f t="shared" ref="BC45:BF45" si="104">SUM(BC46:BC52)</f>
        <v>0</v>
      </c>
      <c r="BD45" s="170">
        <f t="shared" si="104"/>
        <v>0</v>
      </c>
      <c r="BE45" s="170">
        <f t="shared" si="104"/>
        <v>0</v>
      </c>
      <c r="BF45" s="170">
        <f t="shared" si="104"/>
        <v>0</v>
      </c>
      <c r="BG45" s="170">
        <f t="shared" si="101"/>
        <v>0</v>
      </c>
      <c r="BH45" s="170">
        <f t="shared" si="101"/>
        <v>0</v>
      </c>
      <c r="BI45" s="170">
        <f t="shared" si="101"/>
        <v>0</v>
      </c>
      <c r="BJ45" s="170">
        <f t="shared" si="101"/>
        <v>0</v>
      </c>
      <c r="BK45" s="170">
        <f t="shared" si="101"/>
        <v>0</v>
      </c>
      <c r="BL45" s="170">
        <f t="shared" si="101"/>
        <v>0</v>
      </c>
      <c r="BM45" s="170">
        <f t="shared" si="101"/>
        <v>0</v>
      </c>
      <c r="BN45" s="170">
        <f t="shared" si="101"/>
        <v>0</v>
      </c>
      <c r="BO45" s="170">
        <f t="shared" si="101"/>
        <v>0</v>
      </c>
      <c r="BP45" s="170">
        <f t="shared" si="101"/>
        <v>0</v>
      </c>
      <c r="BQ45" s="170">
        <f t="shared" si="101"/>
        <v>0</v>
      </c>
      <c r="BR45" s="170">
        <f t="shared" si="101"/>
        <v>0</v>
      </c>
      <c r="BS45" s="170">
        <f t="shared" si="101"/>
        <v>0</v>
      </c>
      <c r="BT45" s="170">
        <f t="shared" si="101"/>
        <v>0</v>
      </c>
      <c r="BU45" s="170">
        <f t="shared" si="101"/>
        <v>0</v>
      </c>
      <c r="BV45" s="170">
        <f t="shared" si="101"/>
        <v>0</v>
      </c>
      <c r="BW45" s="170">
        <f t="shared" si="101"/>
        <v>0</v>
      </c>
      <c r="BX45" s="170">
        <f t="shared" si="101"/>
        <v>0</v>
      </c>
      <c r="BY45" s="170">
        <f t="shared" si="101"/>
        <v>0</v>
      </c>
      <c r="BZ45" s="170">
        <f t="shared" si="101"/>
        <v>0</v>
      </c>
      <c r="CA45" s="170">
        <f t="shared" ref="CA45:EU45" si="105">SUM(CA46:CA52)</f>
        <v>0</v>
      </c>
      <c r="CB45" s="170">
        <f t="shared" si="105"/>
        <v>0</v>
      </c>
      <c r="CC45" s="170">
        <f t="shared" si="105"/>
        <v>0</v>
      </c>
      <c r="CD45" s="170">
        <f t="shared" si="105"/>
        <v>0</v>
      </c>
      <c r="CE45" s="170">
        <f t="shared" si="105"/>
        <v>0</v>
      </c>
      <c r="CF45" s="170">
        <f t="shared" si="105"/>
        <v>0</v>
      </c>
      <c r="CG45" s="170">
        <f t="shared" si="105"/>
        <v>0</v>
      </c>
      <c r="CH45" s="170">
        <f t="shared" si="105"/>
        <v>0</v>
      </c>
      <c r="CI45" s="170">
        <f t="shared" si="105"/>
        <v>0</v>
      </c>
      <c r="CJ45" s="170">
        <f t="shared" si="105"/>
        <v>0</v>
      </c>
      <c r="CK45" s="170">
        <f t="shared" si="105"/>
        <v>0</v>
      </c>
      <c r="CL45" s="170">
        <f t="shared" si="105"/>
        <v>0</v>
      </c>
      <c r="CM45" s="170">
        <f t="shared" si="105"/>
        <v>0</v>
      </c>
      <c r="CN45" s="170">
        <f t="shared" si="105"/>
        <v>0</v>
      </c>
      <c r="CO45" s="170">
        <f t="shared" si="105"/>
        <v>0</v>
      </c>
      <c r="CP45" s="170">
        <f t="shared" si="105"/>
        <v>0</v>
      </c>
      <c r="CQ45" s="170">
        <f t="shared" si="105"/>
        <v>0</v>
      </c>
      <c r="CR45" s="170">
        <f t="shared" si="105"/>
        <v>0</v>
      </c>
      <c r="CS45" s="170">
        <f t="shared" si="105"/>
        <v>0</v>
      </c>
      <c r="CT45" s="170">
        <f t="shared" si="105"/>
        <v>0</v>
      </c>
      <c r="CU45" s="170">
        <f t="shared" si="105"/>
        <v>0</v>
      </c>
      <c r="CV45" s="170">
        <f t="shared" si="105"/>
        <v>0</v>
      </c>
      <c r="CW45" s="170">
        <f t="shared" si="105"/>
        <v>0</v>
      </c>
      <c r="CX45" s="170">
        <f t="shared" si="105"/>
        <v>0</v>
      </c>
      <c r="CY45" s="170">
        <f t="shared" si="105"/>
        <v>0</v>
      </c>
      <c r="CZ45" s="170">
        <f t="shared" si="105"/>
        <v>0</v>
      </c>
      <c r="DA45" s="170">
        <f t="shared" si="105"/>
        <v>0</v>
      </c>
      <c r="DB45" s="170">
        <f t="shared" si="105"/>
        <v>0</v>
      </c>
      <c r="DC45" s="170">
        <f t="shared" si="105"/>
        <v>0</v>
      </c>
      <c r="DD45" s="170">
        <f t="shared" si="105"/>
        <v>0</v>
      </c>
      <c r="DE45" s="170">
        <f t="shared" si="105"/>
        <v>0</v>
      </c>
      <c r="DF45" s="170">
        <f t="shared" si="105"/>
        <v>0</v>
      </c>
      <c r="DG45" s="170">
        <f t="shared" si="105"/>
        <v>0</v>
      </c>
      <c r="DH45" s="170">
        <f t="shared" si="105"/>
        <v>0</v>
      </c>
      <c r="DI45" s="170">
        <f t="shared" si="105"/>
        <v>0</v>
      </c>
      <c r="DJ45" s="170">
        <f t="shared" si="105"/>
        <v>0</v>
      </c>
      <c r="DK45" s="170">
        <f t="shared" si="105"/>
        <v>0</v>
      </c>
      <c r="DL45" s="170">
        <f t="shared" si="105"/>
        <v>0</v>
      </c>
      <c r="DM45" s="170">
        <f t="shared" si="105"/>
        <v>0</v>
      </c>
      <c r="DN45" s="170">
        <f t="shared" si="105"/>
        <v>0</v>
      </c>
      <c r="DO45" s="170">
        <f t="shared" si="105"/>
        <v>0</v>
      </c>
      <c r="DP45" s="170">
        <f t="shared" si="105"/>
        <v>0</v>
      </c>
      <c r="DQ45" s="170">
        <f t="shared" si="105"/>
        <v>0</v>
      </c>
      <c r="DR45" s="170">
        <f t="shared" si="105"/>
        <v>0</v>
      </c>
      <c r="DS45" s="170">
        <f t="shared" si="105"/>
        <v>0</v>
      </c>
      <c r="DT45" s="170">
        <f t="shared" si="105"/>
        <v>0</v>
      </c>
      <c r="DU45" s="170">
        <f t="shared" si="105"/>
        <v>0</v>
      </c>
      <c r="DV45" s="170">
        <f t="shared" si="105"/>
        <v>0</v>
      </c>
      <c r="DW45" s="170">
        <f t="shared" si="105"/>
        <v>0</v>
      </c>
      <c r="DX45" s="170">
        <f t="shared" si="105"/>
        <v>0</v>
      </c>
      <c r="DY45" s="170">
        <f t="shared" si="105"/>
        <v>0</v>
      </c>
      <c r="DZ45" s="170">
        <f t="shared" si="105"/>
        <v>0</v>
      </c>
      <c r="EA45" s="170">
        <f t="shared" si="105"/>
        <v>0</v>
      </c>
      <c r="EB45" s="170">
        <f t="shared" si="105"/>
        <v>0</v>
      </c>
      <c r="EC45" s="170">
        <f t="shared" si="105"/>
        <v>0</v>
      </c>
      <c r="ED45" s="170">
        <f t="shared" si="105"/>
        <v>0</v>
      </c>
      <c r="EE45" s="170">
        <f t="shared" si="105"/>
        <v>0</v>
      </c>
      <c r="EF45" s="170">
        <f t="shared" si="105"/>
        <v>0</v>
      </c>
      <c r="EG45" s="170">
        <f t="shared" si="105"/>
        <v>0</v>
      </c>
      <c r="EH45" s="170">
        <f t="shared" si="105"/>
        <v>0</v>
      </c>
      <c r="EI45" s="170">
        <f t="shared" si="105"/>
        <v>681352000</v>
      </c>
      <c r="EJ45" s="170">
        <f t="shared" si="105"/>
        <v>314837784</v>
      </c>
      <c r="EK45" s="170">
        <f t="shared" si="105"/>
        <v>39600000</v>
      </c>
      <c r="EL45" s="170">
        <f t="shared" si="105"/>
        <v>33600000</v>
      </c>
      <c r="EM45" s="170">
        <f t="shared" si="105"/>
        <v>0</v>
      </c>
      <c r="EN45" s="170">
        <f t="shared" si="105"/>
        <v>0</v>
      </c>
      <c r="EO45" s="170">
        <f t="shared" si="105"/>
        <v>0</v>
      </c>
      <c r="EP45" s="170">
        <f t="shared" si="105"/>
        <v>0</v>
      </c>
      <c r="EQ45" s="170">
        <f t="shared" si="105"/>
        <v>0</v>
      </c>
      <c r="ER45" s="170">
        <f t="shared" si="105"/>
        <v>0</v>
      </c>
      <c r="ES45" s="170">
        <f t="shared" si="105"/>
        <v>0</v>
      </c>
      <c r="ET45" s="170">
        <f t="shared" si="105"/>
        <v>0</v>
      </c>
      <c r="EU45" s="170">
        <f t="shared" si="105"/>
        <v>0</v>
      </c>
      <c r="EV45" s="170">
        <f t="shared" ref="EV45:HG45" si="106">SUM(EV46:EV52)</f>
        <v>0</v>
      </c>
      <c r="EW45" s="170">
        <f t="shared" si="106"/>
        <v>0</v>
      </c>
      <c r="EX45" s="170">
        <f t="shared" si="106"/>
        <v>0</v>
      </c>
      <c r="EY45" s="170">
        <f t="shared" si="106"/>
        <v>0</v>
      </c>
      <c r="EZ45" s="170">
        <f t="shared" si="106"/>
        <v>0</v>
      </c>
      <c r="FA45" s="170">
        <f t="shared" si="106"/>
        <v>0</v>
      </c>
      <c r="FB45" s="170">
        <f t="shared" si="106"/>
        <v>0</v>
      </c>
      <c r="FC45" s="170">
        <f t="shared" si="106"/>
        <v>0</v>
      </c>
      <c r="FD45" s="170">
        <f t="shared" si="106"/>
        <v>0</v>
      </c>
      <c r="FE45" s="170">
        <f t="shared" si="106"/>
        <v>0</v>
      </c>
      <c r="FF45" s="170">
        <f t="shared" si="106"/>
        <v>0</v>
      </c>
      <c r="FG45" s="170">
        <f t="shared" si="106"/>
        <v>0</v>
      </c>
      <c r="FH45" s="170">
        <f t="shared" si="106"/>
        <v>0</v>
      </c>
      <c r="FI45" s="170">
        <f t="shared" si="106"/>
        <v>0</v>
      </c>
      <c r="FJ45" s="170">
        <f t="shared" si="106"/>
        <v>0</v>
      </c>
      <c r="FK45" s="170">
        <f t="shared" si="106"/>
        <v>0</v>
      </c>
      <c r="FL45" s="170">
        <f t="shared" si="106"/>
        <v>0</v>
      </c>
      <c r="FM45" s="170">
        <f t="shared" si="106"/>
        <v>0</v>
      </c>
      <c r="FN45" s="170">
        <f t="shared" si="106"/>
        <v>0</v>
      </c>
      <c r="FO45" s="170">
        <f t="shared" si="106"/>
        <v>0</v>
      </c>
      <c r="FP45" s="170">
        <f t="shared" si="106"/>
        <v>0</v>
      </c>
      <c r="FQ45" s="170">
        <f t="shared" si="106"/>
        <v>0</v>
      </c>
      <c r="FR45" s="170">
        <f t="shared" si="106"/>
        <v>0</v>
      </c>
      <c r="FS45" s="170">
        <f t="shared" si="106"/>
        <v>0</v>
      </c>
      <c r="FT45" s="170">
        <f t="shared" si="106"/>
        <v>0</v>
      </c>
      <c r="FU45" s="170">
        <f t="shared" si="106"/>
        <v>0</v>
      </c>
      <c r="FV45" s="170">
        <f t="shared" si="106"/>
        <v>0</v>
      </c>
      <c r="FW45" s="170">
        <f t="shared" si="106"/>
        <v>0</v>
      </c>
      <c r="FX45" s="170">
        <f t="shared" si="106"/>
        <v>0</v>
      </c>
      <c r="FY45" s="170">
        <f t="shared" si="106"/>
        <v>0</v>
      </c>
      <c r="FZ45" s="170">
        <f t="shared" si="106"/>
        <v>0</v>
      </c>
      <c r="GA45" s="170">
        <f t="shared" si="106"/>
        <v>0</v>
      </c>
      <c r="GB45" s="170">
        <f t="shared" si="106"/>
        <v>0</v>
      </c>
      <c r="GC45" s="170">
        <f t="shared" si="106"/>
        <v>0</v>
      </c>
      <c r="GD45" s="170">
        <f t="shared" si="106"/>
        <v>0</v>
      </c>
      <c r="GE45" s="170">
        <f t="shared" si="106"/>
        <v>0</v>
      </c>
      <c r="GF45" s="170">
        <f t="shared" si="106"/>
        <v>0</v>
      </c>
      <c r="GG45" s="170">
        <f t="shared" si="106"/>
        <v>0</v>
      </c>
      <c r="GH45" s="170">
        <f t="shared" si="106"/>
        <v>0</v>
      </c>
      <c r="GI45" s="170">
        <f t="shared" si="106"/>
        <v>0</v>
      </c>
      <c r="GJ45" s="170">
        <f t="shared" si="106"/>
        <v>0</v>
      </c>
      <c r="GK45" s="170">
        <f t="shared" si="106"/>
        <v>0</v>
      </c>
      <c r="GL45" s="170">
        <f t="shared" si="106"/>
        <v>0</v>
      </c>
      <c r="GM45" s="170">
        <f t="shared" si="106"/>
        <v>0</v>
      </c>
      <c r="GN45" s="170">
        <f t="shared" si="106"/>
        <v>0</v>
      </c>
      <c r="GO45" s="170">
        <f t="shared" si="106"/>
        <v>0</v>
      </c>
      <c r="GP45" s="170">
        <f t="shared" si="106"/>
        <v>0</v>
      </c>
      <c r="GQ45" s="170">
        <f t="shared" si="106"/>
        <v>0</v>
      </c>
      <c r="GR45" s="170">
        <f t="shared" si="106"/>
        <v>0</v>
      </c>
      <c r="GS45" s="170">
        <f t="shared" si="106"/>
        <v>0</v>
      </c>
      <c r="GT45" s="170">
        <f t="shared" si="106"/>
        <v>0</v>
      </c>
      <c r="GU45" s="170">
        <f t="shared" si="106"/>
        <v>0</v>
      </c>
      <c r="GV45" s="170">
        <f t="shared" si="106"/>
        <v>0</v>
      </c>
      <c r="GW45" s="170">
        <f t="shared" si="106"/>
        <v>0</v>
      </c>
      <c r="GX45" s="170">
        <f t="shared" si="106"/>
        <v>0</v>
      </c>
      <c r="GY45" s="170">
        <f t="shared" si="106"/>
        <v>0</v>
      </c>
      <c r="GZ45" s="170">
        <f t="shared" si="106"/>
        <v>0</v>
      </c>
      <c r="HA45" s="170">
        <f t="shared" si="106"/>
        <v>0</v>
      </c>
      <c r="HB45" s="170">
        <f t="shared" si="106"/>
        <v>0</v>
      </c>
      <c r="HC45" s="170">
        <f t="shared" si="106"/>
        <v>0</v>
      </c>
      <c r="HD45" s="170">
        <f t="shared" si="106"/>
        <v>0</v>
      </c>
      <c r="HE45" s="170">
        <f t="shared" si="106"/>
        <v>0</v>
      </c>
      <c r="HF45" s="170">
        <f t="shared" si="106"/>
        <v>0</v>
      </c>
      <c r="HG45" s="170">
        <f t="shared" si="106"/>
        <v>0</v>
      </c>
      <c r="HH45" s="170">
        <f t="shared" ref="HH45:HN45" si="107">SUM(HH46:HH52)</f>
        <v>0</v>
      </c>
      <c r="HI45" s="170">
        <f t="shared" si="107"/>
        <v>0</v>
      </c>
      <c r="HJ45" s="170">
        <f t="shared" si="107"/>
        <v>0</v>
      </c>
      <c r="HK45" s="170">
        <f t="shared" si="107"/>
        <v>0</v>
      </c>
      <c r="HL45" s="170">
        <f t="shared" si="107"/>
        <v>0</v>
      </c>
      <c r="HM45" s="170">
        <f t="shared" si="107"/>
        <v>0</v>
      </c>
      <c r="HN45" s="170">
        <f t="shared" si="107"/>
        <v>0</v>
      </c>
      <c r="HO45" s="170">
        <f t="shared" si="62"/>
        <v>1081352000</v>
      </c>
      <c r="HP45" s="170">
        <f t="shared" si="63"/>
        <v>681608518</v>
      </c>
      <c r="HQ45" s="170">
        <f t="shared" si="64"/>
        <v>144229385</v>
      </c>
      <c r="HR45" s="170">
        <f t="shared" si="65"/>
        <v>138229385</v>
      </c>
      <c r="HS45" s="163">
        <f t="shared" si="93"/>
        <v>0</v>
      </c>
    </row>
    <row r="46" spans="1:227" ht="16.5" thickTop="1" thickBot="1" x14ac:dyDescent="0.3">
      <c r="A46" s="171" t="s">
        <v>888</v>
      </c>
      <c r="B46" s="172">
        <v>1051352000</v>
      </c>
      <c r="C46" s="172">
        <v>370000000</v>
      </c>
      <c r="D46" s="172">
        <v>357539768</v>
      </c>
      <c r="E46" s="172">
        <v>98513965</v>
      </c>
      <c r="F46" s="172">
        <v>98513965</v>
      </c>
      <c r="G46" s="172">
        <v>0</v>
      </c>
      <c r="H46" s="172">
        <v>0</v>
      </c>
      <c r="I46" s="172">
        <v>0</v>
      </c>
      <c r="J46" s="172">
        <v>0</v>
      </c>
      <c r="K46" s="172">
        <v>0</v>
      </c>
      <c r="L46" s="172">
        <v>0</v>
      </c>
      <c r="M46" s="172">
        <v>0</v>
      </c>
      <c r="N46" s="172">
        <v>0</v>
      </c>
      <c r="O46" s="172">
        <v>0</v>
      </c>
      <c r="P46" s="172">
        <v>0</v>
      </c>
      <c r="Q46" s="172">
        <v>0</v>
      </c>
      <c r="R46" s="172">
        <v>0</v>
      </c>
      <c r="S46" s="172">
        <v>0</v>
      </c>
      <c r="T46" s="172">
        <v>0</v>
      </c>
      <c r="U46" s="172">
        <v>0</v>
      </c>
      <c r="V46" s="172">
        <v>0</v>
      </c>
      <c r="W46" s="172">
        <v>0</v>
      </c>
      <c r="X46" s="172">
        <v>0</v>
      </c>
      <c r="Y46" s="172">
        <v>0</v>
      </c>
      <c r="Z46" s="172">
        <v>0</v>
      </c>
      <c r="AA46" s="172">
        <v>0</v>
      </c>
      <c r="AB46" s="172">
        <v>0</v>
      </c>
      <c r="AC46" s="172">
        <v>0</v>
      </c>
      <c r="AD46" s="172">
        <v>0</v>
      </c>
      <c r="AE46" s="172">
        <v>0</v>
      </c>
      <c r="AF46" s="172">
        <v>0</v>
      </c>
      <c r="AG46" s="172">
        <v>0</v>
      </c>
      <c r="AH46" s="172">
        <v>0</v>
      </c>
      <c r="AI46" s="172">
        <v>0</v>
      </c>
      <c r="AJ46" s="172">
        <v>0</v>
      </c>
      <c r="AK46" s="172">
        <v>0</v>
      </c>
      <c r="AL46" s="172">
        <v>0</v>
      </c>
      <c r="AM46" s="172">
        <v>0</v>
      </c>
      <c r="AN46" s="172">
        <v>0</v>
      </c>
      <c r="AO46" s="172">
        <v>0</v>
      </c>
      <c r="AP46" s="172">
        <v>0</v>
      </c>
      <c r="AQ46" s="172">
        <v>0</v>
      </c>
      <c r="AR46" s="172">
        <v>0</v>
      </c>
      <c r="AS46" s="172">
        <v>0</v>
      </c>
      <c r="AT46" s="172">
        <v>0</v>
      </c>
      <c r="AU46" s="172">
        <v>0</v>
      </c>
      <c r="AV46" s="172">
        <v>0</v>
      </c>
      <c r="AW46" s="172">
        <v>0</v>
      </c>
      <c r="AX46" s="172">
        <v>0</v>
      </c>
      <c r="AY46" s="172">
        <v>0</v>
      </c>
      <c r="AZ46" s="172">
        <v>0</v>
      </c>
      <c r="BA46" s="172">
        <v>0</v>
      </c>
      <c r="BB46" s="172">
        <v>0</v>
      </c>
      <c r="BC46" s="172">
        <v>0</v>
      </c>
      <c r="BD46" s="172">
        <v>0</v>
      </c>
      <c r="BE46" s="172">
        <v>0</v>
      </c>
      <c r="BF46" s="172">
        <v>0</v>
      </c>
      <c r="BG46" s="172">
        <v>0</v>
      </c>
      <c r="BH46" s="172">
        <v>0</v>
      </c>
      <c r="BI46" s="172">
        <v>0</v>
      </c>
      <c r="BJ46" s="172">
        <v>0</v>
      </c>
      <c r="BK46" s="172">
        <v>0</v>
      </c>
      <c r="BL46" s="172">
        <v>0</v>
      </c>
      <c r="BM46" s="172">
        <v>0</v>
      </c>
      <c r="BN46" s="172">
        <v>0</v>
      </c>
      <c r="BO46" s="172">
        <v>0</v>
      </c>
      <c r="BP46" s="172">
        <v>0</v>
      </c>
      <c r="BQ46" s="172">
        <v>0</v>
      </c>
      <c r="BR46" s="172">
        <v>0</v>
      </c>
      <c r="BS46" s="172">
        <v>0</v>
      </c>
      <c r="BT46" s="172">
        <v>0</v>
      </c>
      <c r="BU46" s="172">
        <v>0</v>
      </c>
      <c r="BV46" s="172">
        <v>0</v>
      </c>
      <c r="BW46" s="172">
        <v>0</v>
      </c>
      <c r="BX46" s="172">
        <v>0</v>
      </c>
      <c r="BY46" s="172">
        <v>0</v>
      </c>
      <c r="BZ46" s="172">
        <v>0</v>
      </c>
      <c r="CA46" s="172">
        <v>0</v>
      </c>
      <c r="CB46" s="172">
        <v>0</v>
      </c>
      <c r="CC46" s="172">
        <v>0</v>
      </c>
      <c r="CD46" s="172">
        <v>0</v>
      </c>
      <c r="CE46" s="172">
        <v>0</v>
      </c>
      <c r="CF46" s="172">
        <v>0</v>
      </c>
      <c r="CG46" s="172">
        <v>0</v>
      </c>
      <c r="CH46" s="172">
        <v>0</v>
      </c>
      <c r="CI46" s="172">
        <v>0</v>
      </c>
      <c r="CJ46" s="172">
        <v>0</v>
      </c>
      <c r="CK46" s="172">
        <v>0</v>
      </c>
      <c r="CL46" s="172">
        <v>0</v>
      </c>
      <c r="CM46" s="172">
        <v>0</v>
      </c>
      <c r="CN46" s="172">
        <v>0</v>
      </c>
      <c r="CO46" s="172">
        <v>0</v>
      </c>
      <c r="CP46" s="172">
        <v>0</v>
      </c>
      <c r="CQ46" s="172">
        <v>0</v>
      </c>
      <c r="CR46" s="172">
        <v>0</v>
      </c>
      <c r="CS46" s="172">
        <v>0</v>
      </c>
      <c r="CT46" s="172">
        <v>0</v>
      </c>
      <c r="CU46" s="172">
        <v>0</v>
      </c>
      <c r="CV46" s="172">
        <v>0</v>
      </c>
      <c r="CW46" s="172">
        <v>0</v>
      </c>
      <c r="CX46" s="172">
        <v>0</v>
      </c>
      <c r="CY46" s="172">
        <v>0</v>
      </c>
      <c r="CZ46" s="172">
        <v>0</v>
      </c>
      <c r="DA46" s="172">
        <v>0</v>
      </c>
      <c r="DB46" s="172">
        <v>0</v>
      </c>
      <c r="DC46" s="172">
        <v>0</v>
      </c>
      <c r="DD46" s="172">
        <v>0</v>
      </c>
      <c r="DE46" s="172">
        <v>0</v>
      </c>
      <c r="DF46" s="172">
        <v>0</v>
      </c>
      <c r="DG46" s="172">
        <v>0</v>
      </c>
      <c r="DH46" s="172">
        <v>0</v>
      </c>
      <c r="DI46" s="172">
        <v>0</v>
      </c>
      <c r="DJ46" s="172">
        <v>0</v>
      </c>
      <c r="DK46" s="172">
        <v>0</v>
      </c>
      <c r="DL46" s="172">
        <v>0</v>
      </c>
      <c r="DM46" s="172">
        <v>0</v>
      </c>
      <c r="DN46" s="172">
        <v>0</v>
      </c>
      <c r="DO46" s="172">
        <v>0</v>
      </c>
      <c r="DP46" s="172">
        <v>0</v>
      </c>
      <c r="DQ46" s="172">
        <v>0</v>
      </c>
      <c r="DR46" s="172">
        <v>0</v>
      </c>
      <c r="DS46" s="172">
        <v>0</v>
      </c>
      <c r="DT46" s="172">
        <v>0</v>
      </c>
      <c r="DU46" s="172">
        <v>0</v>
      </c>
      <c r="DV46" s="172">
        <v>0</v>
      </c>
      <c r="DW46" s="172">
        <v>0</v>
      </c>
      <c r="DX46" s="172">
        <v>0</v>
      </c>
      <c r="DY46" s="172">
        <v>0</v>
      </c>
      <c r="DZ46" s="172">
        <v>0</v>
      </c>
      <c r="EA46" s="172">
        <v>0</v>
      </c>
      <c r="EB46" s="172">
        <v>0</v>
      </c>
      <c r="EC46" s="172">
        <v>0</v>
      </c>
      <c r="ED46" s="172">
        <v>0</v>
      </c>
      <c r="EE46" s="172">
        <v>0</v>
      </c>
      <c r="EF46" s="172">
        <v>0</v>
      </c>
      <c r="EG46" s="172">
        <v>0</v>
      </c>
      <c r="EH46" s="172">
        <v>0</v>
      </c>
      <c r="EI46" s="172">
        <v>681352000</v>
      </c>
      <c r="EJ46" s="172">
        <v>314837784</v>
      </c>
      <c r="EK46" s="172">
        <v>39600000</v>
      </c>
      <c r="EL46" s="172">
        <v>33600000</v>
      </c>
      <c r="EM46" s="172">
        <v>0</v>
      </c>
      <c r="EN46" s="172">
        <v>0</v>
      </c>
      <c r="EO46" s="172">
        <v>0</v>
      </c>
      <c r="EP46" s="172">
        <v>0</v>
      </c>
      <c r="EQ46" s="172">
        <v>0</v>
      </c>
      <c r="ER46" s="172">
        <v>0</v>
      </c>
      <c r="ES46" s="172">
        <v>0</v>
      </c>
      <c r="ET46" s="172">
        <v>0</v>
      </c>
      <c r="EU46" s="172">
        <v>0</v>
      </c>
      <c r="EV46" s="172">
        <v>0</v>
      </c>
      <c r="EW46" s="172">
        <v>0</v>
      </c>
      <c r="EX46" s="172">
        <v>0</v>
      </c>
      <c r="EY46" s="172">
        <v>0</v>
      </c>
      <c r="EZ46" s="172">
        <v>0</v>
      </c>
      <c r="FA46" s="172">
        <v>0</v>
      </c>
      <c r="FB46" s="172">
        <v>0</v>
      </c>
      <c r="FC46" s="172">
        <v>0</v>
      </c>
      <c r="FD46" s="172">
        <v>0</v>
      </c>
      <c r="FE46" s="172">
        <v>0</v>
      </c>
      <c r="FF46" s="172">
        <v>0</v>
      </c>
      <c r="FG46" s="172">
        <v>0</v>
      </c>
      <c r="FH46" s="172">
        <v>0</v>
      </c>
      <c r="FI46" s="172">
        <v>0</v>
      </c>
      <c r="FJ46" s="172">
        <v>0</v>
      </c>
      <c r="FK46" s="172">
        <v>0</v>
      </c>
      <c r="FL46" s="172">
        <v>0</v>
      </c>
      <c r="FM46" s="172">
        <v>0</v>
      </c>
      <c r="FN46" s="172">
        <v>0</v>
      </c>
      <c r="FO46" s="172">
        <v>0</v>
      </c>
      <c r="FP46" s="172">
        <v>0</v>
      </c>
      <c r="FQ46" s="172">
        <v>0</v>
      </c>
      <c r="FR46" s="172">
        <v>0</v>
      </c>
      <c r="FS46" s="172">
        <v>0</v>
      </c>
      <c r="FT46" s="172">
        <v>0</v>
      </c>
      <c r="FU46" s="172">
        <v>0</v>
      </c>
      <c r="FV46" s="172">
        <v>0</v>
      </c>
      <c r="FW46" s="172">
        <v>0</v>
      </c>
      <c r="FX46" s="172">
        <v>0</v>
      </c>
      <c r="FY46" s="172">
        <v>0</v>
      </c>
      <c r="FZ46" s="172">
        <v>0</v>
      </c>
      <c r="GA46" s="172">
        <v>0</v>
      </c>
      <c r="GB46" s="172">
        <v>0</v>
      </c>
      <c r="GC46" s="172">
        <v>0</v>
      </c>
      <c r="GD46" s="172">
        <v>0</v>
      </c>
      <c r="GE46" s="172">
        <v>0</v>
      </c>
      <c r="GF46" s="172">
        <v>0</v>
      </c>
      <c r="GG46" s="172">
        <v>0</v>
      </c>
      <c r="GH46" s="172">
        <v>0</v>
      </c>
      <c r="GI46" s="172">
        <v>0</v>
      </c>
      <c r="GJ46" s="172">
        <v>0</v>
      </c>
      <c r="GK46" s="172">
        <v>0</v>
      </c>
      <c r="GL46" s="172">
        <v>0</v>
      </c>
      <c r="GM46" s="172">
        <v>0</v>
      </c>
      <c r="GN46" s="172">
        <v>0</v>
      </c>
      <c r="GO46" s="172">
        <v>0</v>
      </c>
      <c r="GP46" s="172">
        <v>0</v>
      </c>
      <c r="GQ46" s="172">
        <v>0</v>
      </c>
      <c r="GR46" s="172">
        <v>0</v>
      </c>
      <c r="GS46" s="172">
        <v>0</v>
      </c>
      <c r="GT46" s="172">
        <v>0</v>
      </c>
      <c r="GU46" s="173">
        <v>0</v>
      </c>
      <c r="GV46" s="173">
        <v>0</v>
      </c>
      <c r="GW46" s="173">
        <v>0</v>
      </c>
      <c r="GX46" s="173">
        <v>0</v>
      </c>
      <c r="GY46" s="173">
        <v>0</v>
      </c>
      <c r="GZ46" s="173">
        <v>0</v>
      </c>
      <c r="HA46" s="173">
        <v>0</v>
      </c>
      <c r="HB46" s="173">
        <v>0</v>
      </c>
      <c r="HC46" s="173">
        <v>0</v>
      </c>
      <c r="HD46" s="173">
        <v>0</v>
      </c>
      <c r="HE46" s="173">
        <v>0</v>
      </c>
      <c r="HF46" s="173">
        <v>0</v>
      </c>
      <c r="HG46" s="173">
        <v>0</v>
      </c>
      <c r="HH46" s="173">
        <v>0</v>
      </c>
      <c r="HI46" s="173">
        <v>0</v>
      </c>
      <c r="HJ46" s="173">
        <v>0</v>
      </c>
      <c r="HK46" s="173">
        <v>0</v>
      </c>
      <c r="HL46" s="173">
        <v>0</v>
      </c>
      <c r="HM46" s="173">
        <v>0</v>
      </c>
      <c r="HN46" s="173">
        <v>0</v>
      </c>
      <c r="HO46" s="172">
        <f t="shared" si="62"/>
        <v>1051352000</v>
      </c>
      <c r="HP46" s="172">
        <f t="shared" si="63"/>
        <v>672377552</v>
      </c>
      <c r="HQ46" s="172">
        <f t="shared" si="64"/>
        <v>138113965</v>
      </c>
      <c r="HR46" s="172">
        <f t="shared" si="65"/>
        <v>132113965</v>
      </c>
      <c r="HS46" s="163">
        <f t="shared" si="93"/>
        <v>0</v>
      </c>
    </row>
    <row r="47" spans="1:227" ht="27" thickTop="1" thickBot="1" x14ac:dyDescent="0.3">
      <c r="A47" s="171" t="s">
        <v>889</v>
      </c>
      <c r="B47" s="172">
        <v>0</v>
      </c>
      <c r="C47" s="172">
        <v>0</v>
      </c>
      <c r="D47" s="172">
        <v>0</v>
      </c>
      <c r="E47" s="172">
        <v>0</v>
      </c>
      <c r="F47" s="172">
        <v>0</v>
      </c>
      <c r="G47" s="172">
        <v>0</v>
      </c>
      <c r="H47" s="172">
        <v>0</v>
      </c>
      <c r="I47" s="172">
        <v>0</v>
      </c>
      <c r="J47" s="172">
        <v>0</v>
      </c>
      <c r="K47" s="172">
        <v>0</v>
      </c>
      <c r="L47" s="172">
        <v>0</v>
      </c>
      <c r="M47" s="172">
        <v>0</v>
      </c>
      <c r="N47" s="172">
        <v>0</v>
      </c>
      <c r="O47" s="172">
        <v>0</v>
      </c>
      <c r="P47" s="172">
        <v>0</v>
      </c>
      <c r="Q47" s="172">
        <v>0</v>
      </c>
      <c r="R47" s="172">
        <v>0</v>
      </c>
      <c r="S47" s="172">
        <v>0</v>
      </c>
      <c r="T47" s="172">
        <v>0</v>
      </c>
      <c r="U47" s="172">
        <v>0</v>
      </c>
      <c r="V47" s="172">
        <v>0</v>
      </c>
      <c r="W47" s="172">
        <v>0</v>
      </c>
      <c r="X47" s="172">
        <v>0</v>
      </c>
      <c r="Y47" s="172">
        <v>0</v>
      </c>
      <c r="Z47" s="172">
        <v>0</v>
      </c>
      <c r="AA47" s="172">
        <v>0</v>
      </c>
      <c r="AB47" s="172">
        <v>0</v>
      </c>
      <c r="AC47" s="172">
        <v>0</v>
      </c>
      <c r="AD47" s="172">
        <v>0</v>
      </c>
      <c r="AE47" s="172">
        <v>0</v>
      </c>
      <c r="AF47" s="172">
        <v>0</v>
      </c>
      <c r="AG47" s="172">
        <v>0</v>
      </c>
      <c r="AH47" s="172">
        <v>0</v>
      </c>
      <c r="AI47" s="172">
        <v>0</v>
      </c>
      <c r="AJ47" s="172">
        <v>0</v>
      </c>
      <c r="AK47" s="172">
        <v>0</v>
      </c>
      <c r="AL47" s="172">
        <v>0</v>
      </c>
      <c r="AM47" s="172">
        <v>0</v>
      </c>
      <c r="AN47" s="172">
        <v>0</v>
      </c>
      <c r="AO47" s="172">
        <v>0</v>
      </c>
      <c r="AP47" s="172">
        <v>0</v>
      </c>
      <c r="AQ47" s="172">
        <v>0</v>
      </c>
      <c r="AR47" s="172">
        <v>0</v>
      </c>
      <c r="AS47" s="172">
        <v>0</v>
      </c>
      <c r="AT47" s="172">
        <v>0</v>
      </c>
      <c r="AU47" s="172">
        <v>0</v>
      </c>
      <c r="AV47" s="172">
        <v>0</v>
      </c>
      <c r="AW47" s="172">
        <v>0</v>
      </c>
      <c r="AX47" s="172">
        <v>0</v>
      </c>
      <c r="AY47" s="172">
        <v>0</v>
      </c>
      <c r="AZ47" s="172">
        <v>0</v>
      </c>
      <c r="BA47" s="172">
        <v>0</v>
      </c>
      <c r="BB47" s="172">
        <v>0</v>
      </c>
      <c r="BC47" s="172">
        <v>0</v>
      </c>
      <c r="BD47" s="172">
        <v>0</v>
      </c>
      <c r="BE47" s="172">
        <v>0</v>
      </c>
      <c r="BF47" s="172">
        <v>0</v>
      </c>
      <c r="BG47" s="172">
        <v>0</v>
      </c>
      <c r="BH47" s="172">
        <v>0</v>
      </c>
      <c r="BI47" s="172">
        <v>0</v>
      </c>
      <c r="BJ47" s="172">
        <v>0</v>
      </c>
      <c r="BK47" s="172">
        <v>0</v>
      </c>
      <c r="BL47" s="172">
        <v>0</v>
      </c>
      <c r="BM47" s="172">
        <v>0</v>
      </c>
      <c r="BN47" s="172">
        <v>0</v>
      </c>
      <c r="BO47" s="172">
        <v>0</v>
      </c>
      <c r="BP47" s="172">
        <v>0</v>
      </c>
      <c r="BQ47" s="172">
        <v>0</v>
      </c>
      <c r="BR47" s="172">
        <v>0</v>
      </c>
      <c r="BS47" s="172">
        <v>0</v>
      </c>
      <c r="BT47" s="172">
        <v>0</v>
      </c>
      <c r="BU47" s="172">
        <v>0</v>
      </c>
      <c r="BV47" s="172">
        <v>0</v>
      </c>
      <c r="BW47" s="172">
        <v>0</v>
      </c>
      <c r="BX47" s="172">
        <v>0</v>
      </c>
      <c r="BY47" s="172">
        <v>0</v>
      </c>
      <c r="BZ47" s="172">
        <v>0</v>
      </c>
      <c r="CA47" s="172">
        <v>0</v>
      </c>
      <c r="CB47" s="172">
        <v>0</v>
      </c>
      <c r="CC47" s="172">
        <v>0</v>
      </c>
      <c r="CD47" s="172">
        <v>0</v>
      </c>
      <c r="CE47" s="172">
        <v>0</v>
      </c>
      <c r="CF47" s="172">
        <v>0</v>
      </c>
      <c r="CG47" s="172">
        <v>0</v>
      </c>
      <c r="CH47" s="172">
        <v>0</v>
      </c>
      <c r="CI47" s="172">
        <v>0</v>
      </c>
      <c r="CJ47" s="172">
        <v>0</v>
      </c>
      <c r="CK47" s="172">
        <v>0</v>
      </c>
      <c r="CL47" s="172">
        <v>0</v>
      </c>
      <c r="CM47" s="172">
        <v>0</v>
      </c>
      <c r="CN47" s="172">
        <v>0</v>
      </c>
      <c r="CO47" s="172">
        <v>0</v>
      </c>
      <c r="CP47" s="172">
        <v>0</v>
      </c>
      <c r="CQ47" s="172">
        <v>0</v>
      </c>
      <c r="CR47" s="172">
        <v>0</v>
      </c>
      <c r="CS47" s="172">
        <v>0</v>
      </c>
      <c r="CT47" s="172">
        <v>0</v>
      </c>
      <c r="CU47" s="172">
        <v>0</v>
      </c>
      <c r="CV47" s="172">
        <v>0</v>
      </c>
      <c r="CW47" s="172">
        <v>0</v>
      </c>
      <c r="CX47" s="172">
        <v>0</v>
      </c>
      <c r="CY47" s="172">
        <v>0</v>
      </c>
      <c r="CZ47" s="172">
        <v>0</v>
      </c>
      <c r="DA47" s="172">
        <v>0</v>
      </c>
      <c r="DB47" s="172">
        <v>0</v>
      </c>
      <c r="DC47" s="172">
        <v>0</v>
      </c>
      <c r="DD47" s="172">
        <v>0</v>
      </c>
      <c r="DE47" s="172">
        <v>0</v>
      </c>
      <c r="DF47" s="172">
        <v>0</v>
      </c>
      <c r="DG47" s="172">
        <v>0</v>
      </c>
      <c r="DH47" s="172">
        <v>0</v>
      </c>
      <c r="DI47" s="172">
        <v>0</v>
      </c>
      <c r="DJ47" s="172">
        <v>0</v>
      </c>
      <c r="DK47" s="172">
        <v>0</v>
      </c>
      <c r="DL47" s="172">
        <v>0</v>
      </c>
      <c r="DM47" s="172">
        <v>0</v>
      </c>
      <c r="DN47" s="172">
        <v>0</v>
      </c>
      <c r="DO47" s="172">
        <v>0</v>
      </c>
      <c r="DP47" s="172">
        <v>0</v>
      </c>
      <c r="DQ47" s="172">
        <v>0</v>
      </c>
      <c r="DR47" s="172">
        <v>0</v>
      </c>
      <c r="DS47" s="172">
        <v>0</v>
      </c>
      <c r="DT47" s="172">
        <v>0</v>
      </c>
      <c r="DU47" s="172">
        <v>0</v>
      </c>
      <c r="DV47" s="172">
        <v>0</v>
      </c>
      <c r="DW47" s="172">
        <v>0</v>
      </c>
      <c r="DX47" s="172">
        <v>0</v>
      </c>
      <c r="DY47" s="172">
        <v>0</v>
      </c>
      <c r="DZ47" s="172">
        <v>0</v>
      </c>
      <c r="EA47" s="172">
        <v>0</v>
      </c>
      <c r="EB47" s="172">
        <v>0</v>
      </c>
      <c r="EC47" s="172">
        <v>0</v>
      </c>
      <c r="ED47" s="172">
        <v>0</v>
      </c>
      <c r="EE47" s="172">
        <v>0</v>
      </c>
      <c r="EF47" s="172">
        <v>0</v>
      </c>
      <c r="EG47" s="172">
        <v>0</v>
      </c>
      <c r="EH47" s="172">
        <v>0</v>
      </c>
      <c r="EI47" s="172">
        <v>0</v>
      </c>
      <c r="EJ47" s="172">
        <v>0</v>
      </c>
      <c r="EK47" s="172">
        <v>0</v>
      </c>
      <c r="EL47" s="172">
        <v>0</v>
      </c>
      <c r="EM47" s="172">
        <v>0</v>
      </c>
      <c r="EN47" s="172">
        <v>0</v>
      </c>
      <c r="EO47" s="172">
        <v>0</v>
      </c>
      <c r="EP47" s="172">
        <v>0</v>
      </c>
      <c r="EQ47" s="172">
        <v>0</v>
      </c>
      <c r="ER47" s="172">
        <v>0</v>
      </c>
      <c r="ES47" s="172">
        <v>0</v>
      </c>
      <c r="ET47" s="172">
        <v>0</v>
      </c>
      <c r="EU47" s="172">
        <v>0</v>
      </c>
      <c r="EV47" s="172">
        <v>0</v>
      </c>
      <c r="EW47" s="172">
        <v>0</v>
      </c>
      <c r="EX47" s="172">
        <v>0</v>
      </c>
      <c r="EY47" s="172">
        <v>0</v>
      </c>
      <c r="EZ47" s="172">
        <v>0</v>
      </c>
      <c r="FA47" s="172">
        <v>0</v>
      </c>
      <c r="FB47" s="172">
        <v>0</v>
      </c>
      <c r="FC47" s="172">
        <v>0</v>
      </c>
      <c r="FD47" s="172">
        <v>0</v>
      </c>
      <c r="FE47" s="172">
        <v>0</v>
      </c>
      <c r="FF47" s="172">
        <v>0</v>
      </c>
      <c r="FG47" s="172">
        <v>0</v>
      </c>
      <c r="FH47" s="172">
        <v>0</v>
      </c>
      <c r="FI47" s="172">
        <v>0</v>
      </c>
      <c r="FJ47" s="172">
        <v>0</v>
      </c>
      <c r="FK47" s="172">
        <v>0</v>
      </c>
      <c r="FL47" s="172">
        <v>0</v>
      </c>
      <c r="FM47" s="172">
        <v>0</v>
      </c>
      <c r="FN47" s="172">
        <v>0</v>
      </c>
      <c r="FO47" s="172">
        <v>0</v>
      </c>
      <c r="FP47" s="172">
        <v>0</v>
      </c>
      <c r="FQ47" s="172">
        <v>0</v>
      </c>
      <c r="FR47" s="172">
        <v>0</v>
      </c>
      <c r="FS47" s="172">
        <v>0</v>
      </c>
      <c r="FT47" s="172">
        <v>0</v>
      </c>
      <c r="FU47" s="172">
        <v>0</v>
      </c>
      <c r="FV47" s="172">
        <v>0</v>
      </c>
      <c r="FW47" s="172">
        <v>0</v>
      </c>
      <c r="FX47" s="172">
        <v>0</v>
      </c>
      <c r="FY47" s="172">
        <v>0</v>
      </c>
      <c r="FZ47" s="172">
        <v>0</v>
      </c>
      <c r="GA47" s="172">
        <v>0</v>
      </c>
      <c r="GB47" s="172">
        <v>0</v>
      </c>
      <c r="GC47" s="172">
        <v>0</v>
      </c>
      <c r="GD47" s="172">
        <v>0</v>
      </c>
      <c r="GE47" s="172">
        <v>0</v>
      </c>
      <c r="GF47" s="172">
        <v>0</v>
      </c>
      <c r="GG47" s="172">
        <v>0</v>
      </c>
      <c r="GH47" s="172">
        <v>0</v>
      </c>
      <c r="GI47" s="172">
        <v>0</v>
      </c>
      <c r="GJ47" s="172">
        <v>0</v>
      </c>
      <c r="GK47" s="172">
        <v>0</v>
      </c>
      <c r="GL47" s="172">
        <v>0</v>
      </c>
      <c r="GM47" s="172">
        <v>0</v>
      </c>
      <c r="GN47" s="172">
        <v>0</v>
      </c>
      <c r="GO47" s="172">
        <v>0</v>
      </c>
      <c r="GP47" s="172">
        <v>0</v>
      </c>
      <c r="GQ47" s="172">
        <v>0</v>
      </c>
      <c r="GR47" s="172">
        <v>0</v>
      </c>
      <c r="GS47" s="172">
        <v>0</v>
      </c>
      <c r="GT47" s="172">
        <v>0</v>
      </c>
      <c r="GU47" s="173">
        <v>0</v>
      </c>
      <c r="GV47" s="173">
        <v>0</v>
      </c>
      <c r="GW47" s="173">
        <v>0</v>
      </c>
      <c r="GX47" s="173">
        <v>0</v>
      </c>
      <c r="GY47" s="173">
        <v>0</v>
      </c>
      <c r="GZ47" s="173">
        <v>0</v>
      </c>
      <c r="HA47" s="173">
        <v>0</v>
      </c>
      <c r="HB47" s="173">
        <v>0</v>
      </c>
      <c r="HC47" s="173">
        <v>0</v>
      </c>
      <c r="HD47" s="173">
        <v>0</v>
      </c>
      <c r="HE47" s="173">
        <v>0</v>
      </c>
      <c r="HF47" s="173">
        <v>0</v>
      </c>
      <c r="HG47" s="173">
        <v>0</v>
      </c>
      <c r="HH47" s="173">
        <v>0</v>
      </c>
      <c r="HI47" s="173">
        <v>0</v>
      </c>
      <c r="HJ47" s="173">
        <v>0</v>
      </c>
      <c r="HK47" s="173">
        <v>0</v>
      </c>
      <c r="HL47" s="173">
        <v>0</v>
      </c>
      <c r="HM47" s="173">
        <v>0</v>
      </c>
      <c r="HN47" s="173">
        <v>0</v>
      </c>
      <c r="HO47" s="172">
        <f t="shared" si="62"/>
        <v>0</v>
      </c>
      <c r="HP47" s="172">
        <f t="shared" si="63"/>
        <v>0</v>
      </c>
      <c r="HQ47" s="172">
        <f t="shared" si="64"/>
        <v>0</v>
      </c>
      <c r="HR47" s="172">
        <f t="shared" si="65"/>
        <v>0</v>
      </c>
      <c r="HS47" s="163">
        <f t="shared" si="93"/>
        <v>0</v>
      </c>
    </row>
    <row r="48" spans="1:227" ht="27" thickTop="1" thickBot="1" x14ac:dyDescent="0.3">
      <c r="A48" s="171" t="s">
        <v>890</v>
      </c>
      <c r="B48" s="172">
        <v>0</v>
      </c>
      <c r="C48" s="172">
        <v>0</v>
      </c>
      <c r="D48" s="172">
        <v>0</v>
      </c>
      <c r="E48" s="172">
        <v>0</v>
      </c>
      <c r="F48" s="172">
        <v>0</v>
      </c>
      <c r="G48" s="172">
        <v>0</v>
      </c>
      <c r="H48" s="172">
        <v>0</v>
      </c>
      <c r="I48" s="172">
        <v>0</v>
      </c>
      <c r="J48" s="172">
        <v>0</v>
      </c>
      <c r="K48" s="172">
        <v>0</v>
      </c>
      <c r="L48" s="172">
        <v>0</v>
      </c>
      <c r="M48" s="172">
        <v>0</v>
      </c>
      <c r="N48" s="172">
        <v>0</v>
      </c>
      <c r="O48" s="172">
        <v>0</v>
      </c>
      <c r="P48" s="172">
        <v>0</v>
      </c>
      <c r="Q48" s="172">
        <v>0</v>
      </c>
      <c r="R48" s="172">
        <v>0</v>
      </c>
      <c r="S48" s="172">
        <v>0</v>
      </c>
      <c r="T48" s="172">
        <v>0</v>
      </c>
      <c r="U48" s="172">
        <v>0</v>
      </c>
      <c r="V48" s="172">
        <v>0</v>
      </c>
      <c r="W48" s="172">
        <v>0</v>
      </c>
      <c r="X48" s="172">
        <v>0</v>
      </c>
      <c r="Y48" s="172">
        <v>0</v>
      </c>
      <c r="Z48" s="172">
        <v>0</v>
      </c>
      <c r="AA48" s="172">
        <v>0</v>
      </c>
      <c r="AB48" s="172">
        <v>0</v>
      </c>
      <c r="AC48" s="172">
        <v>0</v>
      </c>
      <c r="AD48" s="172">
        <v>0</v>
      </c>
      <c r="AE48" s="172">
        <v>0</v>
      </c>
      <c r="AF48" s="172">
        <v>0</v>
      </c>
      <c r="AG48" s="172">
        <v>0</v>
      </c>
      <c r="AH48" s="172">
        <v>0</v>
      </c>
      <c r="AI48" s="172">
        <v>0</v>
      </c>
      <c r="AJ48" s="172">
        <v>0</v>
      </c>
      <c r="AK48" s="172">
        <v>0</v>
      </c>
      <c r="AL48" s="172">
        <v>0</v>
      </c>
      <c r="AM48" s="172">
        <v>0</v>
      </c>
      <c r="AN48" s="172">
        <v>0</v>
      </c>
      <c r="AO48" s="172">
        <v>0</v>
      </c>
      <c r="AP48" s="172">
        <v>0</v>
      </c>
      <c r="AQ48" s="172">
        <v>0</v>
      </c>
      <c r="AR48" s="172">
        <v>0</v>
      </c>
      <c r="AS48" s="172">
        <v>0</v>
      </c>
      <c r="AT48" s="172">
        <v>0</v>
      </c>
      <c r="AU48" s="172">
        <v>0</v>
      </c>
      <c r="AV48" s="172">
        <v>0</v>
      </c>
      <c r="AW48" s="172">
        <v>0</v>
      </c>
      <c r="AX48" s="172">
        <v>0</v>
      </c>
      <c r="AY48" s="172">
        <v>0</v>
      </c>
      <c r="AZ48" s="172">
        <v>0</v>
      </c>
      <c r="BA48" s="172">
        <v>0</v>
      </c>
      <c r="BB48" s="172">
        <v>0</v>
      </c>
      <c r="BC48" s="172">
        <v>0</v>
      </c>
      <c r="BD48" s="172">
        <v>0</v>
      </c>
      <c r="BE48" s="172">
        <v>0</v>
      </c>
      <c r="BF48" s="172">
        <v>0</v>
      </c>
      <c r="BG48" s="172">
        <v>0</v>
      </c>
      <c r="BH48" s="172">
        <v>0</v>
      </c>
      <c r="BI48" s="172">
        <v>0</v>
      </c>
      <c r="BJ48" s="172">
        <v>0</v>
      </c>
      <c r="BK48" s="172">
        <v>0</v>
      </c>
      <c r="BL48" s="172">
        <v>0</v>
      </c>
      <c r="BM48" s="172">
        <v>0</v>
      </c>
      <c r="BN48" s="172">
        <v>0</v>
      </c>
      <c r="BO48" s="172">
        <v>0</v>
      </c>
      <c r="BP48" s="172">
        <v>0</v>
      </c>
      <c r="BQ48" s="172">
        <v>0</v>
      </c>
      <c r="BR48" s="172">
        <v>0</v>
      </c>
      <c r="BS48" s="172">
        <v>0</v>
      </c>
      <c r="BT48" s="172">
        <v>0</v>
      </c>
      <c r="BU48" s="172">
        <v>0</v>
      </c>
      <c r="BV48" s="172">
        <v>0</v>
      </c>
      <c r="BW48" s="172">
        <v>0</v>
      </c>
      <c r="BX48" s="172">
        <v>0</v>
      </c>
      <c r="BY48" s="172">
        <v>0</v>
      </c>
      <c r="BZ48" s="172">
        <v>0</v>
      </c>
      <c r="CA48" s="172">
        <v>0</v>
      </c>
      <c r="CB48" s="172">
        <v>0</v>
      </c>
      <c r="CC48" s="172">
        <v>0</v>
      </c>
      <c r="CD48" s="172">
        <v>0</v>
      </c>
      <c r="CE48" s="172">
        <v>0</v>
      </c>
      <c r="CF48" s="172">
        <v>0</v>
      </c>
      <c r="CG48" s="172">
        <v>0</v>
      </c>
      <c r="CH48" s="172">
        <v>0</v>
      </c>
      <c r="CI48" s="172">
        <v>0</v>
      </c>
      <c r="CJ48" s="172">
        <v>0</v>
      </c>
      <c r="CK48" s="172">
        <v>0</v>
      </c>
      <c r="CL48" s="172">
        <v>0</v>
      </c>
      <c r="CM48" s="172">
        <v>0</v>
      </c>
      <c r="CN48" s="172">
        <v>0</v>
      </c>
      <c r="CO48" s="172">
        <v>0</v>
      </c>
      <c r="CP48" s="172">
        <v>0</v>
      </c>
      <c r="CQ48" s="172">
        <v>0</v>
      </c>
      <c r="CR48" s="172">
        <v>0</v>
      </c>
      <c r="CS48" s="172">
        <v>0</v>
      </c>
      <c r="CT48" s="172">
        <v>0</v>
      </c>
      <c r="CU48" s="172">
        <v>0</v>
      </c>
      <c r="CV48" s="172">
        <v>0</v>
      </c>
      <c r="CW48" s="172">
        <v>0</v>
      </c>
      <c r="CX48" s="172">
        <v>0</v>
      </c>
      <c r="CY48" s="172">
        <v>0</v>
      </c>
      <c r="CZ48" s="172">
        <v>0</v>
      </c>
      <c r="DA48" s="172">
        <v>0</v>
      </c>
      <c r="DB48" s="172">
        <v>0</v>
      </c>
      <c r="DC48" s="172">
        <v>0</v>
      </c>
      <c r="DD48" s="172">
        <v>0</v>
      </c>
      <c r="DE48" s="172">
        <v>0</v>
      </c>
      <c r="DF48" s="172">
        <v>0</v>
      </c>
      <c r="DG48" s="172">
        <v>0</v>
      </c>
      <c r="DH48" s="172">
        <v>0</v>
      </c>
      <c r="DI48" s="172">
        <v>0</v>
      </c>
      <c r="DJ48" s="172">
        <v>0</v>
      </c>
      <c r="DK48" s="172">
        <v>0</v>
      </c>
      <c r="DL48" s="172">
        <v>0</v>
      </c>
      <c r="DM48" s="172">
        <v>0</v>
      </c>
      <c r="DN48" s="172">
        <v>0</v>
      </c>
      <c r="DO48" s="172">
        <v>0</v>
      </c>
      <c r="DP48" s="172">
        <v>0</v>
      </c>
      <c r="DQ48" s="172">
        <v>0</v>
      </c>
      <c r="DR48" s="172">
        <v>0</v>
      </c>
      <c r="DS48" s="172">
        <v>0</v>
      </c>
      <c r="DT48" s="172">
        <v>0</v>
      </c>
      <c r="DU48" s="172">
        <v>0</v>
      </c>
      <c r="DV48" s="172">
        <v>0</v>
      </c>
      <c r="DW48" s="172">
        <v>0</v>
      </c>
      <c r="DX48" s="172">
        <v>0</v>
      </c>
      <c r="DY48" s="172">
        <v>0</v>
      </c>
      <c r="DZ48" s="172">
        <v>0</v>
      </c>
      <c r="EA48" s="172">
        <v>0</v>
      </c>
      <c r="EB48" s="172">
        <v>0</v>
      </c>
      <c r="EC48" s="172">
        <v>0</v>
      </c>
      <c r="ED48" s="172">
        <v>0</v>
      </c>
      <c r="EE48" s="172">
        <v>0</v>
      </c>
      <c r="EF48" s="172">
        <v>0</v>
      </c>
      <c r="EG48" s="172">
        <v>0</v>
      </c>
      <c r="EH48" s="172">
        <v>0</v>
      </c>
      <c r="EI48" s="172">
        <v>0</v>
      </c>
      <c r="EJ48" s="172">
        <v>0</v>
      </c>
      <c r="EK48" s="172">
        <v>0</v>
      </c>
      <c r="EL48" s="172">
        <v>0</v>
      </c>
      <c r="EM48" s="172">
        <v>0</v>
      </c>
      <c r="EN48" s="172">
        <v>0</v>
      </c>
      <c r="EO48" s="172">
        <v>0</v>
      </c>
      <c r="EP48" s="172">
        <v>0</v>
      </c>
      <c r="EQ48" s="172">
        <v>0</v>
      </c>
      <c r="ER48" s="172">
        <v>0</v>
      </c>
      <c r="ES48" s="172">
        <v>0</v>
      </c>
      <c r="ET48" s="172">
        <v>0</v>
      </c>
      <c r="EU48" s="172">
        <v>0</v>
      </c>
      <c r="EV48" s="172">
        <v>0</v>
      </c>
      <c r="EW48" s="172">
        <v>0</v>
      </c>
      <c r="EX48" s="172">
        <v>0</v>
      </c>
      <c r="EY48" s="172">
        <v>0</v>
      </c>
      <c r="EZ48" s="172">
        <v>0</v>
      </c>
      <c r="FA48" s="172">
        <v>0</v>
      </c>
      <c r="FB48" s="172">
        <v>0</v>
      </c>
      <c r="FC48" s="172">
        <v>0</v>
      </c>
      <c r="FD48" s="172">
        <v>0</v>
      </c>
      <c r="FE48" s="172">
        <v>0</v>
      </c>
      <c r="FF48" s="172">
        <v>0</v>
      </c>
      <c r="FG48" s="172">
        <v>0</v>
      </c>
      <c r="FH48" s="172">
        <v>0</v>
      </c>
      <c r="FI48" s="172">
        <v>0</v>
      </c>
      <c r="FJ48" s="172">
        <v>0</v>
      </c>
      <c r="FK48" s="172">
        <v>0</v>
      </c>
      <c r="FL48" s="172">
        <v>0</v>
      </c>
      <c r="FM48" s="172">
        <v>0</v>
      </c>
      <c r="FN48" s="172">
        <v>0</v>
      </c>
      <c r="FO48" s="172">
        <v>0</v>
      </c>
      <c r="FP48" s="172">
        <v>0</v>
      </c>
      <c r="FQ48" s="172">
        <v>0</v>
      </c>
      <c r="FR48" s="172">
        <v>0</v>
      </c>
      <c r="FS48" s="172">
        <v>0</v>
      </c>
      <c r="FT48" s="172">
        <v>0</v>
      </c>
      <c r="FU48" s="172">
        <v>0</v>
      </c>
      <c r="FV48" s="172">
        <v>0</v>
      </c>
      <c r="FW48" s="172">
        <v>0</v>
      </c>
      <c r="FX48" s="172">
        <v>0</v>
      </c>
      <c r="FY48" s="172">
        <v>0</v>
      </c>
      <c r="FZ48" s="172">
        <v>0</v>
      </c>
      <c r="GA48" s="172">
        <v>0</v>
      </c>
      <c r="GB48" s="172">
        <v>0</v>
      </c>
      <c r="GC48" s="172">
        <v>0</v>
      </c>
      <c r="GD48" s="172">
        <v>0</v>
      </c>
      <c r="GE48" s="172">
        <v>0</v>
      </c>
      <c r="GF48" s="172">
        <v>0</v>
      </c>
      <c r="GG48" s="172">
        <v>0</v>
      </c>
      <c r="GH48" s="172">
        <v>0</v>
      </c>
      <c r="GI48" s="172">
        <v>0</v>
      </c>
      <c r="GJ48" s="172">
        <v>0</v>
      </c>
      <c r="GK48" s="172">
        <v>0</v>
      </c>
      <c r="GL48" s="172">
        <v>0</v>
      </c>
      <c r="GM48" s="172">
        <v>0</v>
      </c>
      <c r="GN48" s="172">
        <v>0</v>
      </c>
      <c r="GO48" s="172">
        <v>0</v>
      </c>
      <c r="GP48" s="172">
        <v>0</v>
      </c>
      <c r="GQ48" s="172">
        <v>0</v>
      </c>
      <c r="GR48" s="172">
        <v>0</v>
      </c>
      <c r="GS48" s="172">
        <v>0</v>
      </c>
      <c r="GT48" s="172">
        <v>0</v>
      </c>
      <c r="GU48" s="173">
        <v>0</v>
      </c>
      <c r="GV48" s="173">
        <v>0</v>
      </c>
      <c r="GW48" s="173">
        <v>0</v>
      </c>
      <c r="GX48" s="173">
        <v>0</v>
      </c>
      <c r="GY48" s="173">
        <v>0</v>
      </c>
      <c r="GZ48" s="173">
        <v>0</v>
      </c>
      <c r="HA48" s="173">
        <v>0</v>
      </c>
      <c r="HB48" s="173">
        <v>0</v>
      </c>
      <c r="HC48" s="173">
        <v>0</v>
      </c>
      <c r="HD48" s="173">
        <v>0</v>
      </c>
      <c r="HE48" s="173">
        <v>0</v>
      </c>
      <c r="HF48" s="173">
        <v>0</v>
      </c>
      <c r="HG48" s="173">
        <v>0</v>
      </c>
      <c r="HH48" s="173">
        <v>0</v>
      </c>
      <c r="HI48" s="173">
        <v>0</v>
      </c>
      <c r="HJ48" s="173">
        <v>0</v>
      </c>
      <c r="HK48" s="173">
        <v>0</v>
      </c>
      <c r="HL48" s="173">
        <v>0</v>
      </c>
      <c r="HM48" s="173">
        <v>0</v>
      </c>
      <c r="HN48" s="173">
        <v>0</v>
      </c>
      <c r="HO48" s="172">
        <f t="shared" si="62"/>
        <v>0</v>
      </c>
      <c r="HP48" s="172">
        <f t="shared" si="63"/>
        <v>0</v>
      </c>
      <c r="HQ48" s="172">
        <f t="shared" si="64"/>
        <v>0</v>
      </c>
      <c r="HR48" s="172">
        <f t="shared" si="65"/>
        <v>0</v>
      </c>
      <c r="HS48" s="163">
        <f t="shared" si="93"/>
        <v>0</v>
      </c>
    </row>
    <row r="49" spans="1:227" ht="27" thickTop="1" thickBot="1" x14ac:dyDescent="0.3">
      <c r="A49" s="171" t="s">
        <v>891</v>
      </c>
      <c r="B49" s="172">
        <v>30000000</v>
      </c>
      <c r="C49" s="172">
        <v>30000000</v>
      </c>
      <c r="D49" s="172">
        <v>9230966</v>
      </c>
      <c r="E49" s="172">
        <v>6115420</v>
      </c>
      <c r="F49" s="172">
        <v>6115420</v>
      </c>
      <c r="G49" s="172">
        <v>0</v>
      </c>
      <c r="H49" s="172">
        <v>0</v>
      </c>
      <c r="I49" s="172">
        <v>0</v>
      </c>
      <c r="J49" s="172">
        <v>0</v>
      </c>
      <c r="K49" s="172">
        <v>0</v>
      </c>
      <c r="L49" s="172">
        <v>0</v>
      </c>
      <c r="M49" s="172">
        <v>0</v>
      </c>
      <c r="N49" s="172">
        <v>0</v>
      </c>
      <c r="O49" s="172">
        <v>0</v>
      </c>
      <c r="P49" s="172">
        <v>0</v>
      </c>
      <c r="Q49" s="172">
        <v>0</v>
      </c>
      <c r="R49" s="172">
        <v>0</v>
      </c>
      <c r="S49" s="172">
        <v>0</v>
      </c>
      <c r="T49" s="172">
        <v>0</v>
      </c>
      <c r="U49" s="172">
        <v>0</v>
      </c>
      <c r="V49" s="172">
        <v>0</v>
      </c>
      <c r="W49" s="172">
        <v>0</v>
      </c>
      <c r="X49" s="172">
        <v>0</v>
      </c>
      <c r="Y49" s="172">
        <v>0</v>
      </c>
      <c r="Z49" s="172">
        <v>0</v>
      </c>
      <c r="AA49" s="172">
        <v>0</v>
      </c>
      <c r="AB49" s="172">
        <v>0</v>
      </c>
      <c r="AC49" s="172">
        <v>0</v>
      </c>
      <c r="AD49" s="172">
        <v>0</v>
      </c>
      <c r="AE49" s="172">
        <v>0</v>
      </c>
      <c r="AF49" s="172">
        <v>0</v>
      </c>
      <c r="AG49" s="172">
        <v>0</v>
      </c>
      <c r="AH49" s="172">
        <v>0</v>
      </c>
      <c r="AI49" s="172">
        <v>0</v>
      </c>
      <c r="AJ49" s="172">
        <v>0</v>
      </c>
      <c r="AK49" s="172">
        <v>0</v>
      </c>
      <c r="AL49" s="172">
        <v>0</v>
      </c>
      <c r="AM49" s="172">
        <v>0</v>
      </c>
      <c r="AN49" s="172">
        <v>0</v>
      </c>
      <c r="AO49" s="172">
        <v>0</v>
      </c>
      <c r="AP49" s="172">
        <v>0</v>
      </c>
      <c r="AQ49" s="172">
        <v>0</v>
      </c>
      <c r="AR49" s="172">
        <v>0</v>
      </c>
      <c r="AS49" s="172">
        <v>0</v>
      </c>
      <c r="AT49" s="172">
        <v>0</v>
      </c>
      <c r="AU49" s="172">
        <v>0</v>
      </c>
      <c r="AV49" s="172">
        <v>0</v>
      </c>
      <c r="AW49" s="172">
        <v>0</v>
      </c>
      <c r="AX49" s="172">
        <v>0</v>
      </c>
      <c r="AY49" s="172">
        <v>0</v>
      </c>
      <c r="AZ49" s="172">
        <v>0</v>
      </c>
      <c r="BA49" s="172">
        <v>0</v>
      </c>
      <c r="BB49" s="172">
        <v>0</v>
      </c>
      <c r="BC49" s="172">
        <v>0</v>
      </c>
      <c r="BD49" s="172">
        <v>0</v>
      </c>
      <c r="BE49" s="172">
        <v>0</v>
      </c>
      <c r="BF49" s="172">
        <v>0</v>
      </c>
      <c r="BG49" s="172">
        <v>0</v>
      </c>
      <c r="BH49" s="172">
        <v>0</v>
      </c>
      <c r="BI49" s="172">
        <v>0</v>
      </c>
      <c r="BJ49" s="172">
        <v>0</v>
      </c>
      <c r="BK49" s="172">
        <v>0</v>
      </c>
      <c r="BL49" s="172">
        <v>0</v>
      </c>
      <c r="BM49" s="172">
        <v>0</v>
      </c>
      <c r="BN49" s="172">
        <v>0</v>
      </c>
      <c r="BO49" s="172">
        <v>0</v>
      </c>
      <c r="BP49" s="172">
        <v>0</v>
      </c>
      <c r="BQ49" s="172">
        <v>0</v>
      </c>
      <c r="BR49" s="172">
        <v>0</v>
      </c>
      <c r="BS49" s="172">
        <v>0</v>
      </c>
      <c r="BT49" s="172">
        <v>0</v>
      </c>
      <c r="BU49" s="172">
        <v>0</v>
      </c>
      <c r="BV49" s="172">
        <v>0</v>
      </c>
      <c r="BW49" s="172">
        <v>0</v>
      </c>
      <c r="BX49" s="172">
        <v>0</v>
      </c>
      <c r="BY49" s="172">
        <v>0</v>
      </c>
      <c r="BZ49" s="172">
        <v>0</v>
      </c>
      <c r="CA49" s="172">
        <v>0</v>
      </c>
      <c r="CB49" s="172">
        <v>0</v>
      </c>
      <c r="CC49" s="172">
        <v>0</v>
      </c>
      <c r="CD49" s="172">
        <v>0</v>
      </c>
      <c r="CE49" s="172">
        <v>0</v>
      </c>
      <c r="CF49" s="172">
        <v>0</v>
      </c>
      <c r="CG49" s="172">
        <v>0</v>
      </c>
      <c r="CH49" s="172">
        <v>0</v>
      </c>
      <c r="CI49" s="172">
        <v>0</v>
      </c>
      <c r="CJ49" s="172">
        <v>0</v>
      </c>
      <c r="CK49" s="172">
        <v>0</v>
      </c>
      <c r="CL49" s="172">
        <v>0</v>
      </c>
      <c r="CM49" s="172">
        <v>0</v>
      </c>
      <c r="CN49" s="172">
        <v>0</v>
      </c>
      <c r="CO49" s="172">
        <v>0</v>
      </c>
      <c r="CP49" s="172">
        <v>0</v>
      </c>
      <c r="CQ49" s="172">
        <v>0</v>
      </c>
      <c r="CR49" s="172">
        <v>0</v>
      </c>
      <c r="CS49" s="172">
        <v>0</v>
      </c>
      <c r="CT49" s="172">
        <v>0</v>
      </c>
      <c r="CU49" s="172">
        <v>0</v>
      </c>
      <c r="CV49" s="172">
        <v>0</v>
      </c>
      <c r="CW49" s="172">
        <v>0</v>
      </c>
      <c r="CX49" s="172">
        <v>0</v>
      </c>
      <c r="CY49" s="172">
        <v>0</v>
      </c>
      <c r="CZ49" s="172">
        <v>0</v>
      </c>
      <c r="DA49" s="172">
        <v>0</v>
      </c>
      <c r="DB49" s="172">
        <v>0</v>
      </c>
      <c r="DC49" s="172">
        <v>0</v>
      </c>
      <c r="DD49" s="172">
        <v>0</v>
      </c>
      <c r="DE49" s="172">
        <v>0</v>
      </c>
      <c r="DF49" s="172">
        <v>0</v>
      </c>
      <c r="DG49" s="172">
        <v>0</v>
      </c>
      <c r="DH49" s="172">
        <v>0</v>
      </c>
      <c r="DI49" s="172">
        <v>0</v>
      </c>
      <c r="DJ49" s="172">
        <v>0</v>
      </c>
      <c r="DK49" s="172">
        <v>0</v>
      </c>
      <c r="DL49" s="172">
        <v>0</v>
      </c>
      <c r="DM49" s="172">
        <v>0</v>
      </c>
      <c r="DN49" s="172">
        <v>0</v>
      </c>
      <c r="DO49" s="172">
        <v>0</v>
      </c>
      <c r="DP49" s="172">
        <v>0</v>
      </c>
      <c r="DQ49" s="172">
        <v>0</v>
      </c>
      <c r="DR49" s="172">
        <v>0</v>
      </c>
      <c r="DS49" s="172">
        <v>0</v>
      </c>
      <c r="DT49" s="172">
        <v>0</v>
      </c>
      <c r="DU49" s="172">
        <v>0</v>
      </c>
      <c r="DV49" s="172">
        <v>0</v>
      </c>
      <c r="DW49" s="172">
        <v>0</v>
      </c>
      <c r="DX49" s="172">
        <v>0</v>
      </c>
      <c r="DY49" s="172">
        <v>0</v>
      </c>
      <c r="DZ49" s="172">
        <v>0</v>
      </c>
      <c r="EA49" s="172">
        <v>0</v>
      </c>
      <c r="EB49" s="172">
        <v>0</v>
      </c>
      <c r="EC49" s="172">
        <v>0</v>
      </c>
      <c r="ED49" s="172">
        <v>0</v>
      </c>
      <c r="EE49" s="172">
        <v>0</v>
      </c>
      <c r="EF49" s="172">
        <v>0</v>
      </c>
      <c r="EG49" s="172">
        <v>0</v>
      </c>
      <c r="EH49" s="172">
        <v>0</v>
      </c>
      <c r="EI49" s="172">
        <v>0</v>
      </c>
      <c r="EJ49" s="172">
        <v>0</v>
      </c>
      <c r="EK49" s="172">
        <v>0</v>
      </c>
      <c r="EL49" s="172">
        <v>0</v>
      </c>
      <c r="EM49" s="172">
        <v>0</v>
      </c>
      <c r="EN49" s="172">
        <v>0</v>
      </c>
      <c r="EO49" s="172">
        <v>0</v>
      </c>
      <c r="EP49" s="172">
        <v>0</v>
      </c>
      <c r="EQ49" s="172">
        <v>0</v>
      </c>
      <c r="ER49" s="172">
        <v>0</v>
      </c>
      <c r="ES49" s="172">
        <v>0</v>
      </c>
      <c r="ET49" s="172">
        <v>0</v>
      </c>
      <c r="EU49" s="172">
        <v>0</v>
      </c>
      <c r="EV49" s="172">
        <v>0</v>
      </c>
      <c r="EW49" s="172">
        <v>0</v>
      </c>
      <c r="EX49" s="172">
        <v>0</v>
      </c>
      <c r="EY49" s="172">
        <v>0</v>
      </c>
      <c r="EZ49" s="172">
        <v>0</v>
      </c>
      <c r="FA49" s="172">
        <v>0</v>
      </c>
      <c r="FB49" s="172">
        <v>0</v>
      </c>
      <c r="FC49" s="172">
        <v>0</v>
      </c>
      <c r="FD49" s="172">
        <v>0</v>
      </c>
      <c r="FE49" s="172">
        <v>0</v>
      </c>
      <c r="FF49" s="172">
        <v>0</v>
      </c>
      <c r="FG49" s="172">
        <v>0</v>
      </c>
      <c r="FH49" s="172">
        <v>0</v>
      </c>
      <c r="FI49" s="172">
        <v>0</v>
      </c>
      <c r="FJ49" s="172">
        <v>0</v>
      </c>
      <c r="FK49" s="172">
        <v>0</v>
      </c>
      <c r="FL49" s="172">
        <v>0</v>
      </c>
      <c r="FM49" s="172">
        <v>0</v>
      </c>
      <c r="FN49" s="172">
        <v>0</v>
      </c>
      <c r="FO49" s="172">
        <v>0</v>
      </c>
      <c r="FP49" s="172">
        <v>0</v>
      </c>
      <c r="FQ49" s="172">
        <v>0</v>
      </c>
      <c r="FR49" s="172">
        <v>0</v>
      </c>
      <c r="FS49" s="172">
        <v>0</v>
      </c>
      <c r="FT49" s="172">
        <v>0</v>
      </c>
      <c r="FU49" s="172">
        <v>0</v>
      </c>
      <c r="FV49" s="172">
        <v>0</v>
      </c>
      <c r="FW49" s="172">
        <v>0</v>
      </c>
      <c r="FX49" s="172">
        <v>0</v>
      </c>
      <c r="FY49" s="172">
        <v>0</v>
      </c>
      <c r="FZ49" s="172">
        <v>0</v>
      </c>
      <c r="GA49" s="172">
        <v>0</v>
      </c>
      <c r="GB49" s="172">
        <v>0</v>
      </c>
      <c r="GC49" s="172">
        <v>0</v>
      </c>
      <c r="GD49" s="172">
        <v>0</v>
      </c>
      <c r="GE49" s="172">
        <v>0</v>
      </c>
      <c r="GF49" s="172">
        <v>0</v>
      </c>
      <c r="GG49" s="172">
        <v>0</v>
      </c>
      <c r="GH49" s="172">
        <v>0</v>
      </c>
      <c r="GI49" s="172">
        <v>0</v>
      </c>
      <c r="GJ49" s="172">
        <v>0</v>
      </c>
      <c r="GK49" s="172">
        <v>0</v>
      </c>
      <c r="GL49" s="172">
        <v>0</v>
      </c>
      <c r="GM49" s="172">
        <v>0</v>
      </c>
      <c r="GN49" s="172">
        <v>0</v>
      </c>
      <c r="GO49" s="172">
        <v>0</v>
      </c>
      <c r="GP49" s="172">
        <v>0</v>
      </c>
      <c r="GQ49" s="172">
        <v>0</v>
      </c>
      <c r="GR49" s="172">
        <v>0</v>
      </c>
      <c r="GS49" s="172">
        <v>0</v>
      </c>
      <c r="GT49" s="172">
        <v>0</v>
      </c>
      <c r="GU49" s="173">
        <v>0</v>
      </c>
      <c r="GV49" s="173">
        <v>0</v>
      </c>
      <c r="GW49" s="173">
        <v>0</v>
      </c>
      <c r="GX49" s="173">
        <v>0</v>
      </c>
      <c r="GY49" s="173">
        <v>0</v>
      </c>
      <c r="GZ49" s="173">
        <v>0</v>
      </c>
      <c r="HA49" s="173">
        <v>0</v>
      </c>
      <c r="HB49" s="173">
        <v>0</v>
      </c>
      <c r="HC49" s="173">
        <v>0</v>
      </c>
      <c r="HD49" s="173">
        <v>0</v>
      </c>
      <c r="HE49" s="173">
        <v>0</v>
      </c>
      <c r="HF49" s="173">
        <v>0</v>
      </c>
      <c r="HG49" s="173">
        <v>0</v>
      </c>
      <c r="HH49" s="173">
        <v>0</v>
      </c>
      <c r="HI49" s="173">
        <v>0</v>
      </c>
      <c r="HJ49" s="173">
        <v>0</v>
      </c>
      <c r="HK49" s="173">
        <v>0</v>
      </c>
      <c r="HL49" s="173">
        <v>0</v>
      </c>
      <c r="HM49" s="173">
        <v>0</v>
      </c>
      <c r="HN49" s="173">
        <v>0</v>
      </c>
      <c r="HO49" s="172">
        <f t="shared" si="62"/>
        <v>30000000</v>
      </c>
      <c r="HP49" s="172">
        <f t="shared" si="63"/>
        <v>9230966</v>
      </c>
      <c r="HQ49" s="172">
        <f t="shared" si="64"/>
        <v>6115420</v>
      </c>
      <c r="HR49" s="172">
        <f t="shared" si="65"/>
        <v>6115420</v>
      </c>
      <c r="HS49" s="163">
        <f t="shared" si="93"/>
        <v>0</v>
      </c>
    </row>
    <row r="50" spans="1:227" ht="16.5" thickTop="1" thickBot="1" x14ac:dyDescent="0.3">
      <c r="A50" s="171" t="s">
        <v>892</v>
      </c>
      <c r="B50" s="172">
        <v>0</v>
      </c>
      <c r="C50" s="172">
        <v>0</v>
      </c>
      <c r="D50" s="172">
        <v>0</v>
      </c>
      <c r="E50" s="172">
        <v>0</v>
      </c>
      <c r="F50" s="172">
        <v>0</v>
      </c>
      <c r="G50" s="172">
        <v>0</v>
      </c>
      <c r="H50" s="172">
        <v>0</v>
      </c>
      <c r="I50" s="172">
        <v>0</v>
      </c>
      <c r="J50" s="172">
        <v>0</v>
      </c>
      <c r="K50" s="172">
        <v>0</v>
      </c>
      <c r="L50" s="172">
        <v>0</v>
      </c>
      <c r="M50" s="172">
        <v>0</v>
      </c>
      <c r="N50" s="172">
        <v>0</v>
      </c>
      <c r="O50" s="172">
        <v>0</v>
      </c>
      <c r="P50" s="172">
        <v>0</v>
      </c>
      <c r="Q50" s="172">
        <v>0</v>
      </c>
      <c r="R50" s="172">
        <v>0</v>
      </c>
      <c r="S50" s="172">
        <v>0</v>
      </c>
      <c r="T50" s="172">
        <v>0</v>
      </c>
      <c r="U50" s="172">
        <v>0</v>
      </c>
      <c r="V50" s="172">
        <v>0</v>
      </c>
      <c r="W50" s="172">
        <v>0</v>
      </c>
      <c r="X50" s="172">
        <v>0</v>
      </c>
      <c r="Y50" s="172">
        <v>0</v>
      </c>
      <c r="Z50" s="172">
        <v>0</v>
      </c>
      <c r="AA50" s="172">
        <v>0</v>
      </c>
      <c r="AB50" s="172">
        <v>0</v>
      </c>
      <c r="AC50" s="172">
        <v>0</v>
      </c>
      <c r="AD50" s="172">
        <v>0</v>
      </c>
      <c r="AE50" s="172">
        <v>0</v>
      </c>
      <c r="AF50" s="172">
        <v>0</v>
      </c>
      <c r="AG50" s="172">
        <v>0</v>
      </c>
      <c r="AH50" s="172">
        <v>0</v>
      </c>
      <c r="AI50" s="172">
        <v>0</v>
      </c>
      <c r="AJ50" s="172">
        <v>0</v>
      </c>
      <c r="AK50" s="172">
        <v>0</v>
      </c>
      <c r="AL50" s="172">
        <v>0</v>
      </c>
      <c r="AM50" s="172">
        <v>0</v>
      </c>
      <c r="AN50" s="172">
        <v>0</v>
      </c>
      <c r="AO50" s="172">
        <v>0</v>
      </c>
      <c r="AP50" s="172">
        <v>0</v>
      </c>
      <c r="AQ50" s="172">
        <v>0</v>
      </c>
      <c r="AR50" s="172">
        <v>0</v>
      </c>
      <c r="AS50" s="172">
        <v>0</v>
      </c>
      <c r="AT50" s="172">
        <v>0</v>
      </c>
      <c r="AU50" s="172">
        <v>0</v>
      </c>
      <c r="AV50" s="172">
        <v>0</v>
      </c>
      <c r="AW50" s="172">
        <v>0</v>
      </c>
      <c r="AX50" s="172">
        <v>0</v>
      </c>
      <c r="AY50" s="172">
        <v>0</v>
      </c>
      <c r="AZ50" s="172">
        <v>0</v>
      </c>
      <c r="BA50" s="172">
        <v>0</v>
      </c>
      <c r="BB50" s="172">
        <v>0</v>
      </c>
      <c r="BC50" s="172">
        <v>0</v>
      </c>
      <c r="BD50" s="172">
        <v>0</v>
      </c>
      <c r="BE50" s="172">
        <v>0</v>
      </c>
      <c r="BF50" s="172">
        <v>0</v>
      </c>
      <c r="BG50" s="172">
        <v>0</v>
      </c>
      <c r="BH50" s="172">
        <v>0</v>
      </c>
      <c r="BI50" s="172">
        <v>0</v>
      </c>
      <c r="BJ50" s="172">
        <v>0</v>
      </c>
      <c r="BK50" s="172">
        <v>0</v>
      </c>
      <c r="BL50" s="172">
        <v>0</v>
      </c>
      <c r="BM50" s="172">
        <v>0</v>
      </c>
      <c r="BN50" s="172">
        <v>0</v>
      </c>
      <c r="BO50" s="172">
        <v>0</v>
      </c>
      <c r="BP50" s="172">
        <v>0</v>
      </c>
      <c r="BQ50" s="172">
        <v>0</v>
      </c>
      <c r="BR50" s="172">
        <v>0</v>
      </c>
      <c r="BS50" s="172">
        <v>0</v>
      </c>
      <c r="BT50" s="172">
        <v>0</v>
      </c>
      <c r="BU50" s="172">
        <v>0</v>
      </c>
      <c r="BV50" s="172">
        <v>0</v>
      </c>
      <c r="BW50" s="172">
        <v>0</v>
      </c>
      <c r="BX50" s="172">
        <v>0</v>
      </c>
      <c r="BY50" s="172">
        <v>0</v>
      </c>
      <c r="BZ50" s="172">
        <v>0</v>
      </c>
      <c r="CA50" s="172">
        <v>0</v>
      </c>
      <c r="CB50" s="172">
        <v>0</v>
      </c>
      <c r="CC50" s="172">
        <v>0</v>
      </c>
      <c r="CD50" s="172">
        <v>0</v>
      </c>
      <c r="CE50" s="172">
        <v>0</v>
      </c>
      <c r="CF50" s="172">
        <v>0</v>
      </c>
      <c r="CG50" s="172">
        <v>0</v>
      </c>
      <c r="CH50" s="172">
        <v>0</v>
      </c>
      <c r="CI50" s="172">
        <v>0</v>
      </c>
      <c r="CJ50" s="172">
        <v>0</v>
      </c>
      <c r="CK50" s="172">
        <v>0</v>
      </c>
      <c r="CL50" s="172">
        <v>0</v>
      </c>
      <c r="CM50" s="172">
        <v>0</v>
      </c>
      <c r="CN50" s="172">
        <v>0</v>
      </c>
      <c r="CO50" s="172">
        <v>0</v>
      </c>
      <c r="CP50" s="172">
        <v>0</v>
      </c>
      <c r="CQ50" s="172">
        <v>0</v>
      </c>
      <c r="CR50" s="172">
        <v>0</v>
      </c>
      <c r="CS50" s="172">
        <v>0</v>
      </c>
      <c r="CT50" s="172">
        <v>0</v>
      </c>
      <c r="CU50" s="172">
        <v>0</v>
      </c>
      <c r="CV50" s="172">
        <v>0</v>
      </c>
      <c r="CW50" s="172">
        <v>0</v>
      </c>
      <c r="CX50" s="172">
        <v>0</v>
      </c>
      <c r="CY50" s="172">
        <v>0</v>
      </c>
      <c r="CZ50" s="172">
        <v>0</v>
      </c>
      <c r="DA50" s="172">
        <v>0</v>
      </c>
      <c r="DB50" s="172">
        <v>0</v>
      </c>
      <c r="DC50" s="172">
        <v>0</v>
      </c>
      <c r="DD50" s="172">
        <v>0</v>
      </c>
      <c r="DE50" s="172">
        <v>0</v>
      </c>
      <c r="DF50" s="172">
        <v>0</v>
      </c>
      <c r="DG50" s="172">
        <v>0</v>
      </c>
      <c r="DH50" s="172">
        <v>0</v>
      </c>
      <c r="DI50" s="172">
        <v>0</v>
      </c>
      <c r="DJ50" s="172">
        <v>0</v>
      </c>
      <c r="DK50" s="172">
        <v>0</v>
      </c>
      <c r="DL50" s="172">
        <v>0</v>
      </c>
      <c r="DM50" s="172">
        <v>0</v>
      </c>
      <c r="DN50" s="172">
        <v>0</v>
      </c>
      <c r="DO50" s="172">
        <v>0</v>
      </c>
      <c r="DP50" s="172">
        <v>0</v>
      </c>
      <c r="DQ50" s="172">
        <v>0</v>
      </c>
      <c r="DR50" s="172">
        <v>0</v>
      </c>
      <c r="DS50" s="172">
        <v>0</v>
      </c>
      <c r="DT50" s="172">
        <v>0</v>
      </c>
      <c r="DU50" s="172">
        <v>0</v>
      </c>
      <c r="DV50" s="172">
        <v>0</v>
      </c>
      <c r="DW50" s="172">
        <v>0</v>
      </c>
      <c r="DX50" s="172">
        <v>0</v>
      </c>
      <c r="DY50" s="172">
        <v>0</v>
      </c>
      <c r="DZ50" s="172">
        <v>0</v>
      </c>
      <c r="EA50" s="172">
        <v>0</v>
      </c>
      <c r="EB50" s="172">
        <v>0</v>
      </c>
      <c r="EC50" s="172">
        <v>0</v>
      </c>
      <c r="ED50" s="172">
        <v>0</v>
      </c>
      <c r="EE50" s="172">
        <v>0</v>
      </c>
      <c r="EF50" s="172">
        <v>0</v>
      </c>
      <c r="EG50" s="172">
        <v>0</v>
      </c>
      <c r="EH50" s="172">
        <v>0</v>
      </c>
      <c r="EI50" s="172">
        <v>0</v>
      </c>
      <c r="EJ50" s="172">
        <v>0</v>
      </c>
      <c r="EK50" s="172">
        <v>0</v>
      </c>
      <c r="EL50" s="172">
        <v>0</v>
      </c>
      <c r="EM50" s="172">
        <v>0</v>
      </c>
      <c r="EN50" s="172">
        <v>0</v>
      </c>
      <c r="EO50" s="172">
        <v>0</v>
      </c>
      <c r="EP50" s="172">
        <v>0</v>
      </c>
      <c r="EQ50" s="172">
        <v>0</v>
      </c>
      <c r="ER50" s="172">
        <v>0</v>
      </c>
      <c r="ES50" s="172">
        <v>0</v>
      </c>
      <c r="ET50" s="172">
        <v>0</v>
      </c>
      <c r="EU50" s="172">
        <v>0</v>
      </c>
      <c r="EV50" s="172">
        <v>0</v>
      </c>
      <c r="EW50" s="172">
        <v>0</v>
      </c>
      <c r="EX50" s="172">
        <v>0</v>
      </c>
      <c r="EY50" s="172">
        <v>0</v>
      </c>
      <c r="EZ50" s="172">
        <v>0</v>
      </c>
      <c r="FA50" s="172">
        <v>0</v>
      </c>
      <c r="FB50" s="172">
        <v>0</v>
      </c>
      <c r="FC50" s="172">
        <v>0</v>
      </c>
      <c r="FD50" s="172">
        <v>0</v>
      </c>
      <c r="FE50" s="172">
        <v>0</v>
      </c>
      <c r="FF50" s="172">
        <v>0</v>
      </c>
      <c r="FG50" s="172">
        <v>0</v>
      </c>
      <c r="FH50" s="172">
        <v>0</v>
      </c>
      <c r="FI50" s="172">
        <v>0</v>
      </c>
      <c r="FJ50" s="172">
        <v>0</v>
      </c>
      <c r="FK50" s="172">
        <v>0</v>
      </c>
      <c r="FL50" s="172">
        <v>0</v>
      </c>
      <c r="FM50" s="172">
        <v>0</v>
      </c>
      <c r="FN50" s="172">
        <v>0</v>
      </c>
      <c r="FO50" s="172">
        <v>0</v>
      </c>
      <c r="FP50" s="172">
        <v>0</v>
      </c>
      <c r="FQ50" s="172">
        <v>0</v>
      </c>
      <c r="FR50" s="172">
        <v>0</v>
      </c>
      <c r="FS50" s="172">
        <v>0</v>
      </c>
      <c r="FT50" s="172">
        <v>0</v>
      </c>
      <c r="FU50" s="172">
        <v>0</v>
      </c>
      <c r="FV50" s="172">
        <v>0</v>
      </c>
      <c r="FW50" s="172">
        <v>0</v>
      </c>
      <c r="FX50" s="172">
        <v>0</v>
      </c>
      <c r="FY50" s="172">
        <v>0</v>
      </c>
      <c r="FZ50" s="172">
        <v>0</v>
      </c>
      <c r="GA50" s="172">
        <v>0</v>
      </c>
      <c r="GB50" s="172">
        <v>0</v>
      </c>
      <c r="GC50" s="172">
        <v>0</v>
      </c>
      <c r="GD50" s="172">
        <v>0</v>
      </c>
      <c r="GE50" s="172">
        <v>0</v>
      </c>
      <c r="GF50" s="172">
        <v>0</v>
      </c>
      <c r="GG50" s="172">
        <v>0</v>
      </c>
      <c r="GH50" s="172">
        <v>0</v>
      </c>
      <c r="GI50" s="172">
        <v>0</v>
      </c>
      <c r="GJ50" s="172">
        <v>0</v>
      </c>
      <c r="GK50" s="172">
        <v>0</v>
      </c>
      <c r="GL50" s="172">
        <v>0</v>
      </c>
      <c r="GM50" s="172">
        <v>0</v>
      </c>
      <c r="GN50" s="172">
        <v>0</v>
      </c>
      <c r="GO50" s="172">
        <v>0</v>
      </c>
      <c r="GP50" s="172">
        <v>0</v>
      </c>
      <c r="GQ50" s="172">
        <v>0</v>
      </c>
      <c r="GR50" s="172">
        <v>0</v>
      </c>
      <c r="GS50" s="172">
        <v>0</v>
      </c>
      <c r="GT50" s="172">
        <v>0</v>
      </c>
      <c r="GU50" s="173">
        <v>0</v>
      </c>
      <c r="GV50" s="173">
        <v>0</v>
      </c>
      <c r="GW50" s="173">
        <v>0</v>
      </c>
      <c r="GX50" s="173">
        <v>0</v>
      </c>
      <c r="GY50" s="173">
        <v>0</v>
      </c>
      <c r="GZ50" s="173">
        <v>0</v>
      </c>
      <c r="HA50" s="173">
        <v>0</v>
      </c>
      <c r="HB50" s="173">
        <v>0</v>
      </c>
      <c r="HC50" s="173">
        <v>0</v>
      </c>
      <c r="HD50" s="173">
        <v>0</v>
      </c>
      <c r="HE50" s="173">
        <v>0</v>
      </c>
      <c r="HF50" s="173">
        <v>0</v>
      </c>
      <c r="HG50" s="173">
        <v>0</v>
      </c>
      <c r="HH50" s="173">
        <v>0</v>
      </c>
      <c r="HI50" s="173">
        <v>0</v>
      </c>
      <c r="HJ50" s="173">
        <v>0</v>
      </c>
      <c r="HK50" s="173">
        <v>0</v>
      </c>
      <c r="HL50" s="173">
        <v>0</v>
      </c>
      <c r="HM50" s="173">
        <v>0</v>
      </c>
      <c r="HN50" s="173">
        <v>0</v>
      </c>
      <c r="HO50" s="172">
        <f t="shared" si="62"/>
        <v>0</v>
      </c>
      <c r="HP50" s="172">
        <f t="shared" si="63"/>
        <v>0</v>
      </c>
      <c r="HQ50" s="172">
        <f t="shared" si="64"/>
        <v>0</v>
      </c>
      <c r="HR50" s="172">
        <f t="shared" si="65"/>
        <v>0</v>
      </c>
      <c r="HS50" s="163">
        <f t="shared" si="93"/>
        <v>0</v>
      </c>
    </row>
    <row r="51" spans="1:227" ht="27" thickTop="1" thickBot="1" x14ac:dyDescent="0.3">
      <c r="A51" s="171" t="s">
        <v>893</v>
      </c>
      <c r="B51" s="172">
        <v>0</v>
      </c>
      <c r="C51" s="172">
        <v>0</v>
      </c>
      <c r="D51" s="172">
        <v>0</v>
      </c>
      <c r="E51" s="172">
        <v>0</v>
      </c>
      <c r="F51" s="172">
        <v>0</v>
      </c>
      <c r="G51" s="172">
        <v>0</v>
      </c>
      <c r="H51" s="172">
        <v>0</v>
      </c>
      <c r="I51" s="172">
        <v>0</v>
      </c>
      <c r="J51" s="172">
        <v>0</v>
      </c>
      <c r="K51" s="172">
        <v>0</v>
      </c>
      <c r="L51" s="172">
        <v>0</v>
      </c>
      <c r="M51" s="172">
        <v>0</v>
      </c>
      <c r="N51" s="172">
        <v>0</v>
      </c>
      <c r="O51" s="172">
        <v>0</v>
      </c>
      <c r="P51" s="172">
        <v>0</v>
      </c>
      <c r="Q51" s="172">
        <v>0</v>
      </c>
      <c r="R51" s="172">
        <v>0</v>
      </c>
      <c r="S51" s="172">
        <v>0</v>
      </c>
      <c r="T51" s="172">
        <v>0</v>
      </c>
      <c r="U51" s="172">
        <v>0</v>
      </c>
      <c r="V51" s="172">
        <v>0</v>
      </c>
      <c r="W51" s="172">
        <v>0</v>
      </c>
      <c r="X51" s="172">
        <v>0</v>
      </c>
      <c r="Y51" s="172">
        <v>0</v>
      </c>
      <c r="Z51" s="172">
        <v>0</v>
      </c>
      <c r="AA51" s="172">
        <v>0</v>
      </c>
      <c r="AB51" s="172">
        <v>0</v>
      </c>
      <c r="AC51" s="172">
        <v>0</v>
      </c>
      <c r="AD51" s="172">
        <v>0</v>
      </c>
      <c r="AE51" s="172">
        <v>0</v>
      </c>
      <c r="AF51" s="172">
        <v>0</v>
      </c>
      <c r="AG51" s="172">
        <v>0</v>
      </c>
      <c r="AH51" s="172">
        <v>0</v>
      </c>
      <c r="AI51" s="172">
        <v>0</v>
      </c>
      <c r="AJ51" s="172">
        <v>0</v>
      </c>
      <c r="AK51" s="172">
        <v>0</v>
      </c>
      <c r="AL51" s="172">
        <v>0</v>
      </c>
      <c r="AM51" s="172">
        <v>0</v>
      </c>
      <c r="AN51" s="172">
        <v>0</v>
      </c>
      <c r="AO51" s="172">
        <v>0</v>
      </c>
      <c r="AP51" s="172">
        <v>0</v>
      </c>
      <c r="AQ51" s="172">
        <v>0</v>
      </c>
      <c r="AR51" s="172">
        <v>0</v>
      </c>
      <c r="AS51" s="172">
        <v>0</v>
      </c>
      <c r="AT51" s="172">
        <v>0</v>
      </c>
      <c r="AU51" s="172">
        <v>0</v>
      </c>
      <c r="AV51" s="172">
        <v>0</v>
      </c>
      <c r="AW51" s="172">
        <v>0</v>
      </c>
      <c r="AX51" s="172">
        <v>0</v>
      </c>
      <c r="AY51" s="172">
        <v>0</v>
      </c>
      <c r="AZ51" s="172">
        <v>0</v>
      </c>
      <c r="BA51" s="172">
        <v>0</v>
      </c>
      <c r="BB51" s="172">
        <v>0</v>
      </c>
      <c r="BC51" s="172">
        <v>0</v>
      </c>
      <c r="BD51" s="172">
        <v>0</v>
      </c>
      <c r="BE51" s="172">
        <v>0</v>
      </c>
      <c r="BF51" s="172">
        <v>0</v>
      </c>
      <c r="BG51" s="172">
        <v>0</v>
      </c>
      <c r="BH51" s="172">
        <v>0</v>
      </c>
      <c r="BI51" s="172">
        <v>0</v>
      </c>
      <c r="BJ51" s="172">
        <v>0</v>
      </c>
      <c r="BK51" s="172">
        <v>0</v>
      </c>
      <c r="BL51" s="172">
        <v>0</v>
      </c>
      <c r="BM51" s="172">
        <v>0</v>
      </c>
      <c r="BN51" s="172">
        <v>0</v>
      </c>
      <c r="BO51" s="172">
        <v>0</v>
      </c>
      <c r="BP51" s="172">
        <v>0</v>
      </c>
      <c r="BQ51" s="172">
        <v>0</v>
      </c>
      <c r="BR51" s="172">
        <v>0</v>
      </c>
      <c r="BS51" s="172">
        <v>0</v>
      </c>
      <c r="BT51" s="172">
        <v>0</v>
      </c>
      <c r="BU51" s="172">
        <v>0</v>
      </c>
      <c r="BV51" s="172">
        <v>0</v>
      </c>
      <c r="BW51" s="172">
        <v>0</v>
      </c>
      <c r="BX51" s="172">
        <v>0</v>
      </c>
      <c r="BY51" s="172">
        <v>0</v>
      </c>
      <c r="BZ51" s="172">
        <v>0</v>
      </c>
      <c r="CA51" s="172">
        <v>0</v>
      </c>
      <c r="CB51" s="172">
        <v>0</v>
      </c>
      <c r="CC51" s="172">
        <v>0</v>
      </c>
      <c r="CD51" s="172">
        <v>0</v>
      </c>
      <c r="CE51" s="172">
        <v>0</v>
      </c>
      <c r="CF51" s="172">
        <v>0</v>
      </c>
      <c r="CG51" s="172">
        <v>0</v>
      </c>
      <c r="CH51" s="172">
        <v>0</v>
      </c>
      <c r="CI51" s="172">
        <v>0</v>
      </c>
      <c r="CJ51" s="172">
        <v>0</v>
      </c>
      <c r="CK51" s="172">
        <v>0</v>
      </c>
      <c r="CL51" s="172">
        <v>0</v>
      </c>
      <c r="CM51" s="172">
        <v>0</v>
      </c>
      <c r="CN51" s="172">
        <v>0</v>
      </c>
      <c r="CO51" s="172">
        <v>0</v>
      </c>
      <c r="CP51" s="172">
        <v>0</v>
      </c>
      <c r="CQ51" s="172">
        <v>0</v>
      </c>
      <c r="CR51" s="172">
        <v>0</v>
      </c>
      <c r="CS51" s="172">
        <v>0</v>
      </c>
      <c r="CT51" s="172">
        <v>0</v>
      </c>
      <c r="CU51" s="172">
        <v>0</v>
      </c>
      <c r="CV51" s="172">
        <v>0</v>
      </c>
      <c r="CW51" s="172">
        <v>0</v>
      </c>
      <c r="CX51" s="172">
        <v>0</v>
      </c>
      <c r="CY51" s="172">
        <v>0</v>
      </c>
      <c r="CZ51" s="172">
        <v>0</v>
      </c>
      <c r="DA51" s="172">
        <v>0</v>
      </c>
      <c r="DB51" s="172">
        <v>0</v>
      </c>
      <c r="DC51" s="172">
        <v>0</v>
      </c>
      <c r="DD51" s="172">
        <v>0</v>
      </c>
      <c r="DE51" s="172">
        <v>0</v>
      </c>
      <c r="DF51" s="172">
        <v>0</v>
      </c>
      <c r="DG51" s="172">
        <v>0</v>
      </c>
      <c r="DH51" s="172">
        <v>0</v>
      </c>
      <c r="DI51" s="172">
        <v>0</v>
      </c>
      <c r="DJ51" s="172">
        <v>0</v>
      </c>
      <c r="DK51" s="172">
        <v>0</v>
      </c>
      <c r="DL51" s="172">
        <v>0</v>
      </c>
      <c r="DM51" s="172">
        <v>0</v>
      </c>
      <c r="DN51" s="172">
        <v>0</v>
      </c>
      <c r="DO51" s="172">
        <v>0</v>
      </c>
      <c r="DP51" s="172">
        <v>0</v>
      </c>
      <c r="DQ51" s="172">
        <v>0</v>
      </c>
      <c r="DR51" s="172">
        <v>0</v>
      </c>
      <c r="DS51" s="172">
        <v>0</v>
      </c>
      <c r="DT51" s="172">
        <v>0</v>
      </c>
      <c r="DU51" s="172">
        <v>0</v>
      </c>
      <c r="DV51" s="172">
        <v>0</v>
      </c>
      <c r="DW51" s="172">
        <v>0</v>
      </c>
      <c r="DX51" s="172">
        <v>0</v>
      </c>
      <c r="DY51" s="172">
        <v>0</v>
      </c>
      <c r="DZ51" s="172">
        <v>0</v>
      </c>
      <c r="EA51" s="172">
        <v>0</v>
      </c>
      <c r="EB51" s="172">
        <v>0</v>
      </c>
      <c r="EC51" s="172">
        <v>0</v>
      </c>
      <c r="ED51" s="172">
        <v>0</v>
      </c>
      <c r="EE51" s="172">
        <v>0</v>
      </c>
      <c r="EF51" s="172">
        <v>0</v>
      </c>
      <c r="EG51" s="172">
        <v>0</v>
      </c>
      <c r="EH51" s="172">
        <v>0</v>
      </c>
      <c r="EI51" s="172">
        <v>0</v>
      </c>
      <c r="EJ51" s="172">
        <v>0</v>
      </c>
      <c r="EK51" s="172">
        <v>0</v>
      </c>
      <c r="EL51" s="172">
        <v>0</v>
      </c>
      <c r="EM51" s="172">
        <v>0</v>
      </c>
      <c r="EN51" s="172">
        <v>0</v>
      </c>
      <c r="EO51" s="172">
        <v>0</v>
      </c>
      <c r="EP51" s="172">
        <v>0</v>
      </c>
      <c r="EQ51" s="172">
        <v>0</v>
      </c>
      <c r="ER51" s="172">
        <v>0</v>
      </c>
      <c r="ES51" s="172">
        <v>0</v>
      </c>
      <c r="ET51" s="172">
        <v>0</v>
      </c>
      <c r="EU51" s="172">
        <v>0</v>
      </c>
      <c r="EV51" s="172">
        <v>0</v>
      </c>
      <c r="EW51" s="172">
        <v>0</v>
      </c>
      <c r="EX51" s="172">
        <v>0</v>
      </c>
      <c r="EY51" s="172">
        <v>0</v>
      </c>
      <c r="EZ51" s="172">
        <v>0</v>
      </c>
      <c r="FA51" s="172">
        <v>0</v>
      </c>
      <c r="FB51" s="172">
        <v>0</v>
      </c>
      <c r="FC51" s="172">
        <v>0</v>
      </c>
      <c r="FD51" s="172">
        <v>0</v>
      </c>
      <c r="FE51" s="172">
        <v>0</v>
      </c>
      <c r="FF51" s="172">
        <v>0</v>
      </c>
      <c r="FG51" s="172">
        <v>0</v>
      </c>
      <c r="FH51" s="172">
        <v>0</v>
      </c>
      <c r="FI51" s="172">
        <v>0</v>
      </c>
      <c r="FJ51" s="172">
        <v>0</v>
      </c>
      <c r="FK51" s="172">
        <v>0</v>
      </c>
      <c r="FL51" s="172">
        <v>0</v>
      </c>
      <c r="FM51" s="172">
        <v>0</v>
      </c>
      <c r="FN51" s="172">
        <v>0</v>
      </c>
      <c r="FO51" s="172">
        <v>0</v>
      </c>
      <c r="FP51" s="172">
        <v>0</v>
      </c>
      <c r="FQ51" s="172">
        <v>0</v>
      </c>
      <c r="FR51" s="172">
        <v>0</v>
      </c>
      <c r="FS51" s="172">
        <v>0</v>
      </c>
      <c r="FT51" s="172">
        <v>0</v>
      </c>
      <c r="FU51" s="172">
        <v>0</v>
      </c>
      <c r="FV51" s="172">
        <v>0</v>
      </c>
      <c r="FW51" s="172">
        <v>0</v>
      </c>
      <c r="FX51" s="172">
        <v>0</v>
      </c>
      <c r="FY51" s="172">
        <v>0</v>
      </c>
      <c r="FZ51" s="172">
        <v>0</v>
      </c>
      <c r="GA51" s="172">
        <v>0</v>
      </c>
      <c r="GB51" s="172">
        <v>0</v>
      </c>
      <c r="GC51" s="172">
        <v>0</v>
      </c>
      <c r="GD51" s="172">
        <v>0</v>
      </c>
      <c r="GE51" s="172">
        <v>0</v>
      </c>
      <c r="GF51" s="172">
        <v>0</v>
      </c>
      <c r="GG51" s="172">
        <v>0</v>
      </c>
      <c r="GH51" s="172">
        <v>0</v>
      </c>
      <c r="GI51" s="172">
        <v>0</v>
      </c>
      <c r="GJ51" s="172">
        <v>0</v>
      </c>
      <c r="GK51" s="172">
        <v>0</v>
      </c>
      <c r="GL51" s="172">
        <v>0</v>
      </c>
      <c r="GM51" s="172">
        <v>0</v>
      </c>
      <c r="GN51" s="172">
        <v>0</v>
      </c>
      <c r="GO51" s="172">
        <v>0</v>
      </c>
      <c r="GP51" s="172">
        <v>0</v>
      </c>
      <c r="GQ51" s="172">
        <v>0</v>
      </c>
      <c r="GR51" s="172">
        <v>0</v>
      </c>
      <c r="GS51" s="172">
        <v>0</v>
      </c>
      <c r="GT51" s="172">
        <v>0</v>
      </c>
      <c r="GU51" s="173">
        <v>0</v>
      </c>
      <c r="GV51" s="173">
        <v>0</v>
      </c>
      <c r="GW51" s="173">
        <v>0</v>
      </c>
      <c r="GX51" s="173">
        <v>0</v>
      </c>
      <c r="GY51" s="173">
        <v>0</v>
      </c>
      <c r="GZ51" s="173">
        <v>0</v>
      </c>
      <c r="HA51" s="173">
        <v>0</v>
      </c>
      <c r="HB51" s="173">
        <v>0</v>
      </c>
      <c r="HC51" s="173">
        <v>0</v>
      </c>
      <c r="HD51" s="173">
        <v>0</v>
      </c>
      <c r="HE51" s="173">
        <v>0</v>
      </c>
      <c r="HF51" s="173">
        <v>0</v>
      </c>
      <c r="HG51" s="173">
        <v>0</v>
      </c>
      <c r="HH51" s="173">
        <v>0</v>
      </c>
      <c r="HI51" s="173">
        <v>0</v>
      </c>
      <c r="HJ51" s="173">
        <v>0</v>
      </c>
      <c r="HK51" s="173">
        <v>0</v>
      </c>
      <c r="HL51" s="173">
        <v>0</v>
      </c>
      <c r="HM51" s="173">
        <v>0</v>
      </c>
      <c r="HN51" s="173">
        <v>0</v>
      </c>
      <c r="HO51" s="172">
        <f t="shared" si="62"/>
        <v>0</v>
      </c>
      <c r="HP51" s="172">
        <f t="shared" si="63"/>
        <v>0</v>
      </c>
      <c r="HQ51" s="172">
        <f t="shared" si="64"/>
        <v>0</v>
      </c>
      <c r="HR51" s="172">
        <f t="shared" si="65"/>
        <v>0</v>
      </c>
      <c r="HS51" s="163">
        <f t="shared" si="93"/>
        <v>0</v>
      </c>
    </row>
    <row r="52" spans="1:227" ht="27" thickTop="1" thickBot="1" x14ac:dyDescent="0.3">
      <c r="A52" s="171" t="s">
        <v>894</v>
      </c>
      <c r="B52" s="172">
        <v>0</v>
      </c>
      <c r="C52" s="172">
        <v>0</v>
      </c>
      <c r="D52" s="172">
        <v>0</v>
      </c>
      <c r="E52" s="172">
        <v>0</v>
      </c>
      <c r="F52" s="172">
        <v>0</v>
      </c>
      <c r="G52" s="172">
        <v>0</v>
      </c>
      <c r="H52" s="172">
        <v>0</v>
      </c>
      <c r="I52" s="172">
        <v>0</v>
      </c>
      <c r="J52" s="172">
        <v>0</v>
      </c>
      <c r="K52" s="172">
        <v>0</v>
      </c>
      <c r="L52" s="172">
        <v>0</v>
      </c>
      <c r="M52" s="172">
        <v>0</v>
      </c>
      <c r="N52" s="172">
        <v>0</v>
      </c>
      <c r="O52" s="172">
        <v>0</v>
      </c>
      <c r="P52" s="172">
        <v>0</v>
      </c>
      <c r="Q52" s="172">
        <v>0</v>
      </c>
      <c r="R52" s="172">
        <v>0</v>
      </c>
      <c r="S52" s="172">
        <v>0</v>
      </c>
      <c r="T52" s="172">
        <v>0</v>
      </c>
      <c r="U52" s="172">
        <v>0</v>
      </c>
      <c r="V52" s="172">
        <v>0</v>
      </c>
      <c r="W52" s="172">
        <v>0</v>
      </c>
      <c r="X52" s="172">
        <v>0</v>
      </c>
      <c r="Y52" s="172">
        <v>0</v>
      </c>
      <c r="Z52" s="172">
        <v>0</v>
      </c>
      <c r="AA52" s="172">
        <v>0</v>
      </c>
      <c r="AB52" s="172">
        <v>0</v>
      </c>
      <c r="AC52" s="172">
        <v>0</v>
      </c>
      <c r="AD52" s="172">
        <v>0</v>
      </c>
      <c r="AE52" s="172">
        <v>0</v>
      </c>
      <c r="AF52" s="172">
        <v>0</v>
      </c>
      <c r="AG52" s="172">
        <v>0</v>
      </c>
      <c r="AH52" s="172">
        <v>0</v>
      </c>
      <c r="AI52" s="172">
        <v>0</v>
      </c>
      <c r="AJ52" s="172">
        <v>0</v>
      </c>
      <c r="AK52" s="172">
        <v>0</v>
      </c>
      <c r="AL52" s="172">
        <v>0</v>
      </c>
      <c r="AM52" s="172">
        <v>0</v>
      </c>
      <c r="AN52" s="172">
        <v>0</v>
      </c>
      <c r="AO52" s="172">
        <v>0</v>
      </c>
      <c r="AP52" s="172">
        <v>0</v>
      </c>
      <c r="AQ52" s="172">
        <v>0</v>
      </c>
      <c r="AR52" s="172">
        <v>0</v>
      </c>
      <c r="AS52" s="172">
        <v>0</v>
      </c>
      <c r="AT52" s="172">
        <v>0</v>
      </c>
      <c r="AU52" s="172">
        <v>0</v>
      </c>
      <c r="AV52" s="172">
        <v>0</v>
      </c>
      <c r="AW52" s="172">
        <v>0</v>
      </c>
      <c r="AX52" s="172">
        <v>0</v>
      </c>
      <c r="AY52" s="172">
        <v>0</v>
      </c>
      <c r="AZ52" s="172">
        <v>0</v>
      </c>
      <c r="BA52" s="172">
        <v>0</v>
      </c>
      <c r="BB52" s="172">
        <v>0</v>
      </c>
      <c r="BC52" s="172">
        <v>0</v>
      </c>
      <c r="BD52" s="172">
        <v>0</v>
      </c>
      <c r="BE52" s="172">
        <v>0</v>
      </c>
      <c r="BF52" s="172">
        <v>0</v>
      </c>
      <c r="BG52" s="172">
        <v>0</v>
      </c>
      <c r="BH52" s="172">
        <v>0</v>
      </c>
      <c r="BI52" s="172">
        <v>0</v>
      </c>
      <c r="BJ52" s="172">
        <v>0</v>
      </c>
      <c r="BK52" s="172">
        <v>0</v>
      </c>
      <c r="BL52" s="172">
        <v>0</v>
      </c>
      <c r="BM52" s="172">
        <v>0</v>
      </c>
      <c r="BN52" s="172">
        <v>0</v>
      </c>
      <c r="BO52" s="172">
        <v>0</v>
      </c>
      <c r="BP52" s="172">
        <v>0</v>
      </c>
      <c r="BQ52" s="172">
        <v>0</v>
      </c>
      <c r="BR52" s="172">
        <v>0</v>
      </c>
      <c r="BS52" s="172">
        <v>0</v>
      </c>
      <c r="BT52" s="172">
        <v>0</v>
      </c>
      <c r="BU52" s="172">
        <v>0</v>
      </c>
      <c r="BV52" s="172">
        <v>0</v>
      </c>
      <c r="BW52" s="172">
        <v>0</v>
      </c>
      <c r="BX52" s="172">
        <v>0</v>
      </c>
      <c r="BY52" s="172">
        <v>0</v>
      </c>
      <c r="BZ52" s="172">
        <v>0</v>
      </c>
      <c r="CA52" s="172">
        <v>0</v>
      </c>
      <c r="CB52" s="172">
        <v>0</v>
      </c>
      <c r="CC52" s="172">
        <v>0</v>
      </c>
      <c r="CD52" s="172">
        <v>0</v>
      </c>
      <c r="CE52" s="172">
        <v>0</v>
      </c>
      <c r="CF52" s="172">
        <v>0</v>
      </c>
      <c r="CG52" s="172">
        <v>0</v>
      </c>
      <c r="CH52" s="172">
        <v>0</v>
      </c>
      <c r="CI52" s="172">
        <v>0</v>
      </c>
      <c r="CJ52" s="172">
        <v>0</v>
      </c>
      <c r="CK52" s="172">
        <v>0</v>
      </c>
      <c r="CL52" s="172">
        <v>0</v>
      </c>
      <c r="CM52" s="172">
        <v>0</v>
      </c>
      <c r="CN52" s="172">
        <v>0</v>
      </c>
      <c r="CO52" s="172">
        <v>0</v>
      </c>
      <c r="CP52" s="172">
        <v>0</v>
      </c>
      <c r="CQ52" s="172">
        <v>0</v>
      </c>
      <c r="CR52" s="172">
        <v>0</v>
      </c>
      <c r="CS52" s="172">
        <v>0</v>
      </c>
      <c r="CT52" s="172">
        <v>0</v>
      </c>
      <c r="CU52" s="172">
        <v>0</v>
      </c>
      <c r="CV52" s="172">
        <v>0</v>
      </c>
      <c r="CW52" s="172">
        <v>0</v>
      </c>
      <c r="CX52" s="172">
        <v>0</v>
      </c>
      <c r="CY52" s="172">
        <v>0</v>
      </c>
      <c r="CZ52" s="172">
        <v>0</v>
      </c>
      <c r="DA52" s="172">
        <v>0</v>
      </c>
      <c r="DB52" s="172">
        <v>0</v>
      </c>
      <c r="DC52" s="172">
        <v>0</v>
      </c>
      <c r="DD52" s="172">
        <v>0</v>
      </c>
      <c r="DE52" s="172">
        <v>0</v>
      </c>
      <c r="DF52" s="172">
        <v>0</v>
      </c>
      <c r="DG52" s="172">
        <v>0</v>
      </c>
      <c r="DH52" s="172">
        <v>0</v>
      </c>
      <c r="DI52" s="172">
        <v>0</v>
      </c>
      <c r="DJ52" s="172">
        <v>0</v>
      </c>
      <c r="DK52" s="172">
        <v>0</v>
      </c>
      <c r="DL52" s="172">
        <v>0</v>
      </c>
      <c r="DM52" s="172">
        <v>0</v>
      </c>
      <c r="DN52" s="172">
        <v>0</v>
      </c>
      <c r="DO52" s="172">
        <v>0</v>
      </c>
      <c r="DP52" s="172">
        <v>0</v>
      </c>
      <c r="DQ52" s="172">
        <v>0</v>
      </c>
      <c r="DR52" s="172">
        <v>0</v>
      </c>
      <c r="DS52" s="172">
        <v>0</v>
      </c>
      <c r="DT52" s="172">
        <v>0</v>
      </c>
      <c r="DU52" s="172">
        <v>0</v>
      </c>
      <c r="DV52" s="172">
        <v>0</v>
      </c>
      <c r="DW52" s="172">
        <v>0</v>
      </c>
      <c r="DX52" s="172">
        <v>0</v>
      </c>
      <c r="DY52" s="172">
        <v>0</v>
      </c>
      <c r="DZ52" s="172">
        <v>0</v>
      </c>
      <c r="EA52" s="172">
        <v>0</v>
      </c>
      <c r="EB52" s="172">
        <v>0</v>
      </c>
      <c r="EC52" s="172">
        <v>0</v>
      </c>
      <c r="ED52" s="172">
        <v>0</v>
      </c>
      <c r="EE52" s="172">
        <v>0</v>
      </c>
      <c r="EF52" s="172">
        <v>0</v>
      </c>
      <c r="EG52" s="172">
        <v>0</v>
      </c>
      <c r="EH52" s="172">
        <v>0</v>
      </c>
      <c r="EI52" s="172">
        <v>0</v>
      </c>
      <c r="EJ52" s="172">
        <v>0</v>
      </c>
      <c r="EK52" s="172">
        <v>0</v>
      </c>
      <c r="EL52" s="172">
        <v>0</v>
      </c>
      <c r="EM52" s="172">
        <v>0</v>
      </c>
      <c r="EN52" s="172">
        <v>0</v>
      </c>
      <c r="EO52" s="172">
        <v>0</v>
      </c>
      <c r="EP52" s="172">
        <v>0</v>
      </c>
      <c r="EQ52" s="172">
        <v>0</v>
      </c>
      <c r="ER52" s="172">
        <v>0</v>
      </c>
      <c r="ES52" s="172">
        <v>0</v>
      </c>
      <c r="ET52" s="172">
        <v>0</v>
      </c>
      <c r="EU52" s="172">
        <v>0</v>
      </c>
      <c r="EV52" s="172">
        <v>0</v>
      </c>
      <c r="EW52" s="172">
        <v>0</v>
      </c>
      <c r="EX52" s="172">
        <v>0</v>
      </c>
      <c r="EY52" s="172">
        <v>0</v>
      </c>
      <c r="EZ52" s="172">
        <v>0</v>
      </c>
      <c r="FA52" s="172">
        <v>0</v>
      </c>
      <c r="FB52" s="172">
        <v>0</v>
      </c>
      <c r="FC52" s="172">
        <v>0</v>
      </c>
      <c r="FD52" s="172">
        <v>0</v>
      </c>
      <c r="FE52" s="172">
        <v>0</v>
      </c>
      <c r="FF52" s="172">
        <v>0</v>
      </c>
      <c r="FG52" s="172">
        <v>0</v>
      </c>
      <c r="FH52" s="172">
        <v>0</v>
      </c>
      <c r="FI52" s="172">
        <v>0</v>
      </c>
      <c r="FJ52" s="172">
        <v>0</v>
      </c>
      <c r="FK52" s="172">
        <v>0</v>
      </c>
      <c r="FL52" s="172">
        <v>0</v>
      </c>
      <c r="FM52" s="172">
        <v>0</v>
      </c>
      <c r="FN52" s="172">
        <v>0</v>
      </c>
      <c r="FO52" s="172">
        <v>0</v>
      </c>
      <c r="FP52" s="172">
        <v>0</v>
      </c>
      <c r="FQ52" s="172">
        <v>0</v>
      </c>
      <c r="FR52" s="172">
        <v>0</v>
      </c>
      <c r="FS52" s="172">
        <v>0</v>
      </c>
      <c r="FT52" s="172">
        <v>0</v>
      </c>
      <c r="FU52" s="172">
        <v>0</v>
      </c>
      <c r="FV52" s="172">
        <v>0</v>
      </c>
      <c r="FW52" s="172">
        <v>0</v>
      </c>
      <c r="FX52" s="172">
        <v>0</v>
      </c>
      <c r="FY52" s="172">
        <v>0</v>
      </c>
      <c r="FZ52" s="172">
        <v>0</v>
      </c>
      <c r="GA52" s="172">
        <v>0</v>
      </c>
      <c r="GB52" s="172">
        <v>0</v>
      </c>
      <c r="GC52" s="172">
        <v>0</v>
      </c>
      <c r="GD52" s="172">
        <v>0</v>
      </c>
      <c r="GE52" s="172">
        <v>0</v>
      </c>
      <c r="GF52" s="172">
        <v>0</v>
      </c>
      <c r="GG52" s="172">
        <v>0</v>
      </c>
      <c r="GH52" s="172">
        <v>0</v>
      </c>
      <c r="GI52" s="172">
        <v>0</v>
      </c>
      <c r="GJ52" s="172">
        <v>0</v>
      </c>
      <c r="GK52" s="172">
        <v>0</v>
      </c>
      <c r="GL52" s="172">
        <v>0</v>
      </c>
      <c r="GM52" s="172">
        <v>0</v>
      </c>
      <c r="GN52" s="172">
        <v>0</v>
      </c>
      <c r="GO52" s="172">
        <v>0</v>
      </c>
      <c r="GP52" s="172">
        <v>0</v>
      </c>
      <c r="GQ52" s="172">
        <v>0</v>
      </c>
      <c r="GR52" s="172">
        <v>0</v>
      </c>
      <c r="GS52" s="172">
        <v>0</v>
      </c>
      <c r="GT52" s="172">
        <v>0</v>
      </c>
      <c r="GU52" s="173">
        <v>0</v>
      </c>
      <c r="GV52" s="173">
        <v>0</v>
      </c>
      <c r="GW52" s="173">
        <v>0</v>
      </c>
      <c r="GX52" s="173">
        <v>0</v>
      </c>
      <c r="GY52" s="173">
        <v>0</v>
      </c>
      <c r="GZ52" s="173">
        <v>0</v>
      </c>
      <c r="HA52" s="173">
        <v>0</v>
      </c>
      <c r="HB52" s="173">
        <v>0</v>
      </c>
      <c r="HC52" s="173">
        <v>0</v>
      </c>
      <c r="HD52" s="173">
        <v>0</v>
      </c>
      <c r="HE52" s="173">
        <v>0</v>
      </c>
      <c r="HF52" s="173">
        <v>0</v>
      </c>
      <c r="HG52" s="173">
        <v>0</v>
      </c>
      <c r="HH52" s="173">
        <v>0</v>
      </c>
      <c r="HI52" s="173">
        <v>0</v>
      </c>
      <c r="HJ52" s="173">
        <v>0</v>
      </c>
      <c r="HK52" s="173">
        <v>0</v>
      </c>
      <c r="HL52" s="173">
        <v>0</v>
      </c>
      <c r="HM52" s="173">
        <v>0</v>
      </c>
      <c r="HN52" s="173">
        <v>0</v>
      </c>
      <c r="HO52" s="172">
        <f t="shared" si="62"/>
        <v>0</v>
      </c>
      <c r="HP52" s="172">
        <f t="shared" si="63"/>
        <v>0</v>
      </c>
      <c r="HQ52" s="172">
        <f t="shared" si="64"/>
        <v>0</v>
      </c>
      <c r="HR52" s="172">
        <f t="shared" si="65"/>
        <v>0</v>
      </c>
      <c r="HS52" s="163">
        <f t="shared" si="93"/>
        <v>0</v>
      </c>
    </row>
    <row r="53" spans="1:227" ht="28.5" thickTop="1" thickBot="1" x14ac:dyDescent="0.3">
      <c r="A53" s="167" t="s">
        <v>721</v>
      </c>
      <c r="B53" s="168">
        <f>+B54+B57+B62+B65</f>
        <v>61281128802</v>
      </c>
      <c r="C53" s="168">
        <f t="shared" ref="C53:BZ53" si="108">+C54+C57+C62+C65</f>
        <v>1380511882</v>
      </c>
      <c r="D53" s="168">
        <f t="shared" si="108"/>
        <v>534940304</v>
      </c>
      <c r="E53" s="168">
        <f t="shared" si="108"/>
        <v>266095411</v>
      </c>
      <c r="F53" s="168">
        <f t="shared" si="108"/>
        <v>164143055</v>
      </c>
      <c r="G53" s="168">
        <f t="shared" ref="G53:J53" si="109">+G54+G57+G62+G65</f>
        <v>190606400</v>
      </c>
      <c r="H53" s="168">
        <f t="shared" si="109"/>
        <v>0</v>
      </c>
      <c r="I53" s="168">
        <f t="shared" si="109"/>
        <v>0</v>
      </c>
      <c r="J53" s="168">
        <f t="shared" si="109"/>
        <v>0</v>
      </c>
      <c r="K53" s="168">
        <f t="shared" si="108"/>
        <v>178248000</v>
      </c>
      <c r="L53" s="168">
        <f t="shared" si="108"/>
        <v>0</v>
      </c>
      <c r="M53" s="168">
        <f t="shared" si="108"/>
        <v>0</v>
      </c>
      <c r="N53" s="168">
        <f t="shared" si="108"/>
        <v>0</v>
      </c>
      <c r="O53" s="168">
        <f t="shared" si="108"/>
        <v>0</v>
      </c>
      <c r="P53" s="168">
        <f t="shared" si="108"/>
        <v>0</v>
      </c>
      <c r="Q53" s="168">
        <f t="shared" si="108"/>
        <v>0</v>
      </c>
      <c r="R53" s="168">
        <f t="shared" si="108"/>
        <v>0</v>
      </c>
      <c r="S53" s="168">
        <f t="shared" si="108"/>
        <v>0</v>
      </c>
      <c r="T53" s="168">
        <f t="shared" si="108"/>
        <v>0</v>
      </c>
      <c r="U53" s="168">
        <f t="shared" si="108"/>
        <v>0</v>
      </c>
      <c r="V53" s="168">
        <f t="shared" si="108"/>
        <v>0</v>
      </c>
      <c r="W53" s="168">
        <f t="shared" si="108"/>
        <v>0</v>
      </c>
      <c r="X53" s="168">
        <f t="shared" si="108"/>
        <v>0</v>
      </c>
      <c r="Y53" s="168">
        <f t="shared" si="108"/>
        <v>0</v>
      </c>
      <c r="Z53" s="168">
        <f t="shared" si="108"/>
        <v>0</v>
      </c>
      <c r="AA53" s="168">
        <f t="shared" si="108"/>
        <v>826190000</v>
      </c>
      <c r="AB53" s="168">
        <f t="shared" si="108"/>
        <v>0</v>
      </c>
      <c r="AC53" s="168">
        <f t="shared" si="108"/>
        <v>0</v>
      </c>
      <c r="AD53" s="168">
        <f t="shared" si="108"/>
        <v>0</v>
      </c>
      <c r="AE53" s="168">
        <f t="shared" si="108"/>
        <v>0</v>
      </c>
      <c r="AF53" s="168">
        <f t="shared" si="108"/>
        <v>0</v>
      </c>
      <c r="AG53" s="168">
        <f t="shared" si="108"/>
        <v>0</v>
      </c>
      <c r="AH53" s="168">
        <f t="shared" si="108"/>
        <v>0</v>
      </c>
      <c r="AI53" s="168">
        <f t="shared" si="108"/>
        <v>0</v>
      </c>
      <c r="AJ53" s="168">
        <f t="shared" si="108"/>
        <v>0</v>
      </c>
      <c r="AK53" s="168">
        <f t="shared" si="108"/>
        <v>0</v>
      </c>
      <c r="AL53" s="168">
        <f t="shared" si="108"/>
        <v>0</v>
      </c>
      <c r="AM53" s="168">
        <f t="shared" si="108"/>
        <v>0</v>
      </c>
      <c r="AN53" s="168">
        <f t="shared" si="108"/>
        <v>0</v>
      </c>
      <c r="AO53" s="168">
        <f t="shared" si="108"/>
        <v>0</v>
      </c>
      <c r="AP53" s="168">
        <f t="shared" si="108"/>
        <v>0</v>
      </c>
      <c r="AQ53" s="168">
        <f t="shared" si="108"/>
        <v>0</v>
      </c>
      <c r="AR53" s="168">
        <f t="shared" si="108"/>
        <v>0</v>
      </c>
      <c r="AS53" s="168">
        <f t="shared" si="108"/>
        <v>0</v>
      </c>
      <c r="AT53" s="168">
        <f t="shared" si="108"/>
        <v>0</v>
      </c>
      <c r="AU53" s="168">
        <f t="shared" ref="AU53:AX53" si="110">+AU54+AU57+AU62+AU65</f>
        <v>0</v>
      </c>
      <c r="AV53" s="168">
        <f t="shared" si="110"/>
        <v>0</v>
      </c>
      <c r="AW53" s="168">
        <f t="shared" si="110"/>
        <v>0</v>
      </c>
      <c r="AX53" s="168">
        <f t="shared" si="110"/>
        <v>0</v>
      </c>
      <c r="AY53" s="168">
        <f t="shared" si="108"/>
        <v>21391574000</v>
      </c>
      <c r="AZ53" s="168">
        <f t="shared" si="108"/>
        <v>21391573021</v>
      </c>
      <c r="BA53" s="168">
        <f t="shared" si="108"/>
        <v>3181357122</v>
      </c>
      <c r="BB53" s="168">
        <f t="shared" si="108"/>
        <v>2180078681</v>
      </c>
      <c r="BC53" s="168">
        <f t="shared" ref="BC53:BF53" si="111">+BC54+BC57+BC62+BC65</f>
        <v>2018388000</v>
      </c>
      <c r="BD53" s="168">
        <f t="shared" si="111"/>
        <v>2018388000</v>
      </c>
      <c r="BE53" s="168">
        <f t="shared" si="111"/>
        <v>504492067</v>
      </c>
      <c r="BF53" s="168">
        <f t="shared" si="111"/>
        <v>355461843</v>
      </c>
      <c r="BG53" s="168">
        <f t="shared" si="108"/>
        <v>0</v>
      </c>
      <c r="BH53" s="168">
        <f t="shared" si="108"/>
        <v>0</v>
      </c>
      <c r="BI53" s="168">
        <f t="shared" si="108"/>
        <v>0</v>
      </c>
      <c r="BJ53" s="168">
        <f t="shared" si="108"/>
        <v>0</v>
      </c>
      <c r="BK53" s="168">
        <f t="shared" si="108"/>
        <v>0</v>
      </c>
      <c r="BL53" s="168">
        <f t="shared" si="108"/>
        <v>0</v>
      </c>
      <c r="BM53" s="168">
        <f t="shared" si="108"/>
        <v>0</v>
      </c>
      <c r="BN53" s="168">
        <f t="shared" si="108"/>
        <v>0</v>
      </c>
      <c r="BO53" s="168">
        <f t="shared" si="108"/>
        <v>0</v>
      </c>
      <c r="BP53" s="168">
        <f t="shared" si="108"/>
        <v>0</v>
      </c>
      <c r="BQ53" s="168">
        <f t="shared" si="108"/>
        <v>0</v>
      </c>
      <c r="BR53" s="168">
        <f t="shared" si="108"/>
        <v>0</v>
      </c>
      <c r="BS53" s="168">
        <f t="shared" si="108"/>
        <v>0</v>
      </c>
      <c r="BT53" s="168">
        <f t="shared" si="108"/>
        <v>0</v>
      </c>
      <c r="BU53" s="168">
        <f t="shared" si="108"/>
        <v>0</v>
      </c>
      <c r="BV53" s="168">
        <f t="shared" si="108"/>
        <v>0</v>
      </c>
      <c r="BW53" s="168">
        <f t="shared" si="108"/>
        <v>32737500</v>
      </c>
      <c r="BX53" s="168">
        <f t="shared" si="108"/>
        <v>0</v>
      </c>
      <c r="BY53" s="168">
        <f t="shared" si="108"/>
        <v>0</v>
      </c>
      <c r="BZ53" s="168">
        <f t="shared" si="108"/>
        <v>0</v>
      </c>
      <c r="CA53" s="168">
        <f t="shared" ref="CA53:EL53" si="112">+CA54+CA57+CA62+CA65</f>
        <v>58663000</v>
      </c>
      <c r="CB53" s="168">
        <f t="shared" si="112"/>
        <v>0</v>
      </c>
      <c r="CC53" s="168">
        <f t="shared" si="112"/>
        <v>0</v>
      </c>
      <c r="CD53" s="168">
        <f t="shared" si="112"/>
        <v>0</v>
      </c>
      <c r="CE53" s="168">
        <f t="shared" si="112"/>
        <v>0</v>
      </c>
      <c r="CF53" s="168">
        <f t="shared" si="112"/>
        <v>0</v>
      </c>
      <c r="CG53" s="168">
        <f t="shared" si="112"/>
        <v>0</v>
      </c>
      <c r="CH53" s="168">
        <f t="shared" si="112"/>
        <v>0</v>
      </c>
      <c r="CI53" s="168">
        <f t="shared" si="112"/>
        <v>0</v>
      </c>
      <c r="CJ53" s="168">
        <f t="shared" si="112"/>
        <v>0</v>
      </c>
      <c r="CK53" s="168">
        <f t="shared" si="112"/>
        <v>0</v>
      </c>
      <c r="CL53" s="168">
        <f t="shared" si="112"/>
        <v>0</v>
      </c>
      <c r="CM53" s="168">
        <f t="shared" si="112"/>
        <v>10000000</v>
      </c>
      <c r="CN53" s="168">
        <f t="shared" si="112"/>
        <v>0</v>
      </c>
      <c r="CO53" s="168">
        <f t="shared" si="112"/>
        <v>0</v>
      </c>
      <c r="CP53" s="168">
        <f t="shared" si="112"/>
        <v>0</v>
      </c>
      <c r="CQ53" s="168">
        <f t="shared" si="112"/>
        <v>0</v>
      </c>
      <c r="CR53" s="168">
        <f t="shared" si="112"/>
        <v>0</v>
      </c>
      <c r="CS53" s="168">
        <f t="shared" si="112"/>
        <v>0</v>
      </c>
      <c r="CT53" s="168">
        <f t="shared" si="112"/>
        <v>0</v>
      </c>
      <c r="CU53" s="168">
        <f t="shared" si="112"/>
        <v>0</v>
      </c>
      <c r="CV53" s="168">
        <f t="shared" si="112"/>
        <v>0</v>
      </c>
      <c r="CW53" s="168">
        <f t="shared" si="112"/>
        <v>0</v>
      </c>
      <c r="CX53" s="168">
        <f t="shared" si="112"/>
        <v>0</v>
      </c>
      <c r="CY53" s="168">
        <f t="shared" si="112"/>
        <v>0</v>
      </c>
      <c r="CZ53" s="168">
        <f t="shared" si="112"/>
        <v>0</v>
      </c>
      <c r="DA53" s="168">
        <f t="shared" si="112"/>
        <v>0</v>
      </c>
      <c r="DB53" s="168">
        <f t="shared" si="112"/>
        <v>0</v>
      </c>
      <c r="DC53" s="168">
        <f t="shared" si="112"/>
        <v>39588000</v>
      </c>
      <c r="DD53" s="168">
        <f t="shared" si="112"/>
        <v>0</v>
      </c>
      <c r="DE53" s="168">
        <f t="shared" si="112"/>
        <v>0</v>
      </c>
      <c r="DF53" s="168">
        <f t="shared" si="112"/>
        <v>0</v>
      </c>
      <c r="DG53" s="168">
        <f t="shared" si="112"/>
        <v>1308000</v>
      </c>
      <c r="DH53" s="168">
        <f t="shared" si="112"/>
        <v>0</v>
      </c>
      <c r="DI53" s="168">
        <f t="shared" si="112"/>
        <v>0</v>
      </c>
      <c r="DJ53" s="168">
        <f t="shared" si="112"/>
        <v>0</v>
      </c>
      <c r="DK53" s="168">
        <f t="shared" si="112"/>
        <v>0</v>
      </c>
      <c r="DL53" s="168">
        <f t="shared" si="112"/>
        <v>0</v>
      </c>
      <c r="DM53" s="168">
        <f t="shared" si="112"/>
        <v>0</v>
      </c>
      <c r="DN53" s="168">
        <f t="shared" si="112"/>
        <v>0</v>
      </c>
      <c r="DO53" s="168">
        <f t="shared" si="112"/>
        <v>0</v>
      </c>
      <c r="DP53" s="168">
        <f t="shared" si="112"/>
        <v>0</v>
      </c>
      <c r="DQ53" s="168">
        <f t="shared" si="112"/>
        <v>0</v>
      </c>
      <c r="DR53" s="168">
        <f t="shared" si="112"/>
        <v>0</v>
      </c>
      <c r="DS53" s="168">
        <f t="shared" si="112"/>
        <v>1278000</v>
      </c>
      <c r="DT53" s="168">
        <f t="shared" si="112"/>
        <v>0</v>
      </c>
      <c r="DU53" s="168">
        <f t="shared" si="112"/>
        <v>0</v>
      </c>
      <c r="DV53" s="168">
        <f t="shared" si="112"/>
        <v>0</v>
      </c>
      <c r="DW53" s="168">
        <f t="shared" si="112"/>
        <v>0</v>
      </c>
      <c r="DX53" s="168">
        <f t="shared" si="112"/>
        <v>0</v>
      </c>
      <c r="DY53" s="168">
        <f t="shared" si="112"/>
        <v>0</v>
      </c>
      <c r="DZ53" s="168">
        <f t="shared" si="112"/>
        <v>0</v>
      </c>
      <c r="EA53" s="168">
        <f t="shared" si="112"/>
        <v>0</v>
      </c>
      <c r="EB53" s="168">
        <f t="shared" si="112"/>
        <v>0</v>
      </c>
      <c r="EC53" s="168">
        <f t="shared" si="112"/>
        <v>0</v>
      </c>
      <c r="ED53" s="168">
        <f t="shared" si="112"/>
        <v>0</v>
      </c>
      <c r="EE53" s="168">
        <f t="shared" si="112"/>
        <v>0</v>
      </c>
      <c r="EF53" s="168">
        <f t="shared" si="112"/>
        <v>0</v>
      </c>
      <c r="EG53" s="168">
        <f t="shared" si="112"/>
        <v>0</v>
      </c>
      <c r="EH53" s="168">
        <f t="shared" si="112"/>
        <v>0</v>
      </c>
      <c r="EI53" s="168">
        <f t="shared" si="112"/>
        <v>0</v>
      </c>
      <c r="EJ53" s="168">
        <f t="shared" si="112"/>
        <v>0</v>
      </c>
      <c r="EK53" s="168">
        <f t="shared" si="112"/>
        <v>0</v>
      </c>
      <c r="EL53" s="168">
        <f t="shared" si="112"/>
        <v>0</v>
      </c>
      <c r="EM53" s="168">
        <f t="shared" ref="EM53:GX53" si="113">+EM54+EM57+EM62+EM65</f>
        <v>35152036020</v>
      </c>
      <c r="EN53" s="168">
        <f t="shared" si="113"/>
        <v>4481262453</v>
      </c>
      <c r="EO53" s="168">
        <f t="shared" si="113"/>
        <v>0</v>
      </c>
      <c r="EP53" s="168">
        <f t="shared" si="113"/>
        <v>0</v>
      </c>
      <c r="EQ53" s="168">
        <f t="shared" si="113"/>
        <v>0</v>
      </c>
      <c r="ER53" s="168">
        <f t="shared" si="113"/>
        <v>0</v>
      </c>
      <c r="ES53" s="168">
        <f t="shared" si="113"/>
        <v>0</v>
      </c>
      <c r="ET53" s="168">
        <f t="shared" si="113"/>
        <v>0</v>
      </c>
      <c r="EU53" s="168">
        <f t="shared" si="113"/>
        <v>0</v>
      </c>
      <c r="EV53" s="168">
        <f t="shared" si="113"/>
        <v>0</v>
      </c>
      <c r="EW53" s="168">
        <f t="shared" si="113"/>
        <v>0</v>
      </c>
      <c r="EX53" s="168">
        <f t="shared" si="113"/>
        <v>0</v>
      </c>
      <c r="EY53" s="168">
        <f t="shared" si="113"/>
        <v>0</v>
      </c>
      <c r="EZ53" s="168">
        <f t="shared" si="113"/>
        <v>0</v>
      </c>
      <c r="FA53" s="168">
        <f t="shared" si="113"/>
        <v>0</v>
      </c>
      <c r="FB53" s="168">
        <f t="shared" si="113"/>
        <v>0</v>
      </c>
      <c r="FC53" s="168">
        <f t="shared" si="113"/>
        <v>0</v>
      </c>
      <c r="FD53" s="168">
        <f t="shared" si="113"/>
        <v>0</v>
      </c>
      <c r="FE53" s="168">
        <f t="shared" si="113"/>
        <v>0</v>
      </c>
      <c r="FF53" s="168">
        <f t="shared" si="113"/>
        <v>0</v>
      </c>
      <c r="FG53" s="168">
        <f t="shared" si="113"/>
        <v>0</v>
      </c>
      <c r="FH53" s="168">
        <f t="shared" si="113"/>
        <v>0</v>
      </c>
      <c r="FI53" s="168">
        <f t="shared" si="113"/>
        <v>0</v>
      </c>
      <c r="FJ53" s="168">
        <f t="shared" si="113"/>
        <v>0</v>
      </c>
      <c r="FK53" s="168">
        <f t="shared" si="113"/>
        <v>0</v>
      </c>
      <c r="FL53" s="168">
        <f t="shared" si="113"/>
        <v>0</v>
      </c>
      <c r="FM53" s="168">
        <f t="shared" si="113"/>
        <v>0</v>
      </c>
      <c r="FN53" s="168">
        <f t="shared" si="113"/>
        <v>0</v>
      </c>
      <c r="FO53" s="168">
        <f t="shared" si="113"/>
        <v>0</v>
      </c>
      <c r="FP53" s="168">
        <f t="shared" si="113"/>
        <v>0</v>
      </c>
      <c r="FQ53" s="168">
        <f t="shared" si="113"/>
        <v>0</v>
      </c>
      <c r="FR53" s="168">
        <f t="shared" si="113"/>
        <v>0</v>
      </c>
      <c r="FS53" s="168">
        <f t="shared" si="113"/>
        <v>0</v>
      </c>
      <c r="FT53" s="168">
        <f t="shared" si="113"/>
        <v>0</v>
      </c>
      <c r="FU53" s="168">
        <f t="shared" si="113"/>
        <v>0</v>
      </c>
      <c r="FV53" s="168">
        <f t="shared" si="113"/>
        <v>0</v>
      </c>
      <c r="FW53" s="168">
        <f t="shared" si="113"/>
        <v>0</v>
      </c>
      <c r="FX53" s="168">
        <f t="shared" si="113"/>
        <v>0</v>
      </c>
      <c r="FY53" s="168">
        <f t="shared" si="113"/>
        <v>0</v>
      </c>
      <c r="FZ53" s="168">
        <f t="shared" si="113"/>
        <v>0</v>
      </c>
      <c r="GA53" s="168">
        <f t="shared" si="113"/>
        <v>0</v>
      </c>
      <c r="GB53" s="168">
        <f t="shared" si="113"/>
        <v>0</v>
      </c>
      <c r="GC53" s="168">
        <f t="shared" si="113"/>
        <v>0</v>
      </c>
      <c r="GD53" s="168">
        <f t="shared" si="113"/>
        <v>0</v>
      </c>
      <c r="GE53" s="168">
        <f t="shared" si="113"/>
        <v>0</v>
      </c>
      <c r="GF53" s="168">
        <f t="shared" si="113"/>
        <v>0</v>
      </c>
      <c r="GG53" s="168">
        <f t="shared" si="113"/>
        <v>0</v>
      </c>
      <c r="GH53" s="168">
        <f t="shared" si="113"/>
        <v>0</v>
      </c>
      <c r="GI53" s="168">
        <f t="shared" si="113"/>
        <v>0</v>
      </c>
      <c r="GJ53" s="168">
        <f t="shared" si="113"/>
        <v>0</v>
      </c>
      <c r="GK53" s="168">
        <f t="shared" si="113"/>
        <v>0</v>
      </c>
      <c r="GL53" s="168">
        <f t="shared" si="113"/>
        <v>0</v>
      </c>
      <c r="GM53" s="168">
        <f t="shared" si="113"/>
        <v>0</v>
      </c>
      <c r="GN53" s="168">
        <f t="shared" si="113"/>
        <v>0</v>
      </c>
      <c r="GO53" s="168">
        <f t="shared" si="113"/>
        <v>0</v>
      </c>
      <c r="GP53" s="168">
        <f t="shared" si="113"/>
        <v>0</v>
      </c>
      <c r="GQ53" s="168">
        <f t="shared" si="113"/>
        <v>0</v>
      </c>
      <c r="GR53" s="168">
        <f t="shared" si="113"/>
        <v>0</v>
      </c>
      <c r="GS53" s="168">
        <f t="shared" si="113"/>
        <v>0</v>
      </c>
      <c r="GT53" s="168">
        <f t="shared" si="113"/>
        <v>0</v>
      </c>
      <c r="GU53" s="168">
        <f t="shared" si="113"/>
        <v>0</v>
      </c>
      <c r="GV53" s="168">
        <f t="shared" si="113"/>
        <v>0</v>
      </c>
      <c r="GW53" s="168">
        <f t="shared" si="113"/>
        <v>0</v>
      </c>
      <c r="GX53" s="168">
        <f t="shared" si="113"/>
        <v>0</v>
      </c>
      <c r="GY53" s="168">
        <f t="shared" ref="GY53:HR53" si="114">+GY54+GY57+GY62+GY65</f>
        <v>0</v>
      </c>
      <c r="GZ53" s="168">
        <f t="shared" si="114"/>
        <v>0</v>
      </c>
      <c r="HA53" s="168">
        <f t="shared" si="114"/>
        <v>0</v>
      </c>
      <c r="HB53" s="168">
        <f t="shared" si="114"/>
        <v>0</v>
      </c>
      <c r="HC53" s="168">
        <f t="shared" si="114"/>
        <v>0</v>
      </c>
      <c r="HD53" s="168">
        <f t="shared" si="114"/>
        <v>0</v>
      </c>
      <c r="HE53" s="168">
        <f t="shared" si="114"/>
        <v>0</v>
      </c>
      <c r="HF53" s="168">
        <f t="shared" si="114"/>
        <v>0</v>
      </c>
      <c r="HG53" s="168">
        <f t="shared" si="114"/>
        <v>0</v>
      </c>
      <c r="HH53" s="168">
        <f t="shared" si="114"/>
        <v>0</v>
      </c>
      <c r="HI53" s="168">
        <f t="shared" si="114"/>
        <v>0</v>
      </c>
      <c r="HJ53" s="168">
        <f t="shared" si="114"/>
        <v>0</v>
      </c>
      <c r="HK53" s="168">
        <f t="shared" si="114"/>
        <v>0</v>
      </c>
      <c r="HL53" s="168">
        <f t="shared" si="114"/>
        <v>0</v>
      </c>
      <c r="HM53" s="168">
        <f t="shared" si="114"/>
        <v>0</v>
      </c>
      <c r="HN53" s="168">
        <f t="shared" si="114"/>
        <v>0</v>
      </c>
      <c r="HO53" s="168">
        <f t="shared" si="114"/>
        <v>61281128802</v>
      </c>
      <c r="HP53" s="168">
        <f t="shared" si="114"/>
        <v>28426163778</v>
      </c>
      <c r="HQ53" s="168">
        <f t="shared" si="114"/>
        <v>3951944600</v>
      </c>
      <c r="HR53" s="168">
        <f t="shared" si="114"/>
        <v>2699683579</v>
      </c>
      <c r="HS53" s="163">
        <f t="shared" si="93"/>
        <v>0</v>
      </c>
    </row>
    <row r="54" spans="1:227" ht="22.5" customHeight="1" thickTop="1" thickBot="1" x14ac:dyDescent="0.3">
      <c r="A54" s="169" t="s">
        <v>895</v>
      </c>
      <c r="B54" s="170">
        <f>SUM(B55:B56)</f>
        <v>31775177190</v>
      </c>
      <c r="C54" s="170">
        <f>SUM(C55:C56)</f>
        <v>0</v>
      </c>
      <c r="D54" s="170">
        <f t="shared" ref="D54:CA54" si="115">SUM(D55:D56)</f>
        <v>0</v>
      </c>
      <c r="E54" s="170">
        <f t="shared" si="115"/>
        <v>0</v>
      </c>
      <c r="F54" s="170">
        <f t="shared" si="115"/>
        <v>0</v>
      </c>
      <c r="G54" s="170">
        <f t="shared" ref="G54:J54" si="116">SUM(G55:G56)</f>
        <v>190606400</v>
      </c>
      <c r="H54" s="170">
        <f t="shared" si="116"/>
        <v>0</v>
      </c>
      <c r="I54" s="170">
        <f t="shared" si="116"/>
        <v>0</v>
      </c>
      <c r="J54" s="170">
        <f t="shared" si="116"/>
        <v>0</v>
      </c>
      <c r="K54" s="170">
        <f t="shared" si="115"/>
        <v>178248000</v>
      </c>
      <c r="L54" s="170">
        <f t="shared" si="115"/>
        <v>0</v>
      </c>
      <c r="M54" s="170">
        <f t="shared" si="115"/>
        <v>0</v>
      </c>
      <c r="N54" s="170">
        <f t="shared" si="115"/>
        <v>0</v>
      </c>
      <c r="O54" s="170">
        <f t="shared" si="115"/>
        <v>0</v>
      </c>
      <c r="P54" s="170">
        <f t="shared" si="115"/>
        <v>0</v>
      </c>
      <c r="Q54" s="170">
        <f t="shared" si="115"/>
        <v>0</v>
      </c>
      <c r="R54" s="170">
        <f t="shared" si="115"/>
        <v>0</v>
      </c>
      <c r="S54" s="170">
        <f t="shared" si="115"/>
        <v>0</v>
      </c>
      <c r="T54" s="170">
        <f t="shared" si="115"/>
        <v>0</v>
      </c>
      <c r="U54" s="170">
        <f t="shared" si="115"/>
        <v>0</v>
      </c>
      <c r="V54" s="170">
        <f t="shared" si="115"/>
        <v>0</v>
      </c>
      <c r="W54" s="170">
        <f t="shared" si="115"/>
        <v>0</v>
      </c>
      <c r="X54" s="170">
        <f t="shared" si="115"/>
        <v>0</v>
      </c>
      <c r="Y54" s="170">
        <f t="shared" si="115"/>
        <v>0</v>
      </c>
      <c r="Z54" s="170">
        <f t="shared" si="115"/>
        <v>0</v>
      </c>
      <c r="AA54" s="170">
        <f t="shared" si="115"/>
        <v>826190000</v>
      </c>
      <c r="AB54" s="170">
        <f t="shared" si="115"/>
        <v>0</v>
      </c>
      <c r="AC54" s="170">
        <f t="shared" si="115"/>
        <v>0</v>
      </c>
      <c r="AD54" s="170">
        <f t="shared" si="115"/>
        <v>0</v>
      </c>
      <c r="AE54" s="170">
        <f t="shared" si="115"/>
        <v>0</v>
      </c>
      <c r="AF54" s="170">
        <f t="shared" si="115"/>
        <v>0</v>
      </c>
      <c r="AG54" s="170">
        <f t="shared" si="115"/>
        <v>0</v>
      </c>
      <c r="AH54" s="170">
        <f t="shared" si="115"/>
        <v>0</v>
      </c>
      <c r="AI54" s="170">
        <f t="shared" si="115"/>
        <v>0</v>
      </c>
      <c r="AJ54" s="170">
        <f t="shared" si="115"/>
        <v>0</v>
      </c>
      <c r="AK54" s="170">
        <f t="shared" si="115"/>
        <v>0</v>
      </c>
      <c r="AL54" s="170">
        <f t="shared" si="115"/>
        <v>0</v>
      </c>
      <c r="AM54" s="170">
        <f t="shared" si="115"/>
        <v>0</v>
      </c>
      <c r="AN54" s="170">
        <f t="shared" si="115"/>
        <v>0</v>
      </c>
      <c r="AO54" s="170">
        <f t="shared" si="115"/>
        <v>0</v>
      </c>
      <c r="AP54" s="170">
        <f t="shared" si="115"/>
        <v>0</v>
      </c>
      <c r="AQ54" s="170">
        <f t="shared" si="115"/>
        <v>0</v>
      </c>
      <c r="AR54" s="170">
        <f t="shared" si="115"/>
        <v>0</v>
      </c>
      <c r="AS54" s="170">
        <f t="shared" si="115"/>
        <v>0</v>
      </c>
      <c r="AT54" s="170">
        <f t="shared" si="115"/>
        <v>0</v>
      </c>
      <c r="AU54" s="170">
        <f t="shared" ref="AU54:AX54" si="117">SUM(AU55:AU56)</f>
        <v>0</v>
      </c>
      <c r="AV54" s="170">
        <f t="shared" si="117"/>
        <v>0</v>
      </c>
      <c r="AW54" s="170">
        <f t="shared" si="117"/>
        <v>0</v>
      </c>
      <c r="AX54" s="170">
        <f t="shared" si="117"/>
        <v>0</v>
      </c>
      <c r="AY54" s="170">
        <f t="shared" si="115"/>
        <v>0</v>
      </c>
      <c r="AZ54" s="170">
        <f t="shared" si="115"/>
        <v>0</v>
      </c>
      <c r="BA54" s="170">
        <f t="shared" si="115"/>
        <v>0</v>
      </c>
      <c r="BB54" s="170">
        <f t="shared" si="115"/>
        <v>0</v>
      </c>
      <c r="BC54" s="170">
        <f t="shared" ref="BC54:BF54" si="118">SUM(BC55:BC56)</f>
        <v>0</v>
      </c>
      <c r="BD54" s="170">
        <f t="shared" si="118"/>
        <v>0</v>
      </c>
      <c r="BE54" s="170">
        <f t="shared" si="118"/>
        <v>0</v>
      </c>
      <c r="BF54" s="170">
        <f t="shared" si="118"/>
        <v>0</v>
      </c>
      <c r="BG54" s="170">
        <f t="shared" si="115"/>
        <v>0</v>
      </c>
      <c r="BH54" s="170">
        <f t="shared" si="115"/>
        <v>0</v>
      </c>
      <c r="BI54" s="170">
        <f t="shared" si="115"/>
        <v>0</v>
      </c>
      <c r="BJ54" s="170">
        <f t="shared" si="115"/>
        <v>0</v>
      </c>
      <c r="BK54" s="170">
        <f t="shared" si="115"/>
        <v>0</v>
      </c>
      <c r="BL54" s="170">
        <f t="shared" si="115"/>
        <v>0</v>
      </c>
      <c r="BM54" s="170">
        <f t="shared" si="115"/>
        <v>0</v>
      </c>
      <c r="BN54" s="170">
        <f t="shared" si="115"/>
        <v>0</v>
      </c>
      <c r="BO54" s="170">
        <f t="shared" si="115"/>
        <v>0</v>
      </c>
      <c r="BP54" s="170">
        <f t="shared" si="115"/>
        <v>0</v>
      </c>
      <c r="BQ54" s="170">
        <f t="shared" si="115"/>
        <v>0</v>
      </c>
      <c r="BR54" s="170">
        <f t="shared" si="115"/>
        <v>0</v>
      </c>
      <c r="BS54" s="170">
        <f t="shared" si="115"/>
        <v>0</v>
      </c>
      <c r="BT54" s="170">
        <f t="shared" si="115"/>
        <v>0</v>
      </c>
      <c r="BU54" s="170">
        <f t="shared" si="115"/>
        <v>0</v>
      </c>
      <c r="BV54" s="170">
        <f t="shared" si="115"/>
        <v>0</v>
      </c>
      <c r="BW54" s="170">
        <f t="shared" si="115"/>
        <v>32737500</v>
      </c>
      <c r="BX54" s="170">
        <f t="shared" si="115"/>
        <v>0</v>
      </c>
      <c r="BY54" s="170">
        <f t="shared" si="115"/>
        <v>0</v>
      </c>
      <c r="BZ54" s="170">
        <f t="shared" si="115"/>
        <v>0</v>
      </c>
      <c r="CA54" s="170">
        <f t="shared" si="115"/>
        <v>0</v>
      </c>
      <c r="CB54" s="170">
        <f t="shared" ref="CB54:EM54" si="119">SUM(CB55:CB56)</f>
        <v>0</v>
      </c>
      <c r="CC54" s="170">
        <f t="shared" si="119"/>
        <v>0</v>
      </c>
      <c r="CD54" s="170">
        <f t="shared" si="119"/>
        <v>0</v>
      </c>
      <c r="CE54" s="170">
        <f t="shared" si="119"/>
        <v>0</v>
      </c>
      <c r="CF54" s="170">
        <f t="shared" si="119"/>
        <v>0</v>
      </c>
      <c r="CG54" s="170">
        <f t="shared" si="119"/>
        <v>0</v>
      </c>
      <c r="CH54" s="170">
        <f t="shared" si="119"/>
        <v>0</v>
      </c>
      <c r="CI54" s="170">
        <f t="shared" si="119"/>
        <v>0</v>
      </c>
      <c r="CJ54" s="170">
        <f t="shared" si="119"/>
        <v>0</v>
      </c>
      <c r="CK54" s="170">
        <f t="shared" si="119"/>
        <v>0</v>
      </c>
      <c r="CL54" s="170">
        <f t="shared" si="119"/>
        <v>0</v>
      </c>
      <c r="CM54" s="170">
        <f t="shared" si="119"/>
        <v>0</v>
      </c>
      <c r="CN54" s="170">
        <f t="shared" si="119"/>
        <v>0</v>
      </c>
      <c r="CO54" s="170">
        <f t="shared" si="119"/>
        <v>0</v>
      </c>
      <c r="CP54" s="170">
        <f t="shared" si="119"/>
        <v>0</v>
      </c>
      <c r="CQ54" s="170">
        <f t="shared" si="119"/>
        <v>0</v>
      </c>
      <c r="CR54" s="170">
        <f t="shared" si="119"/>
        <v>0</v>
      </c>
      <c r="CS54" s="170">
        <f t="shared" si="119"/>
        <v>0</v>
      </c>
      <c r="CT54" s="170">
        <f t="shared" si="119"/>
        <v>0</v>
      </c>
      <c r="CU54" s="170">
        <f t="shared" si="119"/>
        <v>0</v>
      </c>
      <c r="CV54" s="170">
        <f t="shared" si="119"/>
        <v>0</v>
      </c>
      <c r="CW54" s="170">
        <f t="shared" si="119"/>
        <v>0</v>
      </c>
      <c r="CX54" s="170">
        <f t="shared" si="119"/>
        <v>0</v>
      </c>
      <c r="CY54" s="170">
        <f t="shared" si="119"/>
        <v>0</v>
      </c>
      <c r="CZ54" s="170">
        <f t="shared" si="119"/>
        <v>0</v>
      </c>
      <c r="DA54" s="170">
        <f t="shared" si="119"/>
        <v>0</v>
      </c>
      <c r="DB54" s="170">
        <f t="shared" si="119"/>
        <v>0</v>
      </c>
      <c r="DC54" s="170">
        <f t="shared" si="119"/>
        <v>0</v>
      </c>
      <c r="DD54" s="170">
        <f t="shared" si="119"/>
        <v>0</v>
      </c>
      <c r="DE54" s="170">
        <f t="shared" si="119"/>
        <v>0</v>
      </c>
      <c r="DF54" s="170">
        <f t="shared" si="119"/>
        <v>0</v>
      </c>
      <c r="DG54" s="170">
        <f t="shared" si="119"/>
        <v>1308000</v>
      </c>
      <c r="DH54" s="170">
        <f t="shared" si="119"/>
        <v>0</v>
      </c>
      <c r="DI54" s="170">
        <f t="shared" si="119"/>
        <v>0</v>
      </c>
      <c r="DJ54" s="170">
        <f t="shared" si="119"/>
        <v>0</v>
      </c>
      <c r="DK54" s="170">
        <f t="shared" si="119"/>
        <v>0</v>
      </c>
      <c r="DL54" s="170">
        <f t="shared" si="119"/>
        <v>0</v>
      </c>
      <c r="DM54" s="170">
        <f t="shared" si="119"/>
        <v>0</v>
      </c>
      <c r="DN54" s="170">
        <f t="shared" si="119"/>
        <v>0</v>
      </c>
      <c r="DO54" s="170">
        <f t="shared" si="119"/>
        <v>0</v>
      </c>
      <c r="DP54" s="170">
        <f t="shared" si="119"/>
        <v>0</v>
      </c>
      <c r="DQ54" s="170">
        <f t="shared" si="119"/>
        <v>0</v>
      </c>
      <c r="DR54" s="170">
        <f t="shared" si="119"/>
        <v>0</v>
      </c>
      <c r="DS54" s="170">
        <f t="shared" si="119"/>
        <v>1278000</v>
      </c>
      <c r="DT54" s="170">
        <f t="shared" si="119"/>
        <v>0</v>
      </c>
      <c r="DU54" s="170">
        <f t="shared" si="119"/>
        <v>0</v>
      </c>
      <c r="DV54" s="170">
        <f t="shared" si="119"/>
        <v>0</v>
      </c>
      <c r="DW54" s="170">
        <f t="shared" si="119"/>
        <v>0</v>
      </c>
      <c r="DX54" s="170">
        <f t="shared" si="119"/>
        <v>0</v>
      </c>
      <c r="DY54" s="170">
        <f t="shared" si="119"/>
        <v>0</v>
      </c>
      <c r="DZ54" s="170">
        <f t="shared" si="119"/>
        <v>0</v>
      </c>
      <c r="EA54" s="170">
        <f t="shared" si="119"/>
        <v>0</v>
      </c>
      <c r="EB54" s="170">
        <f t="shared" si="119"/>
        <v>0</v>
      </c>
      <c r="EC54" s="170">
        <f t="shared" si="119"/>
        <v>0</v>
      </c>
      <c r="ED54" s="170">
        <f t="shared" si="119"/>
        <v>0</v>
      </c>
      <c r="EE54" s="170">
        <f t="shared" si="119"/>
        <v>0</v>
      </c>
      <c r="EF54" s="170">
        <f t="shared" si="119"/>
        <v>0</v>
      </c>
      <c r="EG54" s="170">
        <f t="shared" si="119"/>
        <v>0</v>
      </c>
      <c r="EH54" s="170">
        <f t="shared" si="119"/>
        <v>0</v>
      </c>
      <c r="EI54" s="170">
        <f t="shared" si="119"/>
        <v>0</v>
      </c>
      <c r="EJ54" s="170">
        <f t="shared" si="119"/>
        <v>0</v>
      </c>
      <c r="EK54" s="170">
        <f t="shared" si="119"/>
        <v>0</v>
      </c>
      <c r="EL54" s="170">
        <f t="shared" si="119"/>
        <v>0</v>
      </c>
      <c r="EM54" s="170">
        <f t="shared" si="119"/>
        <v>30544809290</v>
      </c>
      <c r="EN54" s="170">
        <f t="shared" ref="EN54:GY54" si="120">SUM(EN55:EN56)</f>
        <v>0</v>
      </c>
      <c r="EO54" s="170">
        <f t="shared" si="120"/>
        <v>0</v>
      </c>
      <c r="EP54" s="170">
        <f t="shared" si="120"/>
        <v>0</v>
      </c>
      <c r="EQ54" s="170">
        <f t="shared" si="120"/>
        <v>0</v>
      </c>
      <c r="ER54" s="170">
        <f t="shared" si="120"/>
        <v>0</v>
      </c>
      <c r="ES54" s="170">
        <f t="shared" si="120"/>
        <v>0</v>
      </c>
      <c r="ET54" s="170">
        <f t="shared" si="120"/>
        <v>0</v>
      </c>
      <c r="EU54" s="170">
        <f t="shared" si="120"/>
        <v>0</v>
      </c>
      <c r="EV54" s="170">
        <f t="shared" si="120"/>
        <v>0</v>
      </c>
      <c r="EW54" s="170">
        <f t="shared" si="120"/>
        <v>0</v>
      </c>
      <c r="EX54" s="170">
        <f t="shared" si="120"/>
        <v>0</v>
      </c>
      <c r="EY54" s="170">
        <f t="shared" si="120"/>
        <v>0</v>
      </c>
      <c r="EZ54" s="170">
        <f t="shared" si="120"/>
        <v>0</v>
      </c>
      <c r="FA54" s="170">
        <f t="shared" si="120"/>
        <v>0</v>
      </c>
      <c r="FB54" s="170">
        <f t="shared" si="120"/>
        <v>0</v>
      </c>
      <c r="FC54" s="170">
        <f t="shared" si="120"/>
        <v>0</v>
      </c>
      <c r="FD54" s="170">
        <f t="shared" si="120"/>
        <v>0</v>
      </c>
      <c r="FE54" s="170">
        <f t="shared" si="120"/>
        <v>0</v>
      </c>
      <c r="FF54" s="170">
        <f t="shared" si="120"/>
        <v>0</v>
      </c>
      <c r="FG54" s="170">
        <f t="shared" si="120"/>
        <v>0</v>
      </c>
      <c r="FH54" s="170">
        <f t="shared" si="120"/>
        <v>0</v>
      </c>
      <c r="FI54" s="170">
        <f t="shared" si="120"/>
        <v>0</v>
      </c>
      <c r="FJ54" s="170">
        <f t="shared" si="120"/>
        <v>0</v>
      </c>
      <c r="FK54" s="170">
        <f t="shared" si="120"/>
        <v>0</v>
      </c>
      <c r="FL54" s="170">
        <f t="shared" si="120"/>
        <v>0</v>
      </c>
      <c r="FM54" s="170">
        <f t="shared" si="120"/>
        <v>0</v>
      </c>
      <c r="FN54" s="170">
        <f t="shared" si="120"/>
        <v>0</v>
      </c>
      <c r="FO54" s="170">
        <f t="shared" si="120"/>
        <v>0</v>
      </c>
      <c r="FP54" s="170">
        <f t="shared" si="120"/>
        <v>0</v>
      </c>
      <c r="FQ54" s="170">
        <f t="shared" si="120"/>
        <v>0</v>
      </c>
      <c r="FR54" s="170">
        <f t="shared" si="120"/>
        <v>0</v>
      </c>
      <c r="FS54" s="170">
        <f t="shared" si="120"/>
        <v>0</v>
      </c>
      <c r="FT54" s="170">
        <f t="shared" si="120"/>
        <v>0</v>
      </c>
      <c r="FU54" s="170">
        <f t="shared" si="120"/>
        <v>0</v>
      </c>
      <c r="FV54" s="170">
        <f t="shared" si="120"/>
        <v>0</v>
      </c>
      <c r="FW54" s="170">
        <f t="shared" si="120"/>
        <v>0</v>
      </c>
      <c r="FX54" s="170">
        <f t="shared" si="120"/>
        <v>0</v>
      </c>
      <c r="FY54" s="170">
        <f t="shared" si="120"/>
        <v>0</v>
      </c>
      <c r="FZ54" s="170">
        <f t="shared" si="120"/>
        <v>0</v>
      </c>
      <c r="GA54" s="170">
        <f t="shared" si="120"/>
        <v>0</v>
      </c>
      <c r="GB54" s="170">
        <f t="shared" si="120"/>
        <v>0</v>
      </c>
      <c r="GC54" s="170">
        <f t="shared" si="120"/>
        <v>0</v>
      </c>
      <c r="GD54" s="170">
        <f t="shared" si="120"/>
        <v>0</v>
      </c>
      <c r="GE54" s="170">
        <f t="shared" si="120"/>
        <v>0</v>
      </c>
      <c r="GF54" s="170">
        <f t="shared" si="120"/>
        <v>0</v>
      </c>
      <c r="GG54" s="170">
        <f t="shared" si="120"/>
        <v>0</v>
      </c>
      <c r="GH54" s="170">
        <f t="shared" si="120"/>
        <v>0</v>
      </c>
      <c r="GI54" s="170">
        <f t="shared" si="120"/>
        <v>0</v>
      </c>
      <c r="GJ54" s="170">
        <f t="shared" si="120"/>
        <v>0</v>
      </c>
      <c r="GK54" s="170">
        <f t="shared" si="120"/>
        <v>0</v>
      </c>
      <c r="GL54" s="170">
        <f t="shared" si="120"/>
        <v>0</v>
      </c>
      <c r="GM54" s="170">
        <f t="shared" si="120"/>
        <v>0</v>
      </c>
      <c r="GN54" s="170">
        <f t="shared" si="120"/>
        <v>0</v>
      </c>
      <c r="GO54" s="170">
        <f t="shared" si="120"/>
        <v>0</v>
      </c>
      <c r="GP54" s="170">
        <f t="shared" si="120"/>
        <v>0</v>
      </c>
      <c r="GQ54" s="170">
        <f t="shared" si="120"/>
        <v>0</v>
      </c>
      <c r="GR54" s="170">
        <f t="shared" si="120"/>
        <v>0</v>
      </c>
      <c r="GS54" s="170">
        <f t="shared" si="120"/>
        <v>0</v>
      </c>
      <c r="GT54" s="170">
        <f t="shared" si="120"/>
        <v>0</v>
      </c>
      <c r="GU54" s="170">
        <f t="shared" si="120"/>
        <v>0</v>
      </c>
      <c r="GV54" s="170">
        <f t="shared" si="120"/>
        <v>0</v>
      </c>
      <c r="GW54" s="170">
        <f t="shared" si="120"/>
        <v>0</v>
      </c>
      <c r="GX54" s="170">
        <f t="shared" si="120"/>
        <v>0</v>
      </c>
      <c r="GY54" s="170">
        <f t="shared" si="120"/>
        <v>0</v>
      </c>
      <c r="GZ54" s="170">
        <f t="shared" ref="GZ54:HN54" si="121">SUM(GZ55:GZ56)</f>
        <v>0</v>
      </c>
      <c r="HA54" s="170">
        <f t="shared" si="121"/>
        <v>0</v>
      </c>
      <c r="HB54" s="170">
        <f t="shared" si="121"/>
        <v>0</v>
      </c>
      <c r="HC54" s="170">
        <f t="shared" si="121"/>
        <v>0</v>
      </c>
      <c r="HD54" s="170">
        <f t="shared" si="121"/>
        <v>0</v>
      </c>
      <c r="HE54" s="170">
        <f t="shared" si="121"/>
        <v>0</v>
      </c>
      <c r="HF54" s="170">
        <f t="shared" si="121"/>
        <v>0</v>
      </c>
      <c r="HG54" s="170">
        <f t="shared" si="121"/>
        <v>0</v>
      </c>
      <c r="HH54" s="170">
        <f t="shared" si="121"/>
        <v>0</v>
      </c>
      <c r="HI54" s="170">
        <f t="shared" si="121"/>
        <v>0</v>
      </c>
      <c r="HJ54" s="170">
        <f t="shared" si="121"/>
        <v>0</v>
      </c>
      <c r="HK54" s="170">
        <f t="shared" si="121"/>
        <v>0</v>
      </c>
      <c r="HL54" s="170">
        <f t="shared" si="121"/>
        <v>0</v>
      </c>
      <c r="HM54" s="170">
        <f t="shared" si="121"/>
        <v>0</v>
      </c>
      <c r="HN54" s="170">
        <f t="shared" si="121"/>
        <v>0</v>
      </c>
      <c r="HO54" s="170">
        <f t="shared" ref="HO54:HO70" si="122">+C54+G54+K54+O54+S54+W54+AA54+AE54+AI54+AM54+AQ54+AY54+BG54+BK54+BO54+BS54+BW54+CA54+CE54+CI54+CM54+CQ54+CU54+CY54+DC54+DG54+DK54+DO54+DS54+DW54+EE54+EQ54+EI54+EM54+EA54+EU54+EY54+FC54+FG54+FK54+FO54+FS54+FW54+GA54+GE54+GI54+GM54+GQ54+GU54+GY54+HC54+HG54+HK54+AU54+BC54</f>
        <v>31775177190</v>
      </c>
      <c r="HP54" s="170">
        <f t="shared" ref="HP54:HP70" si="123">+D54+H54+L54+P54+T54+X54+AB54+AF54+AJ54+AN54+AR54+AZ54+BH54+BL54+BP54+BT54+BX54+CB54+CF54+CJ54+CN54+CR54+CV54+CZ54+DD54+DH54+DL54+DP54+DT54+DX54+EF54+ER54+EJ54+EN54+EB54+EV54+EZ54+FD54+FH54+FL54+FP54+FT54+FX54+GB54+GF54+GJ54+GN54+GR54+GV54+GZ54+HD54+HH54+HL54+AV54+BD54</f>
        <v>0</v>
      </c>
      <c r="HQ54" s="170">
        <f t="shared" ref="HQ54:HQ70" si="124">+E54+I54+M54+Q54+U54+Y54+AC54+AG54+AK54+AO54+AS54+BA54+BI54+BM54+BQ54+BU54+BY54+CC54+CG54+CK54+CO54+CS54+CW54+DA54+DE54+DI54+DM54+DQ54+DU54+DY54+EG54+ES54+EK54+EO54+EC54+EW54+FA54+FE54+FI54+FM54+FQ54+FU54+FY54+GC54+GG54+GK54+GO54+GS54+GW54+HA54+HE54+HI54+HM54+AW54+BE54</f>
        <v>0</v>
      </c>
      <c r="HR54" s="170">
        <f t="shared" ref="HR54:HR70" si="125">+F54+J54+N54+R54+V54+Z54+AD54+AH54+AL54+AP54+AT54+BB54+BJ54+BN54+BR54+BV54+BZ54+CD54+CH54+CL54+CP54+CT54+CX54+DB54+DF54+DJ54+DN54+DR54+DV54+DZ54+EH54+ET54+EL54+EP54+ED54+EX54+FB54+FF54+FJ54+FN54+FR54+FV54+FZ54+GD54+GH54+GL54+GP54+GT54+GX54+HB54+HF54+HJ54+HN54+AX54+BF54</f>
        <v>0</v>
      </c>
      <c r="HS54" s="163">
        <f t="shared" si="93"/>
        <v>0</v>
      </c>
    </row>
    <row r="55" spans="1:227" ht="27" thickTop="1" thickBot="1" x14ac:dyDescent="0.3">
      <c r="A55" s="171" t="s">
        <v>896</v>
      </c>
      <c r="B55" s="172">
        <v>31775177190</v>
      </c>
      <c r="C55" s="172">
        <v>0</v>
      </c>
      <c r="D55" s="172">
        <v>0</v>
      </c>
      <c r="E55" s="172">
        <v>0</v>
      </c>
      <c r="F55" s="172">
        <v>0</v>
      </c>
      <c r="G55" s="172">
        <v>190606400</v>
      </c>
      <c r="H55" s="172">
        <v>0</v>
      </c>
      <c r="I55" s="172">
        <v>0</v>
      </c>
      <c r="J55" s="172">
        <v>0</v>
      </c>
      <c r="K55" s="172">
        <v>178248000</v>
      </c>
      <c r="L55" s="172">
        <v>0</v>
      </c>
      <c r="M55" s="172">
        <v>0</v>
      </c>
      <c r="N55" s="172">
        <v>0</v>
      </c>
      <c r="O55" s="172">
        <v>0</v>
      </c>
      <c r="P55" s="172">
        <v>0</v>
      </c>
      <c r="Q55" s="172">
        <v>0</v>
      </c>
      <c r="R55" s="172">
        <v>0</v>
      </c>
      <c r="S55" s="172">
        <v>0</v>
      </c>
      <c r="T55" s="172">
        <v>0</v>
      </c>
      <c r="U55" s="172">
        <v>0</v>
      </c>
      <c r="V55" s="172">
        <v>0</v>
      </c>
      <c r="W55" s="172">
        <v>0</v>
      </c>
      <c r="X55" s="172">
        <v>0</v>
      </c>
      <c r="Y55" s="172">
        <v>0</v>
      </c>
      <c r="Z55" s="172">
        <v>0</v>
      </c>
      <c r="AA55" s="172">
        <v>826190000</v>
      </c>
      <c r="AB55" s="172">
        <v>0</v>
      </c>
      <c r="AC55" s="172">
        <v>0</v>
      </c>
      <c r="AD55" s="172">
        <v>0</v>
      </c>
      <c r="AE55" s="172">
        <v>0</v>
      </c>
      <c r="AF55" s="172">
        <v>0</v>
      </c>
      <c r="AG55" s="172">
        <v>0</v>
      </c>
      <c r="AH55" s="172">
        <v>0</v>
      </c>
      <c r="AI55" s="172">
        <v>0</v>
      </c>
      <c r="AJ55" s="172">
        <v>0</v>
      </c>
      <c r="AK55" s="172">
        <v>0</v>
      </c>
      <c r="AL55" s="172">
        <v>0</v>
      </c>
      <c r="AM55" s="172">
        <v>0</v>
      </c>
      <c r="AN55" s="172">
        <v>0</v>
      </c>
      <c r="AO55" s="172">
        <v>0</v>
      </c>
      <c r="AP55" s="172">
        <v>0</v>
      </c>
      <c r="AQ55" s="172">
        <v>0</v>
      </c>
      <c r="AR55" s="172">
        <v>0</v>
      </c>
      <c r="AS55" s="172">
        <v>0</v>
      </c>
      <c r="AT55" s="172">
        <v>0</v>
      </c>
      <c r="AU55" s="172">
        <v>0</v>
      </c>
      <c r="AV55" s="172">
        <v>0</v>
      </c>
      <c r="AW55" s="172">
        <v>0</v>
      </c>
      <c r="AX55" s="172">
        <v>0</v>
      </c>
      <c r="AY55" s="172">
        <v>0</v>
      </c>
      <c r="AZ55" s="172">
        <v>0</v>
      </c>
      <c r="BA55" s="172">
        <v>0</v>
      </c>
      <c r="BB55" s="172">
        <v>0</v>
      </c>
      <c r="BC55" s="172">
        <v>0</v>
      </c>
      <c r="BD55" s="172">
        <v>0</v>
      </c>
      <c r="BE55" s="172">
        <v>0</v>
      </c>
      <c r="BF55" s="172">
        <v>0</v>
      </c>
      <c r="BG55" s="172">
        <v>0</v>
      </c>
      <c r="BH55" s="172">
        <v>0</v>
      </c>
      <c r="BI55" s="172">
        <v>0</v>
      </c>
      <c r="BJ55" s="172">
        <v>0</v>
      </c>
      <c r="BK55" s="172">
        <v>0</v>
      </c>
      <c r="BL55" s="172">
        <v>0</v>
      </c>
      <c r="BM55" s="172">
        <v>0</v>
      </c>
      <c r="BN55" s="172">
        <v>0</v>
      </c>
      <c r="BO55" s="172">
        <v>0</v>
      </c>
      <c r="BP55" s="172">
        <v>0</v>
      </c>
      <c r="BQ55" s="172">
        <v>0</v>
      </c>
      <c r="BR55" s="172">
        <v>0</v>
      </c>
      <c r="BS55" s="172">
        <v>0</v>
      </c>
      <c r="BT55" s="172">
        <v>0</v>
      </c>
      <c r="BU55" s="172">
        <v>0</v>
      </c>
      <c r="BV55" s="172">
        <v>0</v>
      </c>
      <c r="BW55" s="172">
        <v>32737500</v>
      </c>
      <c r="BX55" s="172">
        <v>0</v>
      </c>
      <c r="BY55" s="172">
        <v>0</v>
      </c>
      <c r="BZ55" s="172">
        <v>0</v>
      </c>
      <c r="CA55" s="172">
        <v>0</v>
      </c>
      <c r="CB55" s="172">
        <v>0</v>
      </c>
      <c r="CC55" s="172">
        <v>0</v>
      </c>
      <c r="CD55" s="172">
        <v>0</v>
      </c>
      <c r="CE55" s="172">
        <v>0</v>
      </c>
      <c r="CF55" s="172">
        <v>0</v>
      </c>
      <c r="CG55" s="172">
        <v>0</v>
      </c>
      <c r="CH55" s="172">
        <v>0</v>
      </c>
      <c r="CI55" s="172">
        <v>0</v>
      </c>
      <c r="CJ55" s="172">
        <v>0</v>
      </c>
      <c r="CK55" s="172">
        <v>0</v>
      </c>
      <c r="CL55" s="172">
        <v>0</v>
      </c>
      <c r="CM55" s="172">
        <v>0</v>
      </c>
      <c r="CN55" s="172">
        <v>0</v>
      </c>
      <c r="CO55" s="172">
        <v>0</v>
      </c>
      <c r="CP55" s="172">
        <v>0</v>
      </c>
      <c r="CQ55" s="172">
        <v>0</v>
      </c>
      <c r="CR55" s="172">
        <v>0</v>
      </c>
      <c r="CS55" s="172">
        <v>0</v>
      </c>
      <c r="CT55" s="172">
        <v>0</v>
      </c>
      <c r="CU55" s="172">
        <v>0</v>
      </c>
      <c r="CV55" s="172">
        <v>0</v>
      </c>
      <c r="CW55" s="172">
        <v>0</v>
      </c>
      <c r="CX55" s="172">
        <v>0</v>
      </c>
      <c r="CY55" s="172">
        <v>0</v>
      </c>
      <c r="CZ55" s="172">
        <v>0</v>
      </c>
      <c r="DA55" s="172">
        <v>0</v>
      </c>
      <c r="DB55" s="172">
        <v>0</v>
      </c>
      <c r="DC55" s="172">
        <v>0</v>
      </c>
      <c r="DD55" s="172">
        <v>0</v>
      </c>
      <c r="DE55" s="172">
        <v>0</v>
      </c>
      <c r="DF55" s="172">
        <v>0</v>
      </c>
      <c r="DG55" s="172">
        <v>1308000</v>
      </c>
      <c r="DH55" s="172">
        <v>0</v>
      </c>
      <c r="DI55" s="172">
        <v>0</v>
      </c>
      <c r="DJ55" s="172">
        <v>0</v>
      </c>
      <c r="DK55" s="172">
        <v>0</v>
      </c>
      <c r="DL55" s="172">
        <v>0</v>
      </c>
      <c r="DM55" s="172">
        <v>0</v>
      </c>
      <c r="DN55" s="172">
        <v>0</v>
      </c>
      <c r="DO55" s="172">
        <v>0</v>
      </c>
      <c r="DP55" s="172">
        <v>0</v>
      </c>
      <c r="DQ55" s="172">
        <v>0</v>
      </c>
      <c r="DR55" s="172">
        <v>0</v>
      </c>
      <c r="DS55" s="172">
        <v>1278000</v>
      </c>
      <c r="DT55" s="172">
        <v>0</v>
      </c>
      <c r="DU55" s="172">
        <v>0</v>
      </c>
      <c r="DV55" s="172">
        <v>0</v>
      </c>
      <c r="DW55" s="172">
        <v>0</v>
      </c>
      <c r="DX55" s="172">
        <v>0</v>
      </c>
      <c r="DY55" s="172">
        <v>0</v>
      </c>
      <c r="DZ55" s="172">
        <v>0</v>
      </c>
      <c r="EA55" s="172">
        <v>0</v>
      </c>
      <c r="EB55" s="172">
        <v>0</v>
      </c>
      <c r="EC55" s="172">
        <v>0</v>
      </c>
      <c r="ED55" s="172">
        <v>0</v>
      </c>
      <c r="EE55" s="172">
        <v>0</v>
      </c>
      <c r="EF55" s="172">
        <v>0</v>
      </c>
      <c r="EG55" s="172">
        <v>0</v>
      </c>
      <c r="EH55" s="172">
        <v>0</v>
      </c>
      <c r="EI55" s="172">
        <v>0</v>
      </c>
      <c r="EJ55" s="172">
        <v>0</v>
      </c>
      <c r="EK55" s="172">
        <v>0</v>
      </c>
      <c r="EL55" s="172">
        <v>0</v>
      </c>
      <c r="EM55" s="172">
        <v>30544809290</v>
      </c>
      <c r="EN55" s="172">
        <v>0</v>
      </c>
      <c r="EO55" s="172">
        <v>0</v>
      </c>
      <c r="EP55" s="172">
        <v>0</v>
      </c>
      <c r="EQ55" s="172">
        <v>0</v>
      </c>
      <c r="ER55" s="172">
        <v>0</v>
      </c>
      <c r="ES55" s="172">
        <v>0</v>
      </c>
      <c r="ET55" s="172">
        <v>0</v>
      </c>
      <c r="EU55" s="172">
        <v>0</v>
      </c>
      <c r="EV55" s="172">
        <v>0</v>
      </c>
      <c r="EW55" s="172">
        <v>0</v>
      </c>
      <c r="EX55" s="172">
        <v>0</v>
      </c>
      <c r="EY55" s="172">
        <v>0</v>
      </c>
      <c r="EZ55" s="172">
        <v>0</v>
      </c>
      <c r="FA55" s="172">
        <v>0</v>
      </c>
      <c r="FB55" s="172">
        <v>0</v>
      </c>
      <c r="FC55" s="172">
        <v>0</v>
      </c>
      <c r="FD55" s="172">
        <v>0</v>
      </c>
      <c r="FE55" s="172">
        <v>0</v>
      </c>
      <c r="FF55" s="172">
        <v>0</v>
      </c>
      <c r="FG55" s="172">
        <v>0</v>
      </c>
      <c r="FH55" s="172">
        <v>0</v>
      </c>
      <c r="FI55" s="172">
        <v>0</v>
      </c>
      <c r="FJ55" s="172">
        <v>0</v>
      </c>
      <c r="FK55" s="172">
        <v>0</v>
      </c>
      <c r="FL55" s="172">
        <v>0</v>
      </c>
      <c r="FM55" s="172">
        <v>0</v>
      </c>
      <c r="FN55" s="172">
        <v>0</v>
      </c>
      <c r="FO55" s="172">
        <v>0</v>
      </c>
      <c r="FP55" s="172">
        <v>0</v>
      </c>
      <c r="FQ55" s="172">
        <v>0</v>
      </c>
      <c r="FR55" s="172">
        <v>0</v>
      </c>
      <c r="FS55" s="172">
        <v>0</v>
      </c>
      <c r="FT55" s="172">
        <v>0</v>
      </c>
      <c r="FU55" s="172">
        <v>0</v>
      </c>
      <c r="FV55" s="172">
        <v>0</v>
      </c>
      <c r="FW55" s="172">
        <v>0</v>
      </c>
      <c r="FX55" s="172">
        <v>0</v>
      </c>
      <c r="FY55" s="172">
        <v>0</v>
      </c>
      <c r="FZ55" s="172">
        <v>0</v>
      </c>
      <c r="GA55" s="172">
        <v>0</v>
      </c>
      <c r="GB55" s="172">
        <v>0</v>
      </c>
      <c r="GC55" s="172">
        <v>0</v>
      </c>
      <c r="GD55" s="172">
        <v>0</v>
      </c>
      <c r="GE55" s="172">
        <v>0</v>
      </c>
      <c r="GF55" s="172">
        <v>0</v>
      </c>
      <c r="GG55" s="172">
        <v>0</v>
      </c>
      <c r="GH55" s="172">
        <v>0</v>
      </c>
      <c r="GI55" s="172">
        <v>0</v>
      </c>
      <c r="GJ55" s="172">
        <v>0</v>
      </c>
      <c r="GK55" s="172">
        <v>0</v>
      </c>
      <c r="GL55" s="172">
        <v>0</v>
      </c>
      <c r="GM55" s="172">
        <v>0</v>
      </c>
      <c r="GN55" s="172">
        <v>0</v>
      </c>
      <c r="GO55" s="172">
        <v>0</v>
      </c>
      <c r="GP55" s="172">
        <v>0</v>
      </c>
      <c r="GQ55" s="172">
        <v>0</v>
      </c>
      <c r="GR55" s="172">
        <v>0</v>
      </c>
      <c r="GS55" s="172">
        <v>0</v>
      </c>
      <c r="GT55" s="172">
        <v>0</v>
      </c>
      <c r="GU55" s="173">
        <v>0</v>
      </c>
      <c r="GV55" s="173">
        <v>0</v>
      </c>
      <c r="GW55" s="173">
        <v>0</v>
      </c>
      <c r="GX55" s="173">
        <v>0</v>
      </c>
      <c r="GY55" s="173">
        <v>0</v>
      </c>
      <c r="GZ55" s="173">
        <v>0</v>
      </c>
      <c r="HA55" s="173">
        <v>0</v>
      </c>
      <c r="HB55" s="173">
        <v>0</v>
      </c>
      <c r="HC55" s="173">
        <v>0</v>
      </c>
      <c r="HD55" s="173">
        <v>0</v>
      </c>
      <c r="HE55" s="173">
        <v>0</v>
      </c>
      <c r="HF55" s="173">
        <v>0</v>
      </c>
      <c r="HG55" s="173">
        <v>0</v>
      </c>
      <c r="HH55" s="173">
        <v>0</v>
      </c>
      <c r="HI55" s="173">
        <v>0</v>
      </c>
      <c r="HJ55" s="173">
        <v>0</v>
      </c>
      <c r="HK55" s="173">
        <v>0</v>
      </c>
      <c r="HL55" s="173">
        <v>0</v>
      </c>
      <c r="HM55" s="173">
        <v>0</v>
      </c>
      <c r="HN55" s="173">
        <v>0</v>
      </c>
      <c r="HO55" s="172">
        <f t="shared" si="122"/>
        <v>31775177190</v>
      </c>
      <c r="HP55" s="172">
        <f t="shared" si="123"/>
        <v>0</v>
      </c>
      <c r="HQ55" s="172">
        <f t="shared" si="124"/>
        <v>0</v>
      </c>
      <c r="HR55" s="172">
        <f t="shared" si="125"/>
        <v>0</v>
      </c>
      <c r="HS55" s="163">
        <f t="shared" si="93"/>
        <v>0</v>
      </c>
    </row>
    <row r="56" spans="1:227" ht="16.5" thickTop="1" thickBot="1" x14ac:dyDescent="0.3">
      <c r="A56" s="171" t="s">
        <v>897</v>
      </c>
      <c r="B56" s="172">
        <v>0</v>
      </c>
      <c r="C56" s="172">
        <v>0</v>
      </c>
      <c r="D56" s="172">
        <v>0</v>
      </c>
      <c r="E56" s="172">
        <v>0</v>
      </c>
      <c r="F56" s="172">
        <v>0</v>
      </c>
      <c r="G56" s="172">
        <v>0</v>
      </c>
      <c r="H56" s="172">
        <v>0</v>
      </c>
      <c r="I56" s="172">
        <v>0</v>
      </c>
      <c r="J56" s="172">
        <v>0</v>
      </c>
      <c r="K56" s="172">
        <v>0</v>
      </c>
      <c r="L56" s="172">
        <v>0</v>
      </c>
      <c r="M56" s="172">
        <v>0</v>
      </c>
      <c r="N56" s="172">
        <v>0</v>
      </c>
      <c r="O56" s="172">
        <v>0</v>
      </c>
      <c r="P56" s="172">
        <v>0</v>
      </c>
      <c r="Q56" s="172">
        <v>0</v>
      </c>
      <c r="R56" s="172">
        <v>0</v>
      </c>
      <c r="S56" s="172">
        <v>0</v>
      </c>
      <c r="T56" s="172">
        <v>0</v>
      </c>
      <c r="U56" s="172">
        <v>0</v>
      </c>
      <c r="V56" s="172">
        <v>0</v>
      </c>
      <c r="W56" s="172">
        <v>0</v>
      </c>
      <c r="X56" s="172">
        <v>0</v>
      </c>
      <c r="Y56" s="172">
        <v>0</v>
      </c>
      <c r="Z56" s="172">
        <v>0</v>
      </c>
      <c r="AA56" s="172">
        <v>0</v>
      </c>
      <c r="AB56" s="172">
        <v>0</v>
      </c>
      <c r="AC56" s="172">
        <v>0</v>
      </c>
      <c r="AD56" s="172">
        <v>0</v>
      </c>
      <c r="AE56" s="172">
        <v>0</v>
      </c>
      <c r="AF56" s="172">
        <v>0</v>
      </c>
      <c r="AG56" s="172">
        <v>0</v>
      </c>
      <c r="AH56" s="172">
        <v>0</v>
      </c>
      <c r="AI56" s="172">
        <v>0</v>
      </c>
      <c r="AJ56" s="172">
        <v>0</v>
      </c>
      <c r="AK56" s="172">
        <v>0</v>
      </c>
      <c r="AL56" s="172">
        <v>0</v>
      </c>
      <c r="AM56" s="172">
        <v>0</v>
      </c>
      <c r="AN56" s="172">
        <v>0</v>
      </c>
      <c r="AO56" s="172">
        <v>0</v>
      </c>
      <c r="AP56" s="172">
        <v>0</v>
      </c>
      <c r="AQ56" s="172">
        <v>0</v>
      </c>
      <c r="AR56" s="172">
        <v>0</v>
      </c>
      <c r="AS56" s="172">
        <v>0</v>
      </c>
      <c r="AT56" s="172">
        <v>0</v>
      </c>
      <c r="AU56" s="172">
        <v>0</v>
      </c>
      <c r="AV56" s="172">
        <v>0</v>
      </c>
      <c r="AW56" s="172">
        <v>0</v>
      </c>
      <c r="AX56" s="172">
        <v>0</v>
      </c>
      <c r="AY56" s="172">
        <v>0</v>
      </c>
      <c r="AZ56" s="172">
        <v>0</v>
      </c>
      <c r="BA56" s="172">
        <v>0</v>
      </c>
      <c r="BB56" s="172">
        <v>0</v>
      </c>
      <c r="BC56" s="172">
        <v>0</v>
      </c>
      <c r="BD56" s="172">
        <v>0</v>
      </c>
      <c r="BE56" s="172">
        <v>0</v>
      </c>
      <c r="BF56" s="172">
        <v>0</v>
      </c>
      <c r="BG56" s="172">
        <v>0</v>
      </c>
      <c r="BH56" s="172">
        <v>0</v>
      </c>
      <c r="BI56" s="172">
        <v>0</v>
      </c>
      <c r="BJ56" s="172">
        <v>0</v>
      </c>
      <c r="BK56" s="172">
        <v>0</v>
      </c>
      <c r="BL56" s="172">
        <v>0</v>
      </c>
      <c r="BM56" s="172">
        <v>0</v>
      </c>
      <c r="BN56" s="172">
        <v>0</v>
      </c>
      <c r="BO56" s="172">
        <v>0</v>
      </c>
      <c r="BP56" s="172">
        <v>0</v>
      </c>
      <c r="BQ56" s="172">
        <v>0</v>
      </c>
      <c r="BR56" s="172">
        <v>0</v>
      </c>
      <c r="BS56" s="172">
        <v>0</v>
      </c>
      <c r="BT56" s="172">
        <v>0</v>
      </c>
      <c r="BU56" s="172">
        <v>0</v>
      </c>
      <c r="BV56" s="172">
        <v>0</v>
      </c>
      <c r="BW56" s="172">
        <v>0</v>
      </c>
      <c r="BX56" s="172">
        <v>0</v>
      </c>
      <c r="BY56" s="172">
        <v>0</v>
      </c>
      <c r="BZ56" s="172">
        <v>0</v>
      </c>
      <c r="CA56" s="172">
        <v>0</v>
      </c>
      <c r="CB56" s="172">
        <v>0</v>
      </c>
      <c r="CC56" s="172">
        <v>0</v>
      </c>
      <c r="CD56" s="172">
        <v>0</v>
      </c>
      <c r="CE56" s="172">
        <v>0</v>
      </c>
      <c r="CF56" s="172">
        <v>0</v>
      </c>
      <c r="CG56" s="172">
        <v>0</v>
      </c>
      <c r="CH56" s="172">
        <v>0</v>
      </c>
      <c r="CI56" s="172">
        <v>0</v>
      </c>
      <c r="CJ56" s="172">
        <v>0</v>
      </c>
      <c r="CK56" s="172">
        <v>0</v>
      </c>
      <c r="CL56" s="172">
        <v>0</v>
      </c>
      <c r="CM56" s="172">
        <v>0</v>
      </c>
      <c r="CN56" s="172">
        <v>0</v>
      </c>
      <c r="CO56" s="172">
        <v>0</v>
      </c>
      <c r="CP56" s="172">
        <v>0</v>
      </c>
      <c r="CQ56" s="172">
        <v>0</v>
      </c>
      <c r="CR56" s="172">
        <v>0</v>
      </c>
      <c r="CS56" s="172">
        <v>0</v>
      </c>
      <c r="CT56" s="172">
        <v>0</v>
      </c>
      <c r="CU56" s="172">
        <v>0</v>
      </c>
      <c r="CV56" s="172">
        <v>0</v>
      </c>
      <c r="CW56" s="172">
        <v>0</v>
      </c>
      <c r="CX56" s="172">
        <v>0</v>
      </c>
      <c r="CY56" s="172">
        <v>0</v>
      </c>
      <c r="CZ56" s="172">
        <v>0</v>
      </c>
      <c r="DA56" s="172">
        <v>0</v>
      </c>
      <c r="DB56" s="172">
        <v>0</v>
      </c>
      <c r="DC56" s="172">
        <v>0</v>
      </c>
      <c r="DD56" s="172">
        <v>0</v>
      </c>
      <c r="DE56" s="172">
        <v>0</v>
      </c>
      <c r="DF56" s="172">
        <v>0</v>
      </c>
      <c r="DG56" s="172">
        <v>0</v>
      </c>
      <c r="DH56" s="172">
        <v>0</v>
      </c>
      <c r="DI56" s="172">
        <v>0</v>
      </c>
      <c r="DJ56" s="172">
        <v>0</v>
      </c>
      <c r="DK56" s="172">
        <v>0</v>
      </c>
      <c r="DL56" s="172">
        <v>0</v>
      </c>
      <c r="DM56" s="172">
        <v>0</v>
      </c>
      <c r="DN56" s="172">
        <v>0</v>
      </c>
      <c r="DO56" s="172">
        <v>0</v>
      </c>
      <c r="DP56" s="172">
        <v>0</v>
      </c>
      <c r="DQ56" s="172">
        <v>0</v>
      </c>
      <c r="DR56" s="172">
        <v>0</v>
      </c>
      <c r="DS56" s="172">
        <v>0</v>
      </c>
      <c r="DT56" s="172">
        <v>0</v>
      </c>
      <c r="DU56" s="172">
        <v>0</v>
      </c>
      <c r="DV56" s="172">
        <v>0</v>
      </c>
      <c r="DW56" s="172">
        <v>0</v>
      </c>
      <c r="DX56" s="172">
        <v>0</v>
      </c>
      <c r="DY56" s="172">
        <v>0</v>
      </c>
      <c r="DZ56" s="172">
        <v>0</v>
      </c>
      <c r="EA56" s="172">
        <v>0</v>
      </c>
      <c r="EB56" s="172">
        <v>0</v>
      </c>
      <c r="EC56" s="172">
        <v>0</v>
      </c>
      <c r="ED56" s="172">
        <v>0</v>
      </c>
      <c r="EE56" s="172">
        <v>0</v>
      </c>
      <c r="EF56" s="172">
        <v>0</v>
      </c>
      <c r="EG56" s="172">
        <v>0</v>
      </c>
      <c r="EH56" s="172">
        <v>0</v>
      </c>
      <c r="EI56" s="172">
        <v>0</v>
      </c>
      <c r="EJ56" s="172">
        <v>0</v>
      </c>
      <c r="EK56" s="172">
        <v>0</v>
      </c>
      <c r="EL56" s="172">
        <v>0</v>
      </c>
      <c r="EM56" s="172">
        <v>0</v>
      </c>
      <c r="EN56" s="172">
        <v>0</v>
      </c>
      <c r="EO56" s="172">
        <v>0</v>
      </c>
      <c r="EP56" s="172">
        <v>0</v>
      </c>
      <c r="EQ56" s="172">
        <v>0</v>
      </c>
      <c r="ER56" s="172">
        <v>0</v>
      </c>
      <c r="ES56" s="172">
        <v>0</v>
      </c>
      <c r="ET56" s="172">
        <v>0</v>
      </c>
      <c r="EU56" s="172">
        <v>0</v>
      </c>
      <c r="EV56" s="172">
        <v>0</v>
      </c>
      <c r="EW56" s="172">
        <v>0</v>
      </c>
      <c r="EX56" s="172">
        <v>0</v>
      </c>
      <c r="EY56" s="172">
        <v>0</v>
      </c>
      <c r="EZ56" s="172">
        <v>0</v>
      </c>
      <c r="FA56" s="172">
        <v>0</v>
      </c>
      <c r="FB56" s="172">
        <v>0</v>
      </c>
      <c r="FC56" s="172">
        <v>0</v>
      </c>
      <c r="FD56" s="172">
        <v>0</v>
      </c>
      <c r="FE56" s="172">
        <v>0</v>
      </c>
      <c r="FF56" s="172">
        <v>0</v>
      </c>
      <c r="FG56" s="172">
        <v>0</v>
      </c>
      <c r="FH56" s="172">
        <v>0</v>
      </c>
      <c r="FI56" s="172">
        <v>0</v>
      </c>
      <c r="FJ56" s="172">
        <v>0</v>
      </c>
      <c r="FK56" s="172">
        <v>0</v>
      </c>
      <c r="FL56" s="172">
        <v>0</v>
      </c>
      <c r="FM56" s="172">
        <v>0</v>
      </c>
      <c r="FN56" s="172">
        <v>0</v>
      </c>
      <c r="FO56" s="172">
        <v>0</v>
      </c>
      <c r="FP56" s="172">
        <v>0</v>
      </c>
      <c r="FQ56" s="172">
        <v>0</v>
      </c>
      <c r="FR56" s="172">
        <v>0</v>
      </c>
      <c r="FS56" s="172">
        <v>0</v>
      </c>
      <c r="FT56" s="172">
        <v>0</v>
      </c>
      <c r="FU56" s="172">
        <v>0</v>
      </c>
      <c r="FV56" s="172">
        <v>0</v>
      </c>
      <c r="FW56" s="172">
        <v>0</v>
      </c>
      <c r="FX56" s="172">
        <v>0</v>
      </c>
      <c r="FY56" s="172">
        <v>0</v>
      </c>
      <c r="FZ56" s="172">
        <v>0</v>
      </c>
      <c r="GA56" s="172">
        <v>0</v>
      </c>
      <c r="GB56" s="172">
        <v>0</v>
      </c>
      <c r="GC56" s="172">
        <v>0</v>
      </c>
      <c r="GD56" s="172">
        <v>0</v>
      </c>
      <c r="GE56" s="172">
        <v>0</v>
      </c>
      <c r="GF56" s="172">
        <v>0</v>
      </c>
      <c r="GG56" s="172">
        <v>0</v>
      </c>
      <c r="GH56" s="172">
        <v>0</v>
      </c>
      <c r="GI56" s="172">
        <v>0</v>
      </c>
      <c r="GJ56" s="172">
        <v>0</v>
      </c>
      <c r="GK56" s="172">
        <v>0</v>
      </c>
      <c r="GL56" s="172">
        <v>0</v>
      </c>
      <c r="GM56" s="172">
        <v>0</v>
      </c>
      <c r="GN56" s="172">
        <v>0</v>
      </c>
      <c r="GO56" s="172">
        <v>0</v>
      </c>
      <c r="GP56" s="172">
        <v>0</v>
      </c>
      <c r="GQ56" s="172">
        <v>0</v>
      </c>
      <c r="GR56" s="172">
        <v>0</v>
      </c>
      <c r="GS56" s="172">
        <v>0</v>
      </c>
      <c r="GT56" s="172">
        <v>0</v>
      </c>
      <c r="GU56" s="173">
        <v>0</v>
      </c>
      <c r="GV56" s="173">
        <v>0</v>
      </c>
      <c r="GW56" s="173">
        <v>0</v>
      </c>
      <c r="GX56" s="173">
        <v>0</v>
      </c>
      <c r="GY56" s="173">
        <v>0</v>
      </c>
      <c r="GZ56" s="173">
        <v>0</v>
      </c>
      <c r="HA56" s="173">
        <v>0</v>
      </c>
      <c r="HB56" s="173">
        <v>0</v>
      </c>
      <c r="HC56" s="173">
        <v>0</v>
      </c>
      <c r="HD56" s="173">
        <v>0</v>
      </c>
      <c r="HE56" s="173">
        <v>0</v>
      </c>
      <c r="HF56" s="173">
        <v>0</v>
      </c>
      <c r="HG56" s="173">
        <v>0</v>
      </c>
      <c r="HH56" s="173">
        <v>0</v>
      </c>
      <c r="HI56" s="173">
        <v>0</v>
      </c>
      <c r="HJ56" s="173">
        <v>0</v>
      </c>
      <c r="HK56" s="173">
        <v>0</v>
      </c>
      <c r="HL56" s="173">
        <v>0</v>
      </c>
      <c r="HM56" s="173">
        <v>0</v>
      </c>
      <c r="HN56" s="173">
        <v>0</v>
      </c>
      <c r="HO56" s="172">
        <f t="shared" si="122"/>
        <v>0</v>
      </c>
      <c r="HP56" s="172">
        <f t="shared" si="123"/>
        <v>0</v>
      </c>
      <c r="HQ56" s="172">
        <f t="shared" si="124"/>
        <v>0</v>
      </c>
      <c r="HR56" s="172">
        <f t="shared" si="125"/>
        <v>0</v>
      </c>
      <c r="HS56" s="163">
        <f t="shared" si="93"/>
        <v>0</v>
      </c>
    </row>
    <row r="57" spans="1:227" ht="16.5" thickTop="1" thickBot="1" x14ac:dyDescent="0.3">
      <c r="A57" s="169" t="s">
        <v>898</v>
      </c>
      <c r="B57" s="170">
        <f t="shared" ref="B57:BY57" si="126">SUM(B58:B61)</f>
        <v>1000000000</v>
      </c>
      <c r="C57" s="170">
        <f t="shared" si="126"/>
        <v>1000000000</v>
      </c>
      <c r="D57" s="170">
        <f t="shared" si="126"/>
        <v>534940304</v>
      </c>
      <c r="E57" s="170">
        <f t="shared" si="126"/>
        <v>266095411</v>
      </c>
      <c r="F57" s="170">
        <f t="shared" si="126"/>
        <v>164143055</v>
      </c>
      <c r="G57" s="170">
        <f t="shared" ref="G57:J57" si="127">SUM(G58:G61)</f>
        <v>0</v>
      </c>
      <c r="H57" s="170">
        <f t="shared" si="127"/>
        <v>0</v>
      </c>
      <c r="I57" s="170">
        <f t="shared" si="127"/>
        <v>0</v>
      </c>
      <c r="J57" s="170">
        <f t="shared" si="127"/>
        <v>0</v>
      </c>
      <c r="K57" s="170">
        <f t="shared" si="126"/>
        <v>0</v>
      </c>
      <c r="L57" s="170">
        <f t="shared" si="126"/>
        <v>0</v>
      </c>
      <c r="M57" s="170">
        <f t="shared" si="126"/>
        <v>0</v>
      </c>
      <c r="N57" s="170">
        <f t="shared" si="126"/>
        <v>0</v>
      </c>
      <c r="O57" s="170">
        <f t="shared" si="126"/>
        <v>0</v>
      </c>
      <c r="P57" s="170">
        <f t="shared" si="126"/>
        <v>0</v>
      </c>
      <c r="Q57" s="170">
        <f t="shared" si="126"/>
        <v>0</v>
      </c>
      <c r="R57" s="170">
        <f t="shared" si="126"/>
        <v>0</v>
      </c>
      <c r="S57" s="170">
        <f t="shared" si="126"/>
        <v>0</v>
      </c>
      <c r="T57" s="170">
        <f t="shared" si="126"/>
        <v>0</v>
      </c>
      <c r="U57" s="170">
        <f t="shared" si="126"/>
        <v>0</v>
      </c>
      <c r="V57" s="170">
        <f t="shared" si="126"/>
        <v>0</v>
      </c>
      <c r="W57" s="170">
        <f t="shared" si="126"/>
        <v>0</v>
      </c>
      <c r="X57" s="170">
        <f t="shared" si="126"/>
        <v>0</v>
      </c>
      <c r="Y57" s="170">
        <f t="shared" si="126"/>
        <v>0</v>
      </c>
      <c r="Z57" s="170">
        <f t="shared" si="126"/>
        <v>0</v>
      </c>
      <c r="AA57" s="170">
        <f t="shared" si="126"/>
        <v>0</v>
      </c>
      <c r="AB57" s="170">
        <f t="shared" si="126"/>
        <v>0</v>
      </c>
      <c r="AC57" s="170">
        <f t="shared" si="126"/>
        <v>0</v>
      </c>
      <c r="AD57" s="170">
        <f t="shared" si="126"/>
        <v>0</v>
      </c>
      <c r="AE57" s="170">
        <f t="shared" si="126"/>
        <v>0</v>
      </c>
      <c r="AF57" s="170">
        <f t="shared" si="126"/>
        <v>0</v>
      </c>
      <c r="AG57" s="170">
        <f t="shared" si="126"/>
        <v>0</v>
      </c>
      <c r="AH57" s="170">
        <f t="shared" si="126"/>
        <v>0</v>
      </c>
      <c r="AI57" s="170">
        <f t="shared" si="126"/>
        <v>0</v>
      </c>
      <c r="AJ57" s="170">
        <f t="shared" si="126"/>
        <v>0</v>
      </c>
      <c r="AK57" s="170">
        <f t="shared" si="126"/>
        <v>0</v>
      </c>
      <c r="AL57" s="170">
        <f t="shared" si="126"/>
        <v>0</v>
      </c>
      <c r="AM57" s="170">
        <f t="shared" si="126"/>
        <v>0</v>
      </c>
      <c r="AN57" s="170">
        <f t="shared" si="126"/>
        <v>0</v>
      </c>
      <c r="AO57" s="170">
        <f t="shared" si="126"/>
        <v>0</v>
      </c>
      <c r="AP57" s="170">
        <f t="shared" si="126"/>
        <v>0</v>
      </c>
      <c r="AQ57" s="170">
        <f t="shared" si="126"/>
        <v>0</v>
      </c>
      <c r="AR57" s="170">
        <f t="shared" si="126"/>
        <v>0</v>
      </c>
      <c r="AS57" s="170">
        <f t="shared" si="126"/>
        <v>0</v>
      </c>
      <c r="AT57" s="170">
        <f t="shared" si="126"/>
        <v>0</v>
      </c>
      <c r="AU57" s="170">
        <f t="shared" ref="AU57:AX57" si="128">SUM(AU58:AU61)</f>
        <v>0</v>
      </c>
      <c r="AV57" s="170">
        <f t="shared" si="128"/>
        <v>0</v>
      </c>
      <c r="AW57" s="170">
        <f t="shared" si="128"/>
        <v>0</v>
      </c>
      <c r="AX57" s="170">
        <f t="shared" si="128"/>
        <v>0</v>
      </c>
      <c r="AY57" s="170">
        <f t="shared" si="126"/>
        <v>0</v>
      </c>
      <c r="AZ57" s="170">
        <f t="shared" si="126"/>
        <v>0</v>
      </c>
      <c r="BA57" s="170">
        <f t="shared" si="126"/>
        <v>0</v>
      </c>
      <c r="BB57" s="170">
        <f t="shared" si="126"/>
        <v>0</v>
      </c>
      <c r="BC57" s="170">
        <f t="shared" ref="BC57:BF57" si="129">SUM(BC58:BC61)</f>
        <v>0</v>
      </c>
      <c r="BD57" s="170">
        <f t="shared" si="129"/>
        <v>0</v>
      </c>
      <c r="BE57" s="170">
        <f t="shared" si="129"/>
        <v>0</v>
      </c>
      <c r="BF57" s="170">
        <f t="shared" si="129"/>
        <v>0</v>
      </c>
      <c r="BG57" s="170">
        <f t="shared" si="126"/>
        <v>0</v>
      </c>
      <c r="BH57" s="170">
        <f t="shared" si="126"/>
        <v>0</v>
      </c>
      <c r="BI57" s="170">
        <f t="shared" si="126"/>
        <v>0</v>
      </c>
      <c r="BJ57" s="170">
        <f t="shared" si="126"/>
        <v>0</v>
      </c>
      <c r="BK57" s="170">
        <f t="shared" si="126"/>
        <v>0</v>
      </c>
      <c r="BL57" s="170">
        <f t="shared" si="126"/>
        <v>0</v>
      </c>
      <c r="BM57" s="170">
        <f t="shared" si="126"/>
        <v>0</v>
      </c>
      <c r="BN57" s="170">
        <f t="shared" si="126"/>
        <v>0</v>
      </c>
      <c r="BO57" s="170">
        <f t="shared" si="126"/>
        <v>0</v>
      </c>
      <c r="BP57" s="170">
        <f t="shared" si="126"/>
        <v>0</v>
      </c>
      <c r="BQ57" s="170">
        <f t="shared" si="126"/>
        <v>0</v>
      </c>
      <c r="BR57" s="170">
        <f t="shared" si="126"/>
        <v>0</v>
      </c>
      <c r="BS57" s="170">
        <f t="shared" si="126"/>
        <v>0</v>
      </c>
      <c r="BT57" s="170">
        <f t="shared" si="126"/>
        <v>0</v>
      </c>
      <c r="BU57" s="170">
        <f t="shared" si="126"/>
        <v>0</v>
      </c>
      <c r="BV57" s="170">
        <f t="shared" si="126"/>
        <v>0</v>
      </c>
      <c r="BW57" s="170">
        <f t="shared" si="126"/>
        <v>0</v>
      </c>
      <c r="BX57" s="170">
        <f t="shared" si="126"/>
        <v>0</v>
      </c>
      <c r="BY57" s="170">
        <f t="shared" si="126"/>
        <v>0</v>
      </c>
      <c r="BZ57" s="170">
        <f t="shared" ref="BZ57:EK57" si="130">SUM(BZ58:BZ61)</f>
        <v>0</v>
      </c>
      <c r="CA57" s="170">
        <f t="shared" si="130"/>
        <v>0</v>
      </c>
      <c r="CB57" s="170">
        <f t="shared" si="130"/>
        <v>0</v>
      </c>
      <c r="CC57" s="170">
        <f t="shared" si="130"/>
        <v>0</v>
      </c>
      <c r="CD57" s="170">
        <f t="shared" si="130"/>
        <v>0</v>
      </c>
      <c r="CE57" s="170">
        <f t="shared" si="130"/>
        <v>0</v>
      </c>
      <c r="CF57" s="170">
        <f t="shared" si="130"/>
        <v>0</v>
      </c>
      <c r="CG57" s="170">
        <f t="shared" si="130"/>
        <v>0</v>
      </c>
      <c r="CH57" s="170">
        <f t="shared" si="130"/>
        <v>0</v>
      </c>
      <c r="CI57" s="170">
        <f t="shared" si="130"/>
        <v>0</v>
      </c>
      <c r="CJ57" s="170">
        <f t="shared" si="130"/>
        <v>0</v>
      </c>
      <c r="CK57" s="170">
        <f t="shared" si="130"/>
        <v>0</v>
      </c>
      <c r="CL57" s="170">
        <f t="shared" si="130"/>
        <v>0</v>
      </c>
      <c r="CM57" s="170">
        <f t="shared" si="130"/>
        <v>0</v>
      </c>
      <c r="CN57" s="170">
        <f t="shared" si="130"/>
        <v>0</v>
      </c>
      <c r="CO57" s="170">
        <f t="shared" si="130"/>
        <v>0</v>
      </c>
      <c r="CP57" s="170">
        <f t="shared" si="130"/>
        <v>0</v>
      </c>
      <c r="CQ57" s="170">
        <f t="shared" si="130"/>
        <v>0</v>
      </c>
      <c r="CR57" s="170">
        <f t="shared" si="130"/>
        <v>0</v>
      </c>
      <c r="CS57" s="170">
        <f t="shared" si="130"/>
        <v>0</v>
      </c>
      <c r="CT57" s="170">
        <f t="shared" si="130"/>
        <v>0</v>
      </c>
      <c r="CU57" s="170">
        <f t="shared" si="130"/>
        <v>0</v>
      </c>
      <c r="CV57" s="170">
        <f t="shared" si="130"/>
        <v>0</v>
      </c>
      <c r="CW57" s="170">
        <f t="shared" si="130"/>
        <v>0</v>
      </c>
      <c r="CX57" s="170">
        <f t="shared" si="130"/>
        <v>0</v>
      </c>
      <c r="CY57" s="170">
        <f t="shared" si="130"/>
        <v>0</v>
      </c>
      <c r="CZ57" s="170">
        <f t="shared" si="130"/>
        <v>0</v>
      </c>
      <c r="DA57" s="170">
        <f t="shared" si="130"/>
        <v>0</v>
      </c>
      <c r="DB57" s="170">
        <f t="shared" si="130"/>
        <v>0</v>
      </c>
      <c r="DC57" s="170">
        <f t="shared" si="130"/>
        <v>0</v>
      </c>
      <c r="DD57" s="170">
        <f t="shared" si="130"/>
        <v>0</v>
      </c>
      <c r="DE57" s="170">
        <f t="shared" si="130"/>
        <v>0</v>
      </c>
      <c r="DF57" s="170">
        <f t="shared" si="130"/>
        <v>0</v>
      </c>
      <c r="DG57" s="170">
        <f t="shared" si="130"/>
        <v>0</v>
      </c>
      <c r="DH57" s="170">
        <f t="shared" si="130"/>
        <v>0</v>
      </c>
      <c r="DI57" s="170">
        <f t="shared" si="130"/>
        <v>0</v>
      </c>
      <c r="DJ57" s="170">
        <f t="shared" si="130"/>
        <v>0</v>
      </c>
      <c r="DK57" s="170">
        <f t="shared" si="130"/>
        <v>0</v>
      </c>
      <c r="DL57" s="170">
        <f t="shared" si="130"/>
        <v>0</v>
      </c>
      <c r="DM57" s="170">
        <f t="shared" si="130"/>
        <v>0</v>
      </c>
      <c r="DN57" s="170">
        <f t="shared" si="130"/>
        <v>0</v>
      </c>
      <c r="DO57" s="170">
        <f t="shared" si="130"/>
        <v>0</v>
      </c>
      <c r="DP57" s="170">
        <f t="shared" si="130"/>
        <v>0</v>
      </c>
      <c r="DQ57" s="170">
        <f t="shared" si="130"/>
        <v>0</v>
      </c>
      <c r="DR57" s="170">
        <f t="shared" si="130"/>
        <v>0</v>
      </c>
      <c r="DS57" s="170">
        <f t="shared" si="130"/>
        <v>0</v>
      </c>
      <c r="DT57" s="170">
        <f t="shared" si="130"/>
        <v>0</v>
      </c>
      <c r="DU57" s="170">
        <f t="shared" si="130"/>
        <v>0</v>
      </c>
      <c r="DV57" s="170">
        <f t="shared" si="130"/>
        <v>0</v>
      </c>
      <c r="DW57" s="170">
        <f t="shared" si="130"/>
        <v>0</v>
      </c>
      <c r="DX57" s="170">
        <f t="shared" si="130"/>
        <v>0</v>
      </c>
      <c r="DY57" s="170">
        <f t="shared" si="130"/>
        <v>0</v>
      </c>
      <c r="DZ57" s="170">
        <f t="shared" si="130"/>
        <v>0</v>
      </c>
      <c r="EA57" s="170">
        <f t="shared" si="130"/>
        <v>0</v>
      </c>
      <c r="EB57" s="170">
        <f t="shared" si="130"/>
        <v>0</v>
      </c>
      <c r="EC57" s="170">
        <f t="shared" si="130"/>
        <v>0</v>
      </c>
      <c r="ED57" s="170">
        <f t="shared" si="130"/>
        <v>0</v>
      </c>
      <c r="EE57" s="170">
        <f t="shared" si="130"/>
        <v>0</v>
      </c>
      <c r="EF57" s="170">
        <f t="shared" si="130"/>
        <v>0</v>
      </c>
      <c r="EG57" s="170">
        <f t="shared" si="130"/>
        <v>0</v>
      </c>
      <c r="EH57" s="170">
        <f t="shared" si="130"/>
        <v>0</v>
      </c>
      <c r="EI57" s="170">
        <f t="shared" si="130"/>
        <v>0</v>
      </c>
      <c r="EJ57" s="170">
        <f t="shared" si="130"/>
        <v>0</v>
      </c>
      <c r="EK57" s="170">
        <f t="shared" si="130"/>
        <v>0</v>
      </c>
      <c r="EL57" s="170">
        <f t="shared" ref="EL57:GW57" si="131">SUM(EL58:EL61)</f>
        <v>0</v>
      </c>
      <c r="EM57" s="170">
        <f t="shared" si="131"/>
        <v>0</v>
      </c>
      <c r="EN57" s="170">
        <f t="shared" si="131"/>
        <v>0</v>
      </c>
      <c r="EO57" s="170">
        <f t="shared" si="131"/>
        <v>0</v>
      </c>
      <c r="EP57" s="170">
        <f t="shared" si="131"/>
        <v>0</v>
      </c>
      <c r="EQ57" s="170">
        <f t="shared" si="131"/>
        <v>0</v>
      </c>
      <c r="ER57" s="170">
        <f t="shared" si="131"/>
        <v>0</v>
      </c>
      <c r="ES57" s="170">
        <f t="shared" si="131"/>
        <v>0</v>
      </c>
      <c r="ET57" s="170">
        <f t="shared" si="131"/>
        <v>0</v>
      </c>
      <c r="EU57" s="170">
        <f t="shared" si="131"/>
        <v>0</v>
      </c>
      <c r="EV57" s="170">
        <f t="shared" si="131"/>
        <v>0</v>
      </c>
      <c r="EW57" s="170">
        <f t="shared" si="131"/>
        <v>0</v>
      </c>
      <c r="EX57" s="170">
        <f t="shared" si="131"/>
        <v>0</v>
      </c>
      <c r="EY57" s="170">
        <f t="shared" si="131"/>
        <v>0</v>
      </c>
      <c r="EZ57" s="170">
        <f t="shared" si="131"/>
        <v>0</v>
      </c>
      <c r="FA57" s="170">
        <f t="shared" si="131"/>
        <v>0</v>
      </c>
      <c r="FB57" s="170">
        <f t="shared" si="131"/>
        <v>0</v>
      </c>
      <c r="FC57" s="170">
        <f t="shared" si="131"/>
        <v>0</v>
      </c>
      <c r="FD57" s="170">
        <f t="shared" si="131"/>
        <v>0</v>
      </c>
      <c r="FE57" s="170">
        <f t="shared" si="131"/>
        <v>0</v>
      </c>
      <c r="FF57" s="170">
        <f t="shared" si="131"/>
        <v>0</v>
      </c>
      <c r="FG57" s="170">
        <f t="shared" si="131"/>
        <v>0</v>
      </c>
      <c r="FH57" s="170">
        <f t="shared" si="131"/>
        <v>0</v>
      </c>
      <c r="FI57" s="170">
        <f t="shared" si="131"/>
        <v>0</v>
      </c>
      <c r="FJ57" s="170">
        <f t="shared" si="131"/>
        <v>0</v>
      </c>
      <c r="FK57" s="170">
        <f t="shared" si="131"/>
        <v>0</v>
      </c>
      <c r="FL57" s="170">
        <f t="shared" si="131"/>
        <v>0</v>
      </c>
      <c r="FM57" s="170">
        <f t="shared" si="131"/>
        <v>0</v>
      </c>
      <c r="FN57" s="170">
        <f t="shared" si="131"/>
        <v>0</v>
      </c>
      <c r="FO57" s="170">
        <f t="shared" si="131"/>
        <v>0</v>
      </c>
      <c r="FP57" s="170">
        <f t="shared" si="131"/>
        <v>0</v>
      </c>
      <c r="FQ57" s="170">
        <f t="shared" si="131"/>
        <v>0</v>
      </c>
      <c r="FR57" s="170">
        <f t="shared" si="131"/>
        <v>0</v>
      </c>
      <c r="FS57" s="170">
        <f t="shared" si="131"/>
        <v>0</v>
      </c>
      <c r="FT57" s="170">
        <f t="shared" si="131"/>
        <v>0</v>
      </c>
      <c r="FU57" s="170">
        <f t="shared" si="131"/>
        <v>0</v>
      </c>
      <c r="FV57" s="170">
        <f t="shared" si="131"/>
        <v>0</v>
      </c>
      <c r="FW57" s="170">
        <f t="shared" si="131"/>
        <v>0</v>
      </c>
      <c r="FX57" s="170">
        <f t="shared" si="131"/>
        <v>0</v>
      </c>
      <c r="FY57" s="170">
        <f t="shared" si="131"/>
        <v>0</v>
      </c>
      <c r="FZ57" s="170">
        <f t="shared" si="131"/>
        <v>0</v>
      </c>
      <c r="GA57" s="170">
        <f t="shared" si="131"/>
        <v>0</v>
      </c>
      <c r="GB57" s="170">
        <f t="shared" si="131"/>
        <v>0</v>
      </c>
      <c r="GC57" s="170">
        <f t="shared" si="131"/>
        <v>0</v>
      </c>
      <c r="GD57" s="170">
        <f t="shared" si="131"/>
        <v>0</v>
      </c>
      <c r="GE57" s="170">
        <f t="shared" si="131"/>
        <v>0</v>
      </c>
      <c r="GF57" s="170">
        <f t="shared" si="131"/>
        <v>0</v>
      </c>
      <c r="GG57" s="170">
        <f t="shared" si="131"/>
        <v>0</v>
      </c>
      <c r="GH57" s="170">
        <f t="shared" si="131"/>
        <v>0</v>
      </c>
      <c r="GI57" s="170">
        <f t="shared" si="131"/>
        <v>0</v>
      </c>
      <c r="GJ57" s="170">
        <f t="shared" si="131"/>
        <v>0</v>
      </c>
      <c r="GK57" s="170">
        <f t="shared" si="131"/>
        <v>0</v>
      </c>
      <c r="GL57" s="170">
        <f t="shared" si="131"/>
        <v>0</v>
      </c>
      <c r="GM57" s="170">
        <f t="shared" si="131"/>
        <v>0</v>
      </c>
      <c r="GN57" s="170">
        <f t="shared" si="131"/>
        <v>0</v>
      </c>
      <c r="GO57" s="170">
        <f t="shared" si="131"/>
        <v>0</v>
      </c>
      <c r="GP57" s="170">
        <f t="shared" si="131"/>
        <v>0</v>
      </c>
      <c r="GQ57" s="170">
        <f t="shared" si="131"/>
        <v>0</v>
      </c>
      <c r="GR57" s="170">
        <f t="shared" si="131"/>
        <v>0</v>
      </c>
      <c r="GS57" s="170">
        <f t="shared" si="131"/>
        <v>0</v>
      </c>
      <c r="GT57" s="170">
        <f t="shared" si="131"/>
        <v>0</v>
      </c>
      <c r="GU57" s="170">
        <f t="shared" si="131"/>
        <v>0</v>
      </c>
      <c r="GV57" s="170">
        <f t="shared" si="131"/>
        <v>0</v>
      </c>
      <c r="GW57" s="170">
        <f t="shared" si="131"/>
        <v>0</v>
      </c>
      <c r="GX57" s="170">
        <f t="shared" ref="GX57:HN57" si="132">SUM(GX58:GX61)</f>
        <v>0</v>
      </c>
      <c r="GY57" s="170">
        <f t="shared" si="132"/>
        <v>0</v>
      </c>
      <c r="GZ57" s="170">
        <f t="shared" si="132"/>
        <v>0</v>
      </c>
      <c r="HA57" s="170">
        <f t="shared" si="132"/>
        <v>0</v>
      </c>
      <c r="HB57" s="170">
        <f t="shared" si="132"/>
        <v>0</v>
      </c>
      <c r="HC57" s="170">
        <f t="shared" si="132"/>
        <v>0</v>
      </c>
      <c r="HD57" s="170">
        <f t="shared" si="132"/>
        <v>0</v>
      </c>
      <c r="HE57" s="170">
        <f t="shared" si="132"/>
        <v>0</v>
      </c>
      <c r="HF57" s="170">
        <f t="shared" si="132"/>
        <v>0</v>
      </c>
      <c r="HG57" s="170">
        <f t="shared" si="132"/>
        <v>0</v>
      </c>
      <c r="HH57" s="170">
        <f t="shared" si="132"/>
        <v>0</v>
      </c>
      <c r="HI57" s="170">
        <f t="shared" si="132"/>
        <v>0</v>
      </c>
      <c r="HJ57" s="170">
        <f t="shared" si="132"/>
        <v>0</v>
      </c>
      <c r="HK57" s="170">
        <f t="shared" si="132"/>
        <v>0</v>
      </c>
      <c r="HL57" s="170">
        <f t="shared" si="132"/>
        <v>0</v>
      </c>
      <c r="HM57" s="170">
        <f t="shared" si="132"/>
        <v>0</v>
      </c>
      <c r="HN57" s="170">
        <f t="shared" si="132"/>
        <v>0</v>
      </c>
      <c r="HO57" s="170">
        <f t="shared" si="122"/>
        <v>1000000000</v>
      </c>
      <c r="HP57" s="170">
        <f t="shared" si="123"/>
        <v>534940304</v>
      </c>
      <c r="HQ57" s="170">
        <f t="shared" si="124"/>
        <v>266095411</v>
      </c>
      <c r="HR57" s="170">
        <f t="shared" si="125"/>
        <v>164143055</v>
      </c>
      <c r="HS57" s="163">
        <f t="shared" si="93"/>
        <v>0</v>
      </c>
    </row>
    <row r="58" spans="1:227" ht="16.5" thickTop="1" thickBot="1" x14ac:dyDescent="0.3">
      <c r="A58" s="171" t="s">
        <v>899</v>
      </c>
      <c r="B58" s="172">
        <v>1000000000</v>
      </c>
      <c r="C58" s="172">
        <v>1000000000</v>
      </c>
      <c r="D58" s="172">
        <v>534940304</v>
      </c>
      <c r="E58" s="172">
        <v>266095411</v>
      </c>
      <c r="F58" s="172">
        <v>164143055</v>
      </c>
      <c r="G58" s="172">
        <v>0</v>
      </c>
      <c r="H58" s="172">
        <v>0</v>
      </c>
      <c r="I58" s="172">
        <v>0</v>
      </c>
      <c r="J58" s="172">
        <v>0</v>
      </c>
      <c r="K58" s="172">
        <v>0</v>
      </c>
      <c r="L58" s="172">
        <v>0</v>
      </c>
      <c r="M58" s="172">
        <v>0</v>
      </c>
      <c r="N58" s="172">
        <v>0</v>
      </c>
      <c r="O58" s="172">
        <v>0</v>
      </c>
      <c r="P58" s="172">
        <v>0</v>
      </c>
      <c r="Q58" s="172">
        <v>0</v>
      </c>
      <c r="R58" s="172">
        <v>0</v>
      </c>
      <c r="S58" s="172">
        <v>0</v>
      </c>
      <c r="T58" s="172">
        <v>0</v>
      </c>
      <c r="U58" s="172">
        <v>0</v>
      </c>
      <c r="V58" s="172">
        <v>0</v>
      </c>
      <c r="W58" s="172">
        <v>0</v>
      </c>
      <c r="X58" s="172">
        <v>0</v>
      </c>
      <c r="Y58" s="172">
        <v>0</v>
      </c>
      <c r="Z58" s="172">
        <v>0</v>
      </c>
      <c r="AA58" s="172">
        <v>0</v>
      </c>
      <c r="AB58" s="172">
        <v>0</v>
      </c>
      <c r="AC58" s="172">
        <v>0</v>
      </c>
      <c r="AD58" s="172">
        <v>0</v>
      </c>
      <c r="AE58" s="172">
        <v>0</v>
      </c>
      <c r="AF58" s="172">
        <v>0</v>
      </c>
      <c r="AG58" s="172">
        <v>0</v>
      </c>
      <c r="AH58" s="172">
        <v>0</v>
      </c>
      <c r="AI58" s="172">
        <v>0</v>
      </c>
      <c r="AJ58" s="172">
        <v>0</v>
      </c>
      <c r="AK58" s="172">
        <v>0</v>
      </c>
      <c r="AL58" s="172">
        <v>0</v>
      </c>
      <c r="AM58" s="172">
        <v>0</v>
      </c>
      <c r="AN58" s="172">
        <v>0</v>
      </c>
      <c r="AO58" s="172">
        <v>0</v>
      </c>
      <c r="AP58" s="172">
        <v>0</v>
      </c>
      <c r="AQ58" s="172">
        <v>0</v>
      </c>
      <c r="AR58" s="172">
        <v>0</v>
      </c>
      <c r="AS58" s="172">
        <v>0</v>
      </c>
      <c r="AT58" s="172">
        <v>0</v>
      </c>
      <c r="AU58" s="172">
        <v>0</v>
      </c>
      <c r="AV58" s="172">
        <v>0</v>
      </c>
      <c r="AW58" s="172">
        <v>0</v>
      </c>
      <c r="AX58" s="172">
        <v>0</v>
      </c>
      <c r="AY58" s="172">
        <v>0</v>
      </c>
      <c r="AZ58" s="172">
        <v>0</v>
      </c>
      <c r="BA58" s="172">
        <v>0</v>
      </c>
      <c r="BB58" s="172">
        <v>0</v>
      </c>
      <c r="BC58" s="172">
        <v>0</v>
      </c>
      <c r="BD58" s="172">
        <v>0</v>
      </c>
      <c r="BE58" s="172">
        <v>0</v>
      </c>
      <c r="BF58" s="172">
        <v>0</v>
      </c>
      <c r="BG58" s="172">
        <v>0</v>
      </c>
      <c r="BH58" s="172">
        <v>0</v>
      </c>
      <c r="BI58" s="172">
        <v>0</v>
      </c>
      <c r="BJ58" s="172">
        <v>0</v>
      </c>
      <c r="BK58" s="172">
        <v>0</v>
      </c>
      <c r="BL58" s="172">
        <v>0</v>
      </c>
      <c r="BM58" s="172">
        <v>0</v>
      </c>
      <c r="BN58" s="172">
        <v>0</v>
      </c>
      <c r="BO58" s="172">
        <v>0</v>
      </c>
      <c r="BP58" s="172">
        <v>0</v>
      </c>
      <c r="BQ58" s="172">
        <v>0</v>
      </c>
      <c r="BR58" s="172">
        <v>0</v>
      </c>
      <c r="BS58" s="172">
        <v>0</v>
      </c>
      <c r="BT58" s="172">
        <v>0</v>
      </c>
      <c r="BU58" s="172">
        <v>0</v>
      </c>
      <c r="BV58" s="172">
        <v>0</v>
      </c>
      <c r="BW58" s="172">
        <v>0</v>
      </c>
      <c r="BX58" s="172">
        <v>0</v>
      </c>
      <c r="BY58" s="172">
        <v>0</v>
      </c>
      <c r="BZ58" s="172">
        <v>0</v>
      </c>
      <c r="CA58" s="172">
        <v>0</v>
      </c>
      <c r="CB58" s="172">
        <v>0</v>
      </c>
      <c r="CC58" s="172">
        <v>0</v>
      </c>
      <c r="CD58" s="172">
        <v>0</v>
      </c>
      <c r="CE58" s="172">
        <v>0</v>
      </c>
      <c r="CF58" s="172">
        <v>0</v>
      </c>
      <c r="CG58" s="172">
        <v>0</v>
      </c>
      <c r="CH58" s="172">
        <v>0</v>
      </c>
      <c r="CI58" s="172">
        <v>0</v>
      </c>
      <c r="CJ58" s="172">
        <v>0</v>
      </c>
      <c r="CK58" s="172">
        <v>0</v>
      </c>
      <c r="CL58" s="172">
        <v>0</v>
      </c>
      <c r="CM58" s="172">
        <v>0</v>
      </c>
      <c r="CN58" s="172">
        <v>0</v>
      </c>
      <c r="CO58" s="172">
        <v>0</v>
      </c>
      <c r="CP58" s="172">
        <v>0</v>
      </c>
      <c r="CQ58" s="172">
        <v>0</v>
      </c>
      <c r="CR58" s="172">
        <v>0</v>
      </c>
      <c r="CS58" s="172">
        <v>0</v>
      </c>
      <c r="CT58" s="172">
        <v>0</v>
      </c>
      <c r="CU58" s="172">
        <v>0</v>
      </c>
      <c r="CV58" s="172">
        <v>0</v>
      </c>
      <c r="CW58" s="172">
        <v>0</v>
      </c>
      <c r="CX58" s="172">
        <v>0</v>
      </c>
      <c r="CY58" s="172">
        <v>0</v>
      </c>
      <c r="CZ58" s="172">
        <v>0</v>
      </c>
      <c r="DA58" s="172">
        <v>0</v>
      </c>
      <c r="DB58" s="172">
        <v>0</v>
      </c>
      <c r="DC58" s="172">
        <v>0</v>
      </c>
      <c r="DD58" s="172">
        <v>0</v>
      </c>
      <c r="DE58" s="172">
        <v>0</v>
      </c>
      <c r="DF58" s="172">
        <v>0</v>
      </c>
      <c r="DG58" s="172">
        <v>0</v>
      </c>
      <c r="DH58" s="172">
        <v>0</v>
      </c>
      <c r="DI58" s="172">
        <v>0</v>
      </c>
      <c r="DJ58" s="172">
        <v>0</v>
      </c>
      <c r="DK58" s="172">
        <v>0</v>
      </c>
      <c r="DL58" s="172">
        <v>0</v>
      </c>
      <c r="DM58" s="172">
        <v>0</v>
      </c>
      <c r="DN58" s="172">
        <v>0</v>
      </c>
      <c r="DO58" s="172">
        <v>0</v>
      </c>
      <c r="DP58" s="172">
        <v>0</v>
      </c>
      <c r="DQ58" s="172">
        <v>0</v>
      </c>
      <c r="DR58" s="172">
        <v>0</v>
      </c>
      <c r="DS58" s="172">
        <v>0</v>
      </c>
      <c r="DT58" s="172">
        <v>0</v>
      </c>
      <c r="DU58" s="172">
        <v>0</v>
      </c>
      <c r="DV58" s="172">
        <v>0</v>
      </c>
      <c r="DW58" s="172">
        <v>0</v>
      </c>
      <c r="DX58" s="172">
        <v>0</v>
      </c>
      <c r="DY58" s="172">
        <v>0</v>
      </c>
      <c r="DZ58" s="172">
        <v>0</v>
      </c>
      <c r="EA58" s="172">
        <v>0</v>
      </c>
      <c r="EB58" s="172">
        <v>0</v>
      </c>
      <c r="EC58" s="172">
        <v>0</v>
      </c>
      <c r="ED58" s="172">
        <v>0</v>
      </c>
      <c r="EE58" s="172">
        <v>0</v>
      </c>
      <c r="EF58" s="172">
        <v>0</v>
      </c>
      <c r="EG58" s="172">
        <v>0</v>
      </c>
      <c r="EH58" s="172">
        <v>0</v>
      </c>
      <c r="EI58" s="172">
        <v>0</v>
      </c>
      <c r="EJ58" s="172">
        <v>0</v>
      </c>
      <c r="EK58" s="172">
        <v>0</v>
      </c>
      <c r="EL58" s="172">
        <v>0</v>
      </c>
      <c r="EM58" s="172">
        <v>0</v>
      </c>
      <c r="EN58" s="172">
        <v>0</v>
      </c>
      <c r="EO58" s="172">
        <v>0</v>
      </c>
      <c r="EP58" s="172">
        <v>0</v>
      </c>
      <c r="EQ58" s="172">
        <v>0</v>
      </c>
      <c r="ER58" s="172">
        <v>0</v>
      </c>
      <c r="ES58" s="172">
        <v>0</v>
      </c>
      <c r="ET58" s="172">
        <v>0</v>
      </c>
      <c r="EU58" s="172">
        <v>0</v>
      </c>
      <c r="EV58" s="172">
        <v>0</v>
      </c>
      <c r="EW58" s="172">
        <v>0</v>
      </c>
      <c r="EX58" s="172">
        <v>0</v>
      </c>
      <c r="EY58" s="172">
        <v>0</v>
      </c>
      <c r="EZ58" s="172">
        <v>0</v>
      </c>
      <c r="FA58" s="172">
        <v>0</v>
      </c>
      <c r="FB58" s="172">
        <v>0</v>
      </c>
      <c r="FC58" s="172">
        <v>0</v>
      </c>
      <c r="FD58" s="172">
        <v>0</v>
      </c>
      <c r="FE58" s="172">
        <v>0</v>
      </c>
      <c r="FF58" s="172">
        <v>0</v>
      </c>
      <c r="FG58" s="172">
        <v>0</v>
      </c>
      <c r="FH58" s="172">
        <v>0</v>
      </c>
      <c r="FI58" s="172">
        <v>0</v>
      </c>
      <c r="FJ58" s="172">
        <v>0</v>
      </c>
      <c r="FK58" s="172">
        <v>0</v>
      </c>
      <c r="FL58" s="172">
        <v>0</v>
      </c>
      <c r="FM58" s="172">
        <v>0</v>
      </c>
      <c r="FN58" s="172">
        <v>0</v>
      </c>
      <c r="FO58" s="172">
        <v>0</v>
      </c>
      <c r="FP58" s="172">
        <v>0</v>
      </c>
      <c r="FQ58" s="172">
        <v>0</v>
      </c>
      <c r="FR58" s="172">
        <v>0</v>
      </c>
      <c r="FS58" s="172">
        <v>0</v>
      </c>
      <c r="FT58" s="172">
        <v>0</v>
      </c>
      <c r="FU58" s="172">
        <v>0</v>
      </c>
      <c r="FV58" s="172">
        <v>0</v>
      </c>
      <c r="FW58" s="172">
        <v>0</v>
      </c>
      <c r="FX58" s="172">
        <v>0</v>
      </c>
      <c r="FY58" s="172">
        <v>0</v>
      </c>
      <c r="FZ58" s="172">
        <v>0</v>
      </c>
      <c r="GA58" s="172">
        <v>0</v>
      </c>
      <c r="GB58" s="172">
        <v>0</v>
      </c>
      <c r="GC58" s="172">
        <v>0</v>
      </c>
      <c r="GD58" s="172">
        <v>0</v>
      </c>
      <c r="GE58" s="172">
        <v>0</v>
      </c>
      <c r="GF58" s="172">
        <v>0</v>
      </c>
      <c r="GG58" s="172">
        <v>0</v>
      </c>
      <c r="GH58" s="172">
        <v>0</v>
      </c>
      <c r="GI58" s="172">
        <v>0</v>
      </c>
      <c r="GJ58" s="172">
        <v>0</v>
      </c>
      <c r="GK58" s="172">
        <v>0</v>
      </c>
      <c r="GL58" s="172">
        <v>0</v>
      </c>
      <c r="GM58" s="172">
        <v>0</v>
      </c>
      <c r="GN58" s="172">
        <v>0</v>
      </c>
      <c r="GO58" s="172">
        <v>0</v>
      </c>
      <c r="GP58" s="172">
        <v>0</v>
      </c>
      <c r="GQ58" s="172">
        <v>0</v>
      </c>
      <c r="GR58" s="172">
        <v>0</v>
      </c>
      <c r="GS58" s="172">
        <v>0</v>
      </c>
      <c r="GT58" s="172">
        <v>0</v>
      </c>
      <c r="GU58" s="173">
        <v>0</v>
      </c>
      <c r="GV58" s="173">
        <v>0</v>
      </c>
      <c r="GW58" s="173">
        <v>0</v>
      </c>
      <c r="GX58" s="173">
        <v>0</v>
      </c>
      <c r="GY58" s="173">
        <v>0</v>
      </c>
      <c r="GZ58" s="173">
        <v>0</v>
      </c>
      <c r="HA58" s="173">
        <v>0</v>
      </c>
      <c r="HB58" s="173">
        <v>0</v>
      </c>
      <c r="HC58" s="173">
        <v>0</v>
      </c>
      <c r="HD58" s="173">
        <v>0</v>
      </c>
      <c r="HE58" s="173">
        <v>0</v>
      </c>
      <c r="HF58" s="173">
        <v>0</v>
      </c>
      <c r="HG58" s="173">
        <v>0</v>
      </c>
      <c r="HH58" s="173">
        <v>0</v>
      </c>
      <c r="HI58" s="173">
        <v>0</v>
      </c>
      <c r="HJ58" s="173">
        <v>0</v>
      </c>
      <c r="HK58" s="173">
        <v>0</v>
      </c>
      <c r="HL58" s="173">
        <v>0</v>
      </c>
      <c r="HM58" s="173">
        <v>0</v>
      </c>
      <c r="HN58" s="173">
        <v>0</v>
      </c>
      <c r="HO58" s="172">
        <f t="shared" si="122"/>
        <v>1000000000</v>
      </c>
      <c r="HP58" s="172">
        <f t="shared" si="123"/>
        <v>534940304</v>
      </c>
      <c r="HQ58" s="172">
        <f t="shared" si="124"/>
        <v>266095411</v>
      </c>
      <c r="HR58" s="172">
        <f t="shared" si="125"/>
        <v>164143055</v>
      </c>
      <c r="HS58" s="163">
        <f t="shared" si="93"/>
        <v>0</v>
      </c>
    </row>
    <row r="59" spans="1:227" ht="16.5" thickTop="1" thickBot="1" x14ac:dyDescent="0.3">
      <c r="A59" s="171" t="s">
        <v>900</v>
      </c>
      <c r="B59" s="172">
        <v>0</v>
      </c>
      <c r="C59" s="172">
        <v>0</v>
      </c>
      <c r="D59" s="172">
        <v>0</v>
      </c>
      <c r="E59" s="172">
        <v>0</v>
      </c>
      <c r="F59" s="172">
        <v>0</v>
      </c>
      <c r="G59" s="172">
        <v>0</v>
      </c>
      <c r="H59" s="172">
        <v>0</v>
      </c>
      <c r="I59" s="172">
        <v>0</v>
      </c>
      <c r="J59" s="172">
        <v>0</v>
      </c>
      <c r="K59" s="172">
        <v>0</v>
      </c>
      <c r="L59" s="172">
        <v>0</v>
      </c>
      <c r="M59" s="172">
        <v>0</v>
      </c>
      <c r="N59" s="172">
        <v>0</v>
      </c>
      <c r="O59" s="172">
        <v>0</v>
      </c>
      <c r="P59" s="172">
        <v>0</v>
      </c>
      <c r="Q59" s="172">
        <v>0</v>
      </c>
      <c r="R59" s="172">
        <v>0</v>
      </c>
      <c r="S59" s="172">
        <v>0</v>
      </c>
      <c r="T59" s="172">
        <v>0</v>
      </c>
      <c r="U59" s="172">
        <v>0</v>
      </c>
      <c r="V59" s="172">
        <v>0</v>
      </c>
      <c r="W59" s="172">
        <v>0</v>
      </c>
      <c r="X59" s="172">
        <v>0</v>
      </c>
      <c r="Y59" s="172">
        <v>0</v>
      </c>
      <c r="Z59" s="172">
        <v>0</v>
      </c>
      <c r="AA59" s="172">
        <v>0</v>
      </c>
      <c r="AB59" s="172">
        <v>0</v>
      </c>
      <c r="AC59" s="172">
        <v>0</v>
      </c>
      <c r="AD59" s="172">
        <v>0</v>
      </c>
      <c r="AE59" s="172">
        <v>0</v>
      </c>
      <c r="AF59" s="172">
        <v>0</v>
      </c>
      <c r="AG59" s="172">
        <v>0</v>
      </c>
      <c r="AH59" s="172">
        <v>0</v>
      </c>
      <c r="AI59" s="172">
        <v>0</v>
      </c>
      <c r="AJ59" s="172">
        <v>0</v>
      </c>
      <c r="AK59" s="172">
        <v>0</v>
      </c>
      <c r="AL59" s="172">
        <v>0</v>
      </c>
      <c r="AM59" s="172">
        <v>0</v>
      </c>
      <c r="AN59" s="172">
        <v>0</v>
      </c>
      <c r="AO59" s="172">
        <v>0</v>
      </c>
      <c r="AP59" s="172">
        <v>0</v>
      </c>
      <c r="AQ59" s="172">
        <v>0</v>
      </c>
      <c r="AR59" s="172">
        <v>0</v>
      </c>
      <c r="AS59" s="172">
        <v>0</v>
      </c>
      <c r="AT59" s="172">
        <v>0</v>
      </c>
      <c r="AU59" s="172">
        <v>0</v>
      </c>
      <c r="AV59" s="172">
        <v>0</v>
      </c>
      <c r="AW59" s="172">
        <v>0</v>
      </c>
      <c r="AX59" s="172">
        <v>0</v>
      </c>
      <c r="AY59" s="172">
        <v>0</v>
      </c>
      <c r="AZ59" s="172">
        <v>0</v>
      </c>
      <c r="BA59" s="172">
        <v>0</v>
      </c>
      <c r="BB59" s="172">
        <v>0</v>
      </c>
      <c r="BC59" s="172">
        <v>0</v>
      </c>
      <c r="BD59" s="172">
        <v>0</v>
      </c>
      <c r="BE59" s="172">
        <v>0</v>
      </c>
      <c r="BF59" s="172">
        <v>0</v>
      </c>
      <c r="BG59" s="172">
        <v>0</v>
      </c>
      <c r="BH59" s="172">
        <v>0</v>
      </c>
      <c r="BI59" s="172">
        <v>0</v>
      </c>
      <c r="BJ59" s="172">
        <v>0</v>
      </c>
      <c r="BK59" s="172">
        <v>0</v>
      </c>
      <c r="BL59" s="172">
        <v>0</v>
      </c>
      <c r="BM59" s="172">
        <v>0</v>
      </c>
      <c r="BN59" s="172">
        <v>0</v>
      </c>
      <c r="BO59" s="172">
        <v>0</v>
      </c>
      <c r="BP59" s="172">
        <v>0</v>
      </c>
      <c r="BQ59" s="172">
        <v>0</v>
      </c>
      <c r="BR59" s="172">
        <v>0</v>
      </c>
      <c r="BS59" s="172">
        <v>0</v>
      </c>
      <c r="BT59" s="172">
        <v>0</v>
      </c>
      <c r="BU59" s="172">
        <v>0</v>
      </c>
      <c r="BV59" s="172">
        <v>0</v>
      </c>
      <c r="BW59" s="172">
        <v>0</v>
      </c>
      <c r="BX59" s="172">
        <v>0</v>
      </c>
      <c r="BY59" s="172">
        <v>0</v>
      </c>
      <c r="BZ59" s="172">
        <v>0</v>
      </c>
      <c r="CA59" s="172">
        <v>0</v>
      </c>
      <c r="CB59" s="172">
        <v>0</v>
      </c>
      <c r="CC59" s="172">
        <v>0</v>
      </c>
      <c r="CD59" s="172">
        <v>0</v>
      </c>
      <c r="CE59" s="172">
        <v>0</v>
      </c>
      <c r="CF59" s="172">
        <v>0</v>
      </c>
      <c r="CG59" s="172">
        <v>0</v>
      </c>
      <c r="CH59" s="172">
        <v>0</v>
      </c>
      <c r="CI59" s="172">
        <v>0</v>
      </c>
      <c r="CJ59" s="172">
        <v>0</v>
      </c>
      <c r="CK59" s="172">
        <v>0</v>
      </c>
      <c r="CL59" s="172">
        <v>0</v>
      </c>
      <c r="CM59" s="172">
        <v>0</v>
      </c>
      <c r="CN59" s="172">
        <v>0</v>
      </c>
      <c r="CO59" s="172">
        <v>0</v>
      </c>
      <c r="CP59" s="172">
        <v>0</v>
      </c>
      <c r="CQ59" s="172">
        <v>0</v>
      </c>
      <c r="CR59" s="172">
        <v>0</v>
      </c>
      <c r="CS59" s="172">
        <v>0</v>
      </c>
      <c r="CT59" s="172">
        <v>0</v>
      </c>
      <c r="CU59" s="172">
        <v>0</v>
      </c>
      <c r="CV59" s="172">
        <v>0</v>
      </c>
      <c r="CW59" s="172">
        <v>0</v>
      </c>
      <c r="CX59" s="172">
        <v>0</v>
      </c>
      <c r="CY59" s="172">
        <v>0</v>
      </c>
      <c r="CZ59" s="172">
        <v>0</v>
      </c>
      <c r="DA59" s="172">
        <v>0</v>
      </c>
      <c r="DB59" s="172">
        <v>0</v>
      </c>
      <c r="DC59" s="172">
        <v>0</v>
      </c>
      <c r="DD59" s="172">
        <v>0</v>
      </c>
      <c r="DE59" s="172">
        <v>0</v>
      </c>
      <c r="DF59" s="172">
        <v>0</v>
      </c>
      <c r="DG59" s="172">
        <v>0</v>
      </c>
      <c r="DH59" s="172">
        <v>0</v>
      </c>
      <c r="DI59" s="172">
        <v>0</v>
      </c>
      <c r="DJ59" s="172">
        <v>0</v>
      </c>
      <c r="DK59" s="172">
        <v>0</v>
      </c>
      <c r="DL59" s="172">
        <v>0</v>
      </c>
      <c r="DM59" s="172">
        <v>0</v>
      </c>
      <c r="DN59" s="172">
        <v>0</v>
      </c>
      <c r="DO59" s="172">
        <v>0</v>
      </c>
      <c r="DP59" s="172">
        <v>0</v>
      </c>
      <c r="DQ59" s="172">
        <v>0</v>
      </c>
      <c r="DR59" s="172">
        <v>0</v>
      </c>
      <c r="DS59" s="172">
        <v>0</v>
      </c>
      <c r="DT59" s="172">
        <v>0</v>
      </c>
      <c r="DU59" s="172">
        <v>0</v>
      </c>
      <c r="DV59" s="172">
        <v>0</v>
      </c>
      <c r="DW59" s="172">
        <v>0</v>
      </c>
      <c r="DX59" s="172">
        <v>0</v>
      </c>
      <c r="DY59" s="172">
        <v>0</v>
      </c>
      <c r="DZ59" s="172">
        <v>0</v>
      </c>
      <c r="EA59" s="172">
        <v>0</v>
      </c>
      <c r="EB59" s="172">
        <v>0</v>
      </c>
      <c r="EC59" s="172">
        <v>0</v>
      </c>
      <c r="ED59" s="172">
        <v>0</v>
      </c>
      <c r="EE59" s="172">
        <v>0</v>
      </c>
      <c r="EF59" s="172">
        <v>0</v>
      </c>
      <c r="EG59" s="172">
        <v>0</v>
      </c>
      <c r="EH59" s="172">
        <v>0</v>
      </c>
      <c r="EI59" s="172">
        <v>0</v>
      </c>
      <c r="EJ59" s="172">
        <v>0</v>
      </c>
      <c r="EK59" s="172">
        <v>0</v>
      </c>
      <c r="EL59" s="172">
        <v>0</v>
      </c>
      <c r="EM59" s="172">
        <v>0</v>
      </c>
      <c r="EN59" s="172">
        <v>0</v>
      </c>
      <c r="EO59" s="172">
        <v>0</v>
      </c>
      <c r="EP59" s="172">
        <v>0</v>
      </c>
      <c r="EQ59" s="172">
        <v>0</v>
      </c>
      <c r="ER59" s="172">
        <v>0</v>
      </c>
      <c r="ES59" s="172">
        <v>0</v>
      </c>
      <c r="ET59" s="172">
        <v>0</v>
      </c>
      <c r="EU59" s="172">
        <v>0</v>
      </c>
      <c r="EV59" s="172">
        <v>0</v>
      </c>
      <c r="EW59" s="172">
        <v>0</v>
      </c>
      <c r="EX59" s="172">
        <v>0</v>
      </c>
      <c r="EY59" s="172">
        <v>0</v>
      </c>
      <c r="EZ59" s="172">
        <v>0</v>
      </c>
      <c r="FA59" s="172">
        <v>0</v>
      </c>
      <c r="FB59" s="172">
        <v>0</v>
      </c>
      <c r="FC59" s="172">
        <v>0</v>
      </c>
      <c r="FD59" s="172">
        <v>0</v>
      </c>
      <c r="FE59" s="172">
        <v>0</v>
      </c>
      <c r="FF59" s="172">
        <v>0</v>
      </c>
      <c r="FG59" s="172">
        <v>0</v>
      </c>
      <c r="FH59" s="172">
        <v>0</v>
      </c>
      <c r="FI59" s="172">
        <v>0</v>
      </c>
      <c r="FJ59" s="172">
        <v>0</v>
      </c>
      <c r="FK59" s="172">
        <v>0</v>
      </c>
      <c r="FL59" s="172">
        <v>0</v>
      </c>
      <c r="FM59" s="172">
        <v>0</v>
      </c>
      <c r="FN59" s="172">
        <v>0</v>
      </c>
      <c r="FO59" s="172">
        <v>0</v>
      </c>
      <c r="FP59" s="172">
        <v>0</v>
      </c>
      <c r="FQ59" s="172">
        <v>0</v>
      </c>
      <c r="FR59" s="172">
        <v>0</v>
      </c>
      <c r="FS59" s="172">
        <v>0</v>
      </c>
      <c r="FT59" s="172">
        <v>0</v>
      </c>
      <c r="FU59" s="172">
        <v>0</v>
      </c>
      <c r="FV59" s="172">
        <v>0</v>
      </c>
      <c r="FW59" s="172">
        <v>0</v>
      </c>
      <c r="FX59" s="172">
        <v>0</v>
      </c>
      <c r="FY59" s="172">
        <v>0</v>
      </c>
      <c r="FZ59" s="172">
        <v>0</v>
      </c>
      <c r="GA59" s="172">
        <v>0</v>
      </c>
      <c r="GB59" s="172">
        <v>0</v>
      </c>
      <c r="GC59" s="172">
        <v>0</v>
      </c>
      <c r="GD59" s="172">
        <v>0</v>
      </c>
      <c r="GE59" s="172">
        <v>0</v>
      </c>
      <c r="GF59" s="172">
        <v>0</v>
      </c>
      <c r="GG59" s="172">
        <v>0</v>
      </c>
      <c r="GH59" s="172">
        <v>0</v>
      </c>
      <c r="GI59" s="172">
        <v>0</v>
      </c>
      <c r="GJ59" s="172">
        <v>0</v>
      </c>
      <c r="GK59" s="172">
        <v>0</v>
      </c>
      <c r="GL59" s="172">
        <v>0</v>
      </c>
      <c r="GM59" s="172">
        <v>0</v>
      </c>
      <c r="GN59" s="172">
        <v>0</v>
      </c>
      <c r="GO59" s="172">
        <v>0</v>
      </c>
      <c r="GP59" s="172">
        <v>0</v>
      </c>
      <c r="GQ59" s="172">
        <v>0</v>
      </c>
      <c r="GR59" s="172">
        <v>0</v>
      </c>
      <c r="GS59" s="172">
        <v>0</v>
      </c>
      <c r="GT59" s="172">
        <v>0</v>
      </c>
      <c r="GU59" s="173">
        <v>0</v>
      </c>
      <c r="GV59" s="173">
        <v>0</v>
      </c>
      <c r="GW59" s="173">
        <v>0</v>
      </c>
      <c r="GX59" s="173">
        <v>0</v>
      </c>
      <c r="GY59" s="173">
        <v>0</v>
      </c>
      <c r="GZ59" s="173">
        <v>0</v>
      </c>
      <c r="HA59" s="173">
        <v>0</v>
      </c>
      <c r="HB59" s="173">
        <v>0</v>
      </c>
      <c r="HC59" s="173">
        <v>0</v>
      </c>
      <c r="HD59" s="173">
        <v>0</v>
      </c>
      <c r="HE59" s="173">
        <v>0</v>
      </c>
      <c r="HF59" s="173">
        <v>0</v>
      </c>
      <c r="HG59" s="173">
        <v>0</v>
      </c>
      <c r="HH59" s="173">
        <v>0</v>
      </c>
      <c r="HI59" s="173">
        <v>0</v>
      </c>
      <c r="HJ59" s="173">
        <v>0</v>
      </c>
      <c r="HK59" s="173">
        <v>0</v>
      </c>
      <c r="HL59" s="173">
        <v>0</v>
      </c>
      <c r="HM59" s="173">
        <v>0</v>
      </c>
      <c r="HN59" s="173">
        <v>0</v>
      </c>
      <c r="HO59" s="172">
        <f t="shared" si="122"/>
        <v>0</v>
      </c>
      <c r="HP59" s="172">
        <f t="shared" si="123"/>
        <v>0</v>
      </c>
      <c r="HQ59" s="172">
        <f t="shared" si="124"/>
        <v>0</v>
      </c>
      <c r="HR59" s="172">
        <f t="shared" si="125"/>
        <v>0</v>
      </c>
      <c r="HS59" s="163">
        <f t="shared" si="93"/>
        <v>0</v>
      </c>
    </row>
    <row r="60" spans="1:227" ht="27" thickTop="1" thickBot="1" x14ac:dyDescent="0.3">
      <c r="A60" s="171" t="s">
        <v>901</v>
      </c>
      <c r="B60" s="172">
        <v>0</v>
      </c>
      <c r="C60" s="172">
        <v>0</v>
      </c>
      <c r="D60" s="172">
        <v>0</v>
      </c>
      <c r="E60" s="172">
        <v>0</v>
      </c>
      <c r="F60" s="172">
        <v>0</v>
      </c>
      <c r="G60" s="172">
        <v>0</v>
      </c>
      <c r="H60" s="172">
        <v>0</v>
      </c>
      <c r="I60" s="172">
        <v>0</v>
      </c>
      <c r="J60" s="172">
        <v>0</v>
      </c>
      <c r="K60" s="172">
        <v>0</v>
      </c>
      <c r="L60" s="172">
        <v>0</v>
      </c>
      <c r="M60" s="172">
        <v>0</v>
      </c>
      <c r="N60" s="172">
        <v>0</v>
      </c>
      <c r="O60" s="172">
        <v>0</v>
      </c>
      <c r="P60" s="172">
        <v>0</v>
      </c>
      <c r="Q60" s="172">
        <v>0</v>
      </c>
      <c r="R60" s="172">
        <v>0</v>
      </c>
      <c r="S60" s="172">
        <v>0</v>
      </c>
      <c r="T60" s="172">
        <v>0</v>
      </c>
      <c r="U60" s="172">
        <v>0</v>
      </c>
      <c r="V60" s="172">
        <v>0</v>
      </c>
      <c r="W60" s="172">
        <v>0</v>
      </c>
      <c r="X60" s="172">
        <v>0</v>
      </c>
      <c r="Y60" s="172">
        <v>0</v>
      </c>
      <c r="Z60" s="172">
        <v>0</v>
      </c>
      <c r="AA60" s="172">
        <v>0</v>
      </c>
      <c r="AB60" s="172">
        <v>0</v>
      </c>
      <c r="AC60" s="172">
        <v>0</v>
      </c>
      <c r="AD60" s="172">
        <v>0</v>
      </c>
      <c r="AE60" s="172">
        <v>0</v>
      </c>
      <c r="AF60" s="172">
        <v>0</v>
      </c>
      <c r="AG60" s="172">
        <v>0</v>
      </c>
      <c r="AH60" s="172">
        <v>0</v>
      </c>
      <c r="AI60" s="172">
        <v>0</v>
      </c>
      <c r="AJ60" s="172">
        <v>0</v>
      </c>
      <c r="AK60" s="172">
        <v>0</v>
      </c>
      <c r="AL60" s="172">
        <v>0</v>
      </c>
      <c r="AM60" s="172">
        <v>0</v>
      </c>
      <c r="AN60" s="172">
        <v>0</v>
      </c>
      <c r="AO60" s="172">
        <v>0</v>
      </c>
      <c r="AP60" s="172">
        <v>0</v>
      </c>
      <c r="AQ60" s="172">
        <v>0</v>
      </c>
      <c r="AR60" s="172">
        <v>0</v>
      </c>
      <c r="AS60" s="172">
        <v>0</v>
      </c>
      <c r="AT60" s="172">
        <v>0</v>
      </c>
      <c r="AU60" s="172">
        <v>0</v>
      </c>
      <c r="AV60" s="172">
        <v>0</v>
      </c>
      <c r="AW60" s="172">
        <v>0</v>
      </c>
      <c r="AX60" s="172">
        <v>0</v>
      </c>
      <c r="AY60" s="172">
        <v>0</v>
      </c>
      <c r="AZ60" s="172">
        <v>0</v>
      </c>
      <c r="BA60" s="172">
        <v>0</v>
      </c>
      <c r="BB60" s="172">
        <v>0</v>
      </c>
      <c r="BC60" s="172">
        <v>0</v>
      </c>
      <c r="BD60" s="172">
        <v>0</v>
      </c>
      <c r="BE60" s="172">
        <v>0</v>
      </c>
      <c r="BF60" s="172">
        <v>0</v>
      </c>
      <c r="BG60" s="172">
        <v>0</v>
      </c>
      <c r="BH60" s="172">
        <v>0</v>
      </c>
      <c r="BI60" s="172">
        <v>0</v>
      </c>
      <c r="BJ60" s="172">
        <v>0</v>
      </c>
      <c r="BK60" s="172">
        <v>0</v>
      </c>
      <c r="BL60" s="172">
        <v>0</v>
      </c>
      <c r="BM60" s="172">
        <v>0</v>
      </c>
      <c r="BN60" s="172">
        <v>0</v>
      </c>
      <c r="BO60" s="172">
        <v>0</v>
      </c>
      <c r="BP60" s="172">
        <v>0</v>
      </c>
      <c r="BQ60" s="172">
        <v>0</v>
      </c>
      <c r="BR60" s="172">
        <v>0</v>
      </c>
      <c r="BS60" s="172">
        <v>0</v>
      </c>
      <c r="BT60" s="172">
        <v>0</v>
      </c>
      <c r="BU60" s="172">
        <v>0</v>
      </c>
      <c r="BV60" s="172">
        <v>0</v>
      </c>
      <c r="BW60" s="172">
        <v>0</v>
      </c>
      <c r="BX60" s="172">
        <v>0</v>
      </c>
      <c r="BY60" s="172">
        <v>0</v>
      </c>
      <c r="BZ60" s="172">
        <v>0</v>
      </c>
      <c r="CA60" s="172">
        <v>0</v>
      </c>
      <c r="CB60" s="172">
        <v>0</v>
      </c>
      <c r="CC60" s="172">
        <v>0</v>
      </c>
      <c r="CD60" s="172">
        <v>0</v>
      </c>
      <c r="CE60" s="172">
        <v>0</v>
      </c>
      <c r="CF60" s="172">
        <v>0</v>
      </c>
      <c r="CG60" s="172">
        <v>0</v>
      </c>
      <c r="CH60" s="172">
        <v>0</v>
      </c>
      <c r="CI60" s="172">
        <v>0</v>
      </c>
      <c r="CJ60" s="172">
        <v>0</v>
      </c>
      <c r="CK60" s="172">
        <v>0</v>
      </c>
      <c r="CL60" s="172">
        <v>0</v>
      </c>
      <c r="CM60" s="172">
        <v>0</v>
      </c>
      <c r="CN60" s="172">
        <v>0</v>
      </c>
      <c r="CO60" s="172">
        <v>0</v>
      </c>
      <c r="CP60" s="172">
        <v>0</v>
      </c>
      <c r="CQ60" s="172">
        <v>0</v>
      </c>
      <c r="CR60" s="172">
        <v>0</v>
      </c>
      <c r="CS60" s="172">
        <v>0</v>
      </c>
      <c r="CT60" s="172">
        <v>0</v>
      </c>
      <c r="CU60" s="172">
        <v>0</v>
      </c>
      <c r="CV60" s="172">
        <v>0</v>
      </c>
      <c r="CW60" s="172">
        <v>0</v>
      </c>
      <c r="CX60" s="172">
        <v>0</v>
      </c>
      <c r="CY60" s="172">
        <v>0</v>
      </c>
      <c r="CZ60" s="172">
        <v>0</v>
      </c>
      <c r="DA60" s="172">
        <v>0</v>
      </c>
      <c r="DB60" s="172">
        <v>0</v>
      </c>
      <c r="DC60" s="172">
        <v>0</v>
      </c>
      <c r="DD60" s="172">
        <v>0</v>
      </c>
      <c r="DE60" s="172">
        <v>0</v>
      </c>
      <c r="DF60" s="172">
        <v>0</v>
      </c>
      <c r="DG60" s="172">
        <v>0</v>
      </c>
      <c r="DH60" s="172">
        <v>0</v>
      </c>
      <c r="DI60" s="172">
        <v>0</v>
      </c>
      <c r="DJ60" s="172">
        <v>0</v>
      </c>
      <c r="DK60" s="172">
        <v>0</v>
      </c>
      <c r="DL60" s="172">
        <v>0</v>
      </c>
      <c r="DM60" s="172">
        <v>0</v>
      </c>
      <c r="DN60" s="172">
        <v>0</v>
      </c>
      <c r="DO60" s="172">
        <v>0</v>
      </c>
      <c r="DP60" s="172">
        <v>0</v>
      </c>
      <c r="DQ60" s="172">
        <v>0</v>
      </c>
      <c r="DR60" s="172">
        <v>0</v>
      </c>
      <c r="DS60" s="172">
        <v>0</v>
      </c>
      <c r="DT60" s="172">
        <v>0</v>
      </c>
      <c r="DU60" s="172">
        <v>0</v>
      </c>
      <c r="DV60" s="172">
        <v>0</v>
      </c>
      <c r="DW60" s="172">
        <v>0</v>
      </c>
      <c r="DX60" s="172">
        <v>0</v>
      </c>
      <c r="DY60" s="172">
        <v>0</v>
      </c>
      <c r="DZ60" s="172">
        <v>0</v>
      </c>
      <c r="EA60" s="172">
        <v>0</v>
      </c>
      <c r="EB60" s="172">
        <v>0</v>
      </c>
      <c r="EC60" s="172">
        <v>0</v>
      </c>
      <c r="ED60" s="172">
        <v>0</v>
      </c>
      <c r="EE60" s="172">
        <v>0</v>
      </c>
      <c r="EF60" s="172">
        <v>0</v>
      </c>
      <c r="EG60" s="172">
        <v>0</v>
      </c>
      <c r="EH60" s="172">
        <v>0</v>
      </c>
      <c r="EI60" s="172">
        <v>0</v>
      </c>
      <c r="EJ60" s="172">
        <v>0</v>
      </c>
      <c r="EK60" s="172">
        <v>0</v>
      </c>
      <c r="EL60" s="172">
        <v>0</v>
      </c>
      <c r="EM60" s="172">
        <v>0</v>
      </c>
      <c r="EN60" s="172">
        <v>0</v>
      </c>
      <c r="EO60" s="172">
        <v>0</v>
      </c>
      <c r="EP60" s="172">
        <v>0</v>
      </c>
      <c r="EQ60" s="172">
        <v>0</v>
      </c>
      <c r="ER60" s="172">
        <v>0</v>
      </c>
      <c r="ES60" s="172">
        <v>0</v>
      </c>
      <c r="ET60" s="172">
        <v>0</v>
      </c>
      <c r="EU60" s="172">
        <v>0</v>
      </c>
      <c r="EV60" s="172">
        <v>0</v>
      </c>
      <c r="EW60" s="172">
        <v>0</v>
      </c>
      <c r="EX60" s="172">
        <v>0</v>
      </c>
      <c r="EY60" s="172">
        <v>0</v>
      </c>
      <c r="EZ60" s="172">
        <v>0</v>
      </c>
      <c r="FA60" s="172">
        <v>0</v>
      </c>
      <c r="FB60" s="172">
        <v>0</v>
      </c>
      <c r="FC60" s="172">
        <v>0</v>
      </c>
      <c r="FD60" s="172">
        <v>0</v>
      </c>
      <c r="FE60" s="172">
        <v>0</v>
      </c>
      <c r="FF60" s="172">
        <v>0</v>
      </c>
      <c r="FG60" s="172">
        <v>0</v>
      </c>
      <c r="FH60" s="172">
        <v>0</v>
      </c>
      <c r="FI60" s="172">
        <v>0</v>
      </c>
      <c r="FJ60" s="172">
        <v>0</v>
      </c>
      <c r="FK60" s="172">
        <v>0</v>
      </c>
      <c r="FL60" s="172">
        <v>0</v>
      </c>
      <c r="FM60" s="172">
        <v>0</v>
      </c>
      <c r="FN60" s="172">
        <v>0</v>
      </c>
      <c r="FO60" s="172">
        <v>0</v>
      </c>
      <c r="FP60" s="172">
        <v>0</v>
      </c>
      <c r="FQ60" s="172">
        <v>0</v>
      </c>
      <c r="FR60" s="172">
        <v>0</v>
      </c>
      <c r="FS60" s="172">
        <v>0</v>
      </c>
      <c r="FT60" s="172">
        <v>0</v>
      </c>
      <c r="FU60" s="172">
        <v>0</v>
      </c>
      <c r="FV60" s="172">
        <v>0</v>
      </c>
      <c r="FW60" s="172">
        <v>0</v>
      </c>
      <c r="FX60" s="172">
        <v>0</v>
      </c>
      <c r="FY60" s="172">
        <v>0</v>
      </c>
      <c r="FZ60" s="172">
        <v>0</v>
      </c>
      <c r="GA60" s="172">
        <v>0</v>
      </c>
      <c r="GB60" s="172">
        <v>0</v>
      </c>
      <c r="GC60" s="172">
        <v>0</v>
      </c>
      <c r="GD60" s="172">
        <v>0</v>
      </c>
      <c r="GE60" s="172">
        <v>0</v>
      </c>
      <c r="GF60" s="172">
        <v>0</v>
      </c>
      <c r="GG60" s="172">
        <v>0</v>
      </c>
      <c r="GH60" s="172">
        <v>0</v>
      </c>
      <c r="GI60" s="172">
        <v>0</v>
      </c>
      <c r="GJ60" s="172">
        <v>0</v>
      </c>
      <c r="GK60" s="172">
        <v>0</v>
      </c>
      <c r="GL60" s="172">
        <v>0</v>
      </c>
      <c r="GM60" s="172">
        <v>0</v>
      </c>
      <c r="GN60" s="172">
        <v>0</v>
      </c>
      <c r="GO60" s="172">
        <v>0</v>
      </c>
      <c r="GP60" s="172">
        <v>0</v>
      </c>
      <c r="GQ60" s="172">
        <v>0</v>
      </c>
      <c r="GR60" s="172">
        <v>0</v>
      </c>
      <c r="GS60" s="172">
        <v>0</v>
      </c>
      <c r="GT60" s="172">
        <v>0</v>
      </c>
      <c r="GU60" s="173">
        <v>0</v>
      </c>
      <c r="GV60" s="173">
        <v>0</v>
      </c>
      <c r="GW60" s="173">
        <v>0</v>
      </c>
      <c r="GX60" s="173">
        <v>0</v>
      </c>
      <c r="GY60" s="173">
        <v>0</v>
      </c>
      <c r="GZ60" s="173">
        <v>0</v>
      </c>
      <c r="HA60" s="173">
        <v>0</v>
      </c>
      <c r="HB60" s="173">
        <v>0</v>
      </c>
      <c r="HC60" s="173">
        <v>0</v>
      </c>
      <c r="HD60" s="173">
        <v>0</v>
      </c>
      <c r="HE60" s="173">
        <v>0</v>
      </c>
      <c r="HF60" s="173">
        <v>0</v>
      </c>
      <c r="HG60" s="173">
        <v>0</v>
      </c>
      <c r="HH60" s="173">
        <v>0</v>
      </c>
      <c r="HI60" s="173">
        <v>0</v>
      </c>
      <c r="HJ60" s="173">
        <v>0</v>
      </c>
      <c r="HK60" s="173">
        <v>0</v>
      </c>
      <c r="HL60" s="173">
        <v>0</v>
      </c>
      <c r="HM60" s="173">
        <v>0</v>
      </c>
      <c r="HN60" s="173">
        <v>0</v>
      </c>
      <c r="HO60" s="172">
        <f t="shared" si="122"/>
        <v>0</v>
      </c>
      <c r="HP60" s="172">
        <f t="shared" si="123"/>
        <v>0</v>
      </c>
      <c r="HQ60" s="172">
        <f t="shared" si="124"/>
        <v>0</v>
      </c>
      <c r="HR60" s="172">
        <f t="shared" si="125"/>
        <v>0</v>
      </c>
      <c r="HS60" s="163">
        <f t="shared" si="93"/>
        <v>0</v>
      </c>
    </row>
    <row r="61" spans="1:227" ht="27" thickTop="1" thickBot="1" x14ac:dyDescent="0.3">
      <c r="A61" s="171" t="s">
        <v>902</v>
      </c>
      <c r="B61" s="172">
        <v>0</v>
      </c>
      <c r="C61" s="172">
        <v>0</v>
      </c>
      <c r="D61" s="172">
        <v>0</v>
      </c>
      <c r="E61" s="172">
        <v>0</v>
      </c>
      <c r="F61" s="172">
        <v>0</v>
      </c>
      <c r="G61" s="172">
        <v>0</v>
      </c>
      <c r="H61" s="172">
        <v>0</v>
      </c>
      <c r="I61" s="172">
        <v>0</v>
      </c>
      <c r="J61" s="172">
        <v>0</v>
      </c>
      <c r="K61" s="172">
        <v>0</v>
      </c>
      <c r="L61" s="172">
        <v>0</v>
      </c>
      <c r="M61" s="172">
        <v>0</v>
      </c>
      <c r="N61" s="172">
        <v>0</v>
      </c>
      <c r="O61" s="172">
        <v>0</v>
      </c>
      <c r="P61" s="172">
        <v>0</v>
      </c>
      <c r="Q61" s="172">
        <v>0</v>
      </c>
      <c r="R61" s="172">
        <v>0</v>
      </c>
      <c r="S61" s="172">
        <v>0</v>
      </c>
      <c r="T61" s="172">
        <v>0</v>
      </c>
      <c r="U61" s="172">
        <v>0</v>
      </c>
      <c r="V61" s="172">
        <v>0</v>
      </c>
      <c r="W61" s="172">
        <v>0</v>
      </c>
      <c r="X61" s="172">
        <v>0</v>
      </c>
      <c r="Y61" s="172">
        <v>0</v>
      </c>
      <c r="Z61" s="172">
        <v>0</v>
      </c>
      <c r="AA61" s="172">
        <v>0</v>
      </c>
      <c r="AB61" s="172">
        <v>0</v>
      </c>
      <c r="AC61" s="172">
        <v>0</v>
      </c>
      <c r="AD61" s="172">
        <v>0</v>
      </c>
      <c r="AE61" s="172">
        <v>0</v>
      </c>
      <c r="AF61" s="172">
        <v>0</v>
      </c>
      <c r="AG61" s="172">
        <v>0</v>
      </c>
      <c r="AH61" s="172">
        <v>0</v>
      </c>
      <c r="AI61" s="172">
        <v>0</v>
      </c>
      <c r="AJ61" s="172">
        <v>0</v>
      </c>
      <c r="AK61" s="172">
        <v>0</v>
      </c>
      <c r="AL61" s="172">
        <v>0</v>
      </c>
      <c r="AM61" s="172">
        <v>0</v>
      </c>
      <c r="AN61" s="172">
        <v>0</v>
      </c>
      <c r="AO61" s="172">
        <v>0</v>
      </c>
      <c r="AP61" s="172">
        <v>0</v>
      </c>
      <c r="AQ61" s="172">
        <v>0</v>
      </c>
      <c r="AR61" s="172">
        <v>0</v>
      </c>
      <c r="AS61" s="172">
        <v>0</v>
      </c>
      <c r="AT61" s="172">
        <v>0</v>
      </c>
      <c r="AU61" s="172">
        <v>0</v>
      </c>
      <c r="AV61" s="172">
        <v>0</v>
      </c>
      <c r="AW61" s="172">
        <v>0</v>
      </c>
      <c r="AX61" s="172">
        <v>0</v>
      </c>
      <c r="AY61" s="172">
        <v>0</v>
      </c>
      <c r="AZ61" s="172">
        <v>0</v>
      </c>
      <c r="BA61" s="172">
        <v>0</v>
      </c>
      <c r="BB61" s="172">
        <v>0</v>
      </c>
      <c r="BC61" s="172">
        <v>0</v>
      </c>
      <c r="BD61" s="172">
        <v>0</v>
      </c>
      <c r="BE61" s="172">
        <v>0</v>
      </c>
      <c r="BF61" s="172">
        <v>0</v>
      </c>
      <c r="BG61" s="172">
        <v>0</v>
      </c>
      <c r="BH61" s="172">
        <v>0</v>
      </c>
      <c r="BI61" s="172">
        <v>0</v>
      </c>
      <c r="BJ61" s="172">
        <v>0</v>
      </c>
      <c r="BK61" s="172">
        <v>0</v>
      </c>
      <c r="BL61" s="172">
        <v>0</v>
      </c>
      <c r="BM61" s="172">
        <v>0</v>
      </c>
      <c r="BN61" s="172">
        <v>0</v>
      </c>
      <c r="BO61" s="172">
        <v>0</v>
      </c>
      <c r="BP61" s="172">
        <v>0</v>
      </c>
      <c r="BQ61" s="172">
        <v>0</v>
      </c>
      <c r="BR61" s="172">
        <v>0</v>
      </c>
      <c r="BS61" s="172">
        <v>0</v>
      </c>
      <c r="BT61" s="172">
        <v>0</v>
      </c>
      <c r="BU61" s="172">
        <v>0</v>
      </c>
      <c r="BV61" s="172">
        <v>0</v>
      </c>
      <c r="BW61" s="172">
        <v>0</v>
      </c>
      <c r="BX61" s="172">
        <v>0</v>
      </c>
      <c r="BY61" s="172">
        <v>0</v>
      </c>
      <c r="BZ61" s="172">
        <v>0</v>
      </c>
      <c r="CA61" s="172">
        <v>0</v>
      </c>
      <c r="CB61" s="172">
        <v>0</v>
      </c>
      <c r="CC61" s="172">
        <v>0</v>
      </c>
      <c r="CD61" s="172">
        <v>0</v>
      </c>
      <c r="CE61" s="172">
        <v>0</v>
      </c>
      <c r="CF61" s="172">
        <v>0</v>
      </c>
      <c r="CG61" s="172">
        <v>0</v>
      </c>
      <c r="CH61" s="172">
        <v>0</v>
      </c>
      <c r="CI61" s="172">
        <v>0</v>
      </c>
      <c r="CJ61" s="172">
        <v>0</v>
      </c>
      <c r="CK61" s="172">
        <v>0</v>
      </c>
      <c r="CL61" s="172">
        <v>0</v>
      </c>
      <c r="CM61" s="172">
        <v>0</v>
      </c>
      <c r="CN61" s="172">
        <v>0</v>
      </c>
      <c r="CO61" s="172">
        <v>0</v>
      </c>
      <c r="CP61" s="172">
        <v>0</v>
      </c>
      <c r="CQ61" s="172">
        <v>0</v>
      </c>
      <c r="CR61" s="172">
        <v>0</v>
      </c>
      <c r="CS61" s="172">
        <v>0</v>
      </c>
      <c r="CT61" s="172">
        <v>0</v>
      </c>
      <c r="CU61" s="172">
        <v>0</v>
      </c>
      <c r="CV61" s="172">
        <v>0</v>
      </c>
      <c r="CW61" s="172">
        <v>0</v>
      </c>
      <c r="CX61" s="172">
        <v>0</v>
      </c>
      <c r="CY61" s="172">
        <v>0</v>
      </c>
      <c r="CZ61" s="172">
        <v>0</v>
      </c>
      <c r="DA61" s="172">
        <v>0</v>
      </c>
      <c r="DB61" s="172">
        <v>0</v>
      </c>
      <c r="DC61" s="172">
        <v>0</v>
      </c>
      <c r="DD61" s="172">
        <v>0</v>
      </c>
      <c r="DE61" s="172">
        <v>0</v>
      </c>
      <c r="DF61" s="172">
        <v>0</v>
      </c>
      <c r="DG61" s="172">
        <v>0</v>
      </c>
      <c r="DH61" s="172">
        <v>0</v>
      </c>
      <c r="DI61" s="172">
        <v>0</v>
      </c>
      <c r="DJ61" s="172">
        <v>0</v>
      </c>
      <c r="DK61" s="172">
        <v>0</v>
      </c>
      <c r="DL61" s="172">
        <v>0</v>
      </c>
      <c r="DM61" s="172">
        <v>0</v>
      </c>
      <c r="DN61" s="172">
        <v>0</v>
      </c>
      <c r="DO61" s="172">
        <v>0</v>
      </c>
      <c r="DP61" s="172">
        <v>0</v>
      </c>
      <c r="DQ61" s="172">
        <v>0</v>
      </c>
      <c r="DR61" s="172">
        <v>0</v>
      </c>
      <c r="DS61" s="172">
        <v>0</v>
      </c>
      <c r="DT61" s="172">
        <v>0</v>
      </c>
      <c r="DU61" s="172">
        <v>0</v>
      </c>
      <c r="DV61" s="172">
        <v>0</v>
      </c>
      <c r="DW61" s="172">
        <v>0</v>
      </c>
      <c r="DX61" s="172">
        <v>0</v>
      </c>
      <c r="DY61" s="172">
        <v>0</v>
      </c>
      <c r="DZ61" s="172">
        <v>0</v>
      </c>
      <c r="EA61" s="172">
        <v>0</v>
      </c>
      <c r="EB61" s="172">
        <v>0</v>
      </c>
      <c r="EC61" s="172">
        <v>0</v>
      </c>
      <c r="ED61" s="172">
        <v>0</v>
      </c>
      <c r="EE61" s="172">
        <v>0</v>
      </c>
      <c r="EF61" s="172">
        <v>0</v>
      </c>
      <c r="EG61" s="172">
        <v>0</v>
      </c>
      <c r="EH61" s="172">
        <v>0</v>
      </c>
      <c r="EI61" s="172">
        <v>0</v>
      </c>
      <c r="EJ61" s="172">
        <v>0</v>
      </c>
      <c r="EK61" s="172">
        <v>0</v>
      </c>
      <c r="EL61" s="172">
        <v>0</v>
      </c>
      <c r="EM61" s="172">
        <v>0</v>
      </c>
      <c r="EN61" s="172">
        <v>0</v>
      </c>
      <c r="EO61" s="172">
        <v>0</v>
      </c>
      <c r="EP61" s="172">
        <v>0</v>
      </c>
      <c r="EQ61" s="172">
        <v>0</v>
      </c>
      <c r="ER61" s="172">
        <v>0</v>
      </c>
      <c r="ES61" s="172">
        <v>0</v>
      </c>
      <c r="ET61" s="172">
        <v>0</v>
      </c>
      <c r="EU61" s="172">
        <v>0</v>
      </c>
      <c r="EV61" s="172">
        <v>0</v>
      </c>
      <c r="EW61" s="172">
        <v>0</v>
      </c>
      <c r="EX61" s="172">
        <v>0</v>
      </c>
      <c r="EY61" s="172">
        <v>0</v>
      </c>
      <c r="EZ61" s="172">
        <v>0</v>
      </c>
      <c r="FA61" s="172">
        <v>0</v>
      </c>
      <c r="FB61" s="172">
        <v>0</v>
      </c>
      <c r="FC61" s="172">
        <v>0</v>
      </c>
      <c r="FD61" s="172">
        <v>0</v>
      </c>
      <c r="FE61" s="172">
        <v>0</v>
      </c>
      <c r="FF61" s="172">
        <v>0</v>
      </c>
      <c r="FG61" s="172">
        <v>0</v>
      </c>
      <c r="FH61" s="172">
        <v>0</v>
      </c>
      <c r="FI61" s="172">
        <v>0</v>
      </c>
      <c r="FJ61" s="172">
        <v>0</v>
      </c>
      <c r="FK61" s="172">
        <v>0</v>
      </c>
      <c r="FL61" s="172">
        <v>0</v>
      </c>
      <c r="FM61" s="172">
        <v>0</v>
      </c>
      <c r="FN61" s="172">
        <v>0</v>
      </c>
      <c r="FO61" s="172">
        <v>0</v>
      </c>
      <c r="FP61" s="172">
        <v>0</v>
      </c>
      <c r="FQ61" s="172">
        <v>0</v>
      </c>
      <c r="FR61" s="172">
        <v>0</v>
      </c>
      <c r="FS61" s="172">
        <v>0</v>
      </c>
      <c r="FT61" s="172">
        <v>0</v>
      </c>
      <c r="FU61" s="172">
        <v>0</v>
      </c>
      <c r="FV61" s="172">
        <v>0</v>
      </c>
      <c r="FW61" s="172">
        <v>0</v>
      </c>
      <c r="FX61" s="172">
        <v>0</v>
      </c>
      <c r="FY61" s="172">
        <v>0</v>
      </c>
      <c r="FZ61" s="172">
        <v>0</v>
      </c>
      <c r="GA61" s="172">
        <v>0</v>
      </c>
      <c r="GB61" s="172">
        <v>0</v>
      </c>
      <c r="GC61" s="172">
        <v>0</v>
      </c>
      <c r="GD61" s="172">
        <v>0</v>
      </c>
      <c r="GE61" s="172">
        <v>0</v>
      </c>
      <c r="GF61" s="172">
        <v>0</v>
      </c>
      <c r="GG61" s="172">
        <v>0</v>
      </c>
      <c r="GH61" s="172">
        <v>0</v>
      </c>
      <c r="GI61" s="172">
        <v>0</v>
      </c>
      <c r="GJ61" s="172">
        <v>0</v>
      </c>
      <c r="GK61" s="172">
        <v>0</v>
      </c>
      <c r="GL61" s="172">
        <v>0</v>
      </c>
      <c r="GM61" s="172">
        <v>0</v>
      </c>
      <c r="GN61" s="172">
        <v>0</v>
      </c>
      <c r="GO61" s="172">
        <v>0</v>
      </c>
      <c r="GP61" s="172">
        <v>0</v>
      </c>
      <c r="GQ61" s="172">
        <v>0</v>
      </c>
      <c r="GR61" s="172">
        <v>0</v>
      </c>
      <c r="GS61" s="172">
        <v>0</v>
      </c>
      <c r="GT61" s="172">
        <v>0</v>
      </c>
      <c r="GU61" s="173">
        <v>0</v>
      </c>
      <c r="GV61" s="173">
        <v>0</v>
      </c>
      <c r="GW61" s="173">
        <v>0</v>
      </c>
      <c r="GX61" s="173">
        <v>0</v>
      </c>
      <c r="GY61" s="173">
        <v>0</v>
      </c>
      <c r="GZ61" s="173">
        <v>0</v>
      </c>
      <c r="HA61" s="173">
        <v>0</v>
      </c>
      <c r="HB61" s="173">
        <v>0</v>
      </c>
      <c r="HC61" s="173">
        <v>0</v>
      </c>
      <c r="HD61" s="173">
        <v>0</v>
      </c>
      <c r="HE61" s="173">
        <v>0</v>
      </c>
      <c r="HF61" s="173">
        <v>0</v>
      </c>
      <c r="HG61" s="173">
        <v>0</v>
      </c>
      <c r="HH61" s="173">
        <v>0</v>
      </c>
      <c r="HI61" s="173">
        <v>0</v>
      </c>
      <c r="HJ61" s="173">
        <v>0</v>
      </c>
      <c r="HK61" s="173">
        <v>0</v>
      </c>
      <c r="HL61" s="173">
        <v>0</v>
      </c>
      <c r="HM61" s="173">
        <v>0</v>
      </c>
      <c r="HN61" s="173">
        <v>0</v>
      </c>
      <c r="HO61" s="172">
        <f t="shared" si="122"/>
        <v>0</v>
      </c>
      <c r="HP61" s="172">
        <f t="shared" si="123"/>
        <v>0</v>
      </c>
      <c r="HQ61" s="172">
        <f t="shared" si="124"/>
        <v>0</v>
      </c>
      <c r="HR61" s="172">
        <f t="shared" si="125"/>
        <v>0</v>
      </c>
      <c r="HS61" s="163">
        <f t="shared" si="93"/>
        <v>0</v>
      </c>
    </row>
    <row r="62" spans="1:227" ht="27" thickTop="1" thickBot="1" x14ac:dyDescent="0.3">
      <c r="A62" s="169" t="s">
        <v>903</v>
      </c>
      <c r="B62" s="170">
        <f>SUM(B63:B64)</f>
        <v>28017188730</v>
      </c>
      <c r="C62" s="170">
        <f t="shared" ref="C62:CQ62" si="133">SUM(C63:C64)</f>
        <v>0</v>
      </c>
      <c r="D62" s="170">
        <f t="shared" si="133"/>
        <v>0</v>
      </c>
      <c r="E62" s="170">
        <f t="shared" si="133"/>
        <v>0</v>
      </c>
      <c r="F62" s="170">
        <f t="shared" si="133"/>
        <v>0</v>
      </c>
      <c r="G62" s="170">
        <f t="shared" ref="G62:J62" si="134">SUM(G63:G64)</f>
        <v>0</v>
      </c>
      <c r="H62" s="170">
        <f t="shared" si="134"/>
        <v>0</v>
      </c>
      <c r="I62" s="170">
        <f t="shared" si="134"/>
        <v>0</v>
      </c>
      <c r="J62" s="170">
        <f t="shared" si="134"/>
        <v>0</v>
      </c>
      <c r="K62" s="170">
        <f t="shared" si="133"/>
        <v>0</v>
      </c>
      <c r="L62" s="170">
        <f t="shared" si="133"/>
        <v>0</v>
      </c>
      <c r="M62" s="170">
        <f t="shared" si="133"/>
        <v>0</v>
      </c>
      <c r="N62" s="170">
        <f t="shared" si="133"/>
        <v>0</v>
      </c>
      <c r="O62" s="170">
        <f>SUM(O63:O64)</f>
        <v>0</v>
      </c>
      <c r="P62" s="170">
        <f>SUM(P63:P64)</f>
        <v>0</v>
      </c>
      <c r="Q62" s="170">
        <f>SUM(Q63:Q64)</f>
        <v>0</v>
      </c>
      <c r="R62" s="170">
        <f>SUM(R63:R64)</f>
        <v>0</v>
      </c>
      <c r="S62" s="170">
        <f t="shared" si="133"/>
        <v>0</v>
      </c>
      <c r="T62" s="170">
        <f t="shared" si="133"/>
        <v>0</v>
      </c>
      <c r="U62" s="170">
        <f t="shared" si="133"/>
        <v>0</v>
      </c>
      <c r="V62" s="170">
        <f t="shared" si="133"/>
        <v>0</v>
      </c>
      <c r="W62" s="170">
        <f t="shared" si="133"/>
        <v>0</v>
      </c>
      <c r="X62" s="170">
        <f t="shared" si="133"/>
        <v>0</v>
      </c>
      <c r="Y62" s="170">
        <f t="shared" si="133"/>
        <v>0</v>
      </c>
      <c r="Z62" s="170">
        <f t="shared" si="133"/>
        <v>0</v>
      </c>
      <c r="AA62" s="170">
        <f t="shared" si="133"/>
        <v>0</v>
      </c>
      <c r="AB62" s="170">
        <f t="shared" si="133"/>
        <v>0</v>
      </c>
      <c r="AC62" s="170">
        <f t="shared" si="133"/>
        <v>0</v>
      </c>
      <c r="AD62" s="170">
        <f t="shared" si="133"/>
        <v>0</v>
      </c>
      <c r="AE62" s="170">
        <f t="shared" si="133"/>
        <v>0</v>
      </c>
      <c r="AF62" s="170">
        <f t="shared" si="133"/>
        <v>0</v>
      </c>
      <c r="AG62" s="170">
        <f t="shared" si="133"/>
        <v>0</v>
      </c>
      <c r="AH62" s="170">
        <f t="shared" si="133"/>
        <v>0</v>
      </c>
      <c r="AI62" s="170">
        <f>SUM(AI63:AI64)</f>
        <v>0</v>
      </c>
      <c r="AJ62" s="170">
        <f>SUM(AJ63:AJ64)</f>
        <v>0</v>
      </c>
      <c r="AK62" s="170">
        <f>SUM(AK63:AK64)</f>
        <v>0</v>
      </c>
      <c r="AL62" s="170">
        <f>SUM(AL63:AL64)</f>
        <v>0</v>
      </c>
      <c r="AM62" s="170">
        <f t="shared" si="133"/>
        <v>0</v>
      </c>
      <c r="AN62" s="170">
        <f t="shared" si="133"/>
        <v>0</v>
      </c>
      <c r="AO62" s="170">
        <f t="shared" si="133"/>
        <v>0</v>
      </c>
      <c r="AP62" s="170">
        <f t="shared" si="133"/>
        <v>0</v>
      </c>
      <c r="AQ62" s="170">
        <f t="shared" si="133"/>
        <v>0</v>
      </c>
      <c r="AR62" s="170">
        <f t="shared" si="133"/>
        <v>0</v>
      </c>
      <c r="AS62" s="170">
        <f t="shared" si="133"/>
        <v>0</v>
      </c>
      <c r="AT62" s="170">
        <f t="shared" si="133"/>
        <v>0</v>
      </c>
      <c r="AU62" s="170">
        <f t="shared" ref="AU62:AX62" si="135">SUM(AU63:AU64)</f>
        <v>0</v>
      </c>
      <c r="AV62" s="170">
        <f t="shared" si="135"/>
        <v>0</v>
      </c>
      <c r="AW62" s="170">
        <f t="shared" si="135"/>
        <v>0</v>
      </c>
      <c r="AX62" s="170">
        <f t="shared" si="135"/>
        <v>0</v>
      </c>
      <c r="AY62" s="170">
        <f t="shared" si="133"/>
        <v>21391574000</v>
      </c>
      <c r="AZ62" s="170">
        <f t="shared" si="133"/>
        <v>21391573021</v>
      </c>
      <c r="BA62" s="170">
        <f t="shared" si="133"/>
        <v>3181357122</v>
      </c>
      <c r="BB62" s="170">
        <f t="shared" si="133"/>
        <v>2180078681</v>
      </c>
      <c r="BC62" s="170">
        <f t="shared" ref="BC62:BF62" si="136">SUM(BC63:BC64)</f>
        <v>2018388000</v>
      </c>
      <c r="BD62" s="170">
        <f t="shared" si="136"/>
        <v>2018388000</v>
      </c>
      <c r="BE62" s="170">
        <f t="shared" si="136"/>
        <v>504492067</v>
      </c>
      <c r="BF62" s="170">
        <f t="shared" si="136"/>
        <v>355461843</v>
      </c>
      <c r="BG62" s="170">
        <f t="shared" si="133"/>
        <v>0</v>
      </c>
      <c r="BH62" s="170">
        <f t="shared" si="133"/>
        <v>0</v>
      </c>
      <c r="BI62" s="170">
        <f t="shared" si="133"/>
        <v>0</v>
      </c>
      <c r="BJ62" s="170">
        <f t="shared" si="133"/>
        <v>0</v>
      </c>
      <c r="BK62" s="170">
        <f t="shared" si="133"/>
        <v>0</v>
      </c>
      <c r="BL62" s="170">
        <f t="shared" si="133"/>
        <v>0</v>
      </c>
      <c r="BM62" s="170">
        <f t="shared" si="133"/>
        <v>0</v>
      </c>
      <c r="BN62" s="170">
        <f t="shared" si="133"/>
        <v>0</v>
      </c>
      <c r="BO62" s="170">
        <f>SUM(BO63:BO64)</f>
        <v>0</v>
      </c>
      <c r="BP62" s="170">
        <f>SUM(BP63:BP64)</f>
        <v>0</v>
      </c>
      <c r="BQ62" s="170">
        <f>SUM(BQ63:BQ64)</f>
        <v>0</v>
      </c>
      <c r="BR62" s="170">
        <f t="shared" si="133"/>
        <v>0</v>
      </c>
      <c r="BS62" s="170">
        <f t="shared" si="133"/>
        <v>0</v>
      </c>
      <c r="BT62" s="170">
        <f t="shared" si="133"/>
        <v>0</v>
      </c>
      <c r="BU62" s="170">
        <f t="shared" si="133"/>
        <v>0</v>
      </c>
      <c r="BV62" s="170">
        <f t="shared" si="133"/>
        <v>0</v>
      </c>
      <c r="BW62" s="170">
        <f t="shared" si="133"/>
        <v>0</v>
      </c>
      <c r="BX62" s="170">
        <f t="shared" si="133"/>
        <v>0</v>
      </c>
      <c r="BY62" s="170">
        <f t="shared" si="133"/>
        <v>0</v>
      </c>
      <c r="BZ62" s="170">
        <f t="shared" si="133"/>
        <v>0</v>
      </c>
      <c r="CA62" s="170">
        <f>SUM(CA63:CA64)</f>
        <v>0</v>
      </c>
      <c r="CB62" s="170">
        <f>SUM(CB63:CB64)</f>
        <v>0</v>
      </c>
      <c r="CC62" s="170">
        <f>SUM(CC63:CC64)</f>
        <v>0</v>
      </c>
      <c r="CD62" s="170">
        <f>SUM(CD63:CD64)</f>
        <v>0</v>
      </c>
      <c r="CE62" s="170">
        <f t="shared" si="133"/>
        <v>0</v>
      </c>
      <c r="CF62" s="170">
        <f t="shared" si="133"/>
        <v>0</v>
      </c>
      <c r="CG62" s="170">
        <f t="shared" si="133"/>
        <v>0</v>
      </c>
      <c r="CH62" s="170">
        <f t="shared" si="133"/>
        <v>0</v>
      </c>
      <c r="CI62" s="170">
        <f t="shared" si="133"/>
        <v>0</v>
      </c>
      <c r="CJ62" s="170">
        <f t="shared" si="133"/>
        <v>0</v>
      </c>
      <c r="CK62" s="170">
        <f t="shared" si="133"/>
        <v>0</v>
      </c>
      <c r="CL62" s="170">
        <f t="shared" si="133"/>
        <v>0</v>
      </c>
      <c r="CM62" s="170">
        <f>SUM(CM63:CM64)</f>
        <v>0</v>
      </c>
      <c r="CN62" s="170">
        <f>SUM(CN63:CN64)</f>
        <v>0</v>
      </c>
      <c r="CO62" s="170">
        <f>SUM(CO63:CO64)</f>
        <v>0</v>
      </c>
      <c r="CP62" s="170">
        <f>SUM(CP63:CP64)</f>
        <v>0</v>
      </c>
      <c r="CQ62" s="170">
        <f t="shared" si="133"/>
        <v>0</v>
      </c>
      <c r="CR62" s="170">
        <f t="shared" ref="CR62:FJ62" si="137">SUM(CR63:CR64)</f>
        <v>0</v>
      </c>
      <c r="CS62" s="170">
        <f t="shared" si="137"/>
        <v>0</v>
      </c>
      <c r="CT62" s="170">
        <f t="shared" si="137"/>
        <v>0</v>
      </c>
      <c r="CU62" s="170">
        <f t="shared" si="137"/>
        <v>0</v>
      </c>
      <c r="CV62" s="170">
        <f t="shared" si="137"/>
        <v>0</v>
      </c>
      <c r="CW62" s="170">
        <f t="shared" si="137"/>
        <v>0</v>
      </c>
      <c r="CX62" s="170">
        <f t="shared" si="137"/>
        <v>0</v>
      </c>
      <c r="CY62" s="170">
        <f t="shared" si="137"/>
        <v>0</v>
      </c>
      <c r="CZ62" s="170">
        <f t="shared" si="137"/>
        <v>0</v>
      </c>
      <c r="DA62" s="170">
        <f t="shared" si="137"/>
        <v>0</v>
      </c>
      <c r="DB62" s="170">
        <f t="shared" si="137"/>
        <v>0</v>
      </c>
      <c r="DC62" s="170">
        <f t="shared" si="137"/>
        <v>0</v>
      </c>
      <c r="DD62" s="170">
        <f t="shared" si="137"/>
        <v>0</v>
      </c>
      <c r="DE62" s="170">
        <f t="shared" si="137"/>
        <v>0</v>
      </c>
      <c r="DF62" s="170">
        <f t="shared" si="137"/>
        <v>0</v>
      </c>
      <c r="DG62" s="170">
        <f t="shared" si="137"/>
        <v>0</v>
      </c>
      <c r="DH62" s="170">
        <f t="shared" si="137"/>
        <v>0</v>
      </c>
      <c r="DI62" s="170">
        <f t="shared" si="137"/>
        <v>0</v>
      </c>
      <c r="DJ62" s="170">
        <f t="shared" si="137"/>
        <v>0</v>
      </c>
      <c r="DK62" s="170">
        <f t="shared" si="137"/>
        <v>0</v>
      </c>
      <c r="DL62" s="170">
        <f t="shared" si="137"/>
        <v>0</v>
      </c>
      <c r="DM62" s="170">
        <f t="shared" si="137"/>
        <v>0</v>
      </c>
      <c r="DN62" s="170">
        <f t="shared" si="137"/>
        <v>0</v>
      </c>
      <c r="DO62" s="170">
        <f t="shared" si="137"/>
        <v>0</v>
      </c>
      <c r="DP62" s="170">
        <f t="shared" si="137"/>
        <v>0</v>
      </c>
      <c r="DQ62" s="170">
        <f t="shared" si="137"/>
        <v>0</v>
      </c>
      <c r="DR62" s="170">
        <f t="shared" si="137"/>
        <v>0</v>
      </c>
      <c r="DS62" s="170">
        <f t="shared" si="137"/>
        <v>0</v>
      </c>
      <c r="DT62" s="170">
        <f t="shared" si="137"/>
        <v>0</v>
      </c>
      <c r="DU62" s="170">
        <f t="shared" si="137"/>
        <v>0</v>
      </c>
      <c r="DV62" s="170">
        <f t="shared" si="137"/>
        <v>0</v>
      </c>
      <c r="DW62" s="170">
        <f t="shared" si="137"/>
        <v>0</v>
      </c>
      <c r="DX62" s="170">
        <f t="shared" si="137"/>
        <v>0</v>
      </c>
      <c r="DY62" s="170">
        <f t="shared" si="137"/>
        <v>0</v>
      </c>
      <c r="DZ62" s="170">
        <f t="shared" si="137"/>
        <v>0</v>
      </c>
      <c r="EA62" s="170">
        <f t="shared" si="137"/>
        <v>0</v>
      </c>
      <c r="EB62" s="170">
        <f t="shared" si="137"/>
        <v>0</v>
      </c>
      <c r="EC62" s="170">
        <f t="shared" si="137"/>
        <v>0</v>
      </c>
      <c r="ED62" s="170">
        <f t="shared" si="137"/>
        <v>0</v>
      </c>
      <c r="EE62" s="170">
        <f t="shared" si="137"/>
        <v>0</v>
      </c>
      <c r="EF62" s="170">
        <f t="shared" si="137"/>
        <v>0</v>
      </c>
      <c r="EG62" s="170">
        <f t="shared" si="137"/>
        <v>0</v>
      </c>
      <c r="EH62" s="170">
        <f t="shared" si="137"/>
        <v>0</v>
      </c>
      <c r="EI62" s="170">
        <f t="shared" si="137"/>
        <v>0</v>
      </c>
      <c r="EJ62" s="170">
        <f t="shared" si="137"/>
        <v>0</v>
      </c>
      <c r="EK62" s="170">
        <f t="shared" si="137"/>
        <v>0</v>
      </c>
      <c r="EL62" s="170">
        <f t="shared" si="137"/>
        <v>0</v>
      </c>
      <c r="EM62" s="170">
        <f t="shared" si="137"/>
        <v>4607226730</v>
      </c>
      <c r="EN62" s="170">
        <f t="shared" si="137"/>
        <v>4481262453</v>
      </c>
      <c r="EO62" s="170">
        <f t="shared" si="137"/>
        <v>0</v>
      </c>
      <c r="EP62" s="170">
        <f t="shared" si="137"/>
        <v>0</v>
      </c>
      <c r="EQ62" s="170">
        <f t="shared" si="137"/>
        <v>0</v>
      </c>
      <c r="ER62" s="170">
        <f t="shared" si="137"/>
        <v>0</v>
      </c>
      <c r="ES62" s="170">
        <f t="shared" si="137"/>
        <v>0</v>
      </c>
      <c r="ET62" s="170">
        <f t="shared" si="137"/>
        <v>0</v>
      </c>
      <c r="EU62" s="170">
        <f t="shared" si="137"/>
        <v>0</v>
      </c>
      <c r="EV62" s="170">
        <f t="shared" si="137"/>
        <v>0</v>
      </c>
      <c r="EW62" s="170">
        <f t="shared" si="137"/>
        <v>0</v>
      </c>
      <c r="EX62" s="170">
        <f t="shared" si="137"/>
        <v>0</v>
      </c>
      <c r="EY62" s="170">
        <f t="shared" si="137"/>
        <v>0</v>
      </c>
      <c r="EZ62" s="170">
        <f t="shared" si="137"/>
        <v>0</v>
      </c>
      <c r="FA62" s="170">
        <f t="shared" si="137"/>
        <v>0</v>
      </c>
      <c r="FB62" s="170">
        <f t="shared" si="137"/>
        <v>0</v>
      </c>
      <c r="FC62" s="170">
        <f t="shared" si="137"/>
        <v>0</v>
      </c>
      <c r="FD62" s="170">
        <f t="shared" si="137"/>
        <v>0</v>
      </c>
      <c r="FE62" s="170">
        <f t="shared" si="137"/>
        <v>0</v>
      </c>
      <c r="FF62" s="170">
        <f t="shared" si="137"/>
        <v>0</v>
      </c>
      <c r="FG62" s="170">
        <f t="shared" si="137"/>
        <v>0</v>
      </c>
      <c r="FH62" s="170">
        <f t="shared" si="137"/>
        <v>0</v>
      </c>
      <c r="FI62" s="170">
        <f t="shared" si="137"/>
        <v>0</v>
      </c>
      <c r="FJ62" s="170">
        <f t="shared" si="137"/>
        <v>0</v>
      </c>
      <c r="FK62" s="170">
        <f t="shared" ref="FK62:HN62" si="138">SUM(FK63:FK64)</f>
        <v>0</v>
      </c>
      <c r="FL62" s="170">
        <f t="shared" si="138"/>
        <v>0</v>
      </c>
      <c r="FM62" s="170">
        <f t="shared" si="138"/>
        <v>0</v>
      </c>
      <c r="FN62" s="170">
        <f t="shared" si="138"/>
        <v>0</v>
      </c>
      <c r="FO62" s="170">
        <f t="shared" si="138"/>
        <v>0</v>
      </c>
      <c r="FP62" s="170">
        <f t="shared" si="138"/>
        <v>0</v>
      </c>
      <c r="FQ62" s="170">
        <f t="shared" si="138"/>
        <v>0</v>
      </c>
      <c r="FR62" s="170">
        <f t="shared" si="138"/>
        <v>0</v>
      </c>
      <c r="FS62" s="170">
        <f t="shared" si="138"/>
        <v>0</v>
      </c>
      <c r="FT62" s="170">
        <f t="shared" si="138"/>
        <v>0</v>
      </c>
      <c r="FU62" s="170">
        <f t="shared" si="138"/>
        <v>0</v>
      </c>
      <c r="FV62" s="170">
        <f t="shared" si="138"/>
        <v>0</v>
      </c>
      <c r="FW62" s="170">
        <f t="shared" si="138"/>
        <v>0</v>
      </c>
      <c r="FX62" s="170">
        <f t="shared" si="138"/>
        <v>0</v>
      </c>
      <c r="FY62" s="170">
        <f t="shared" si="138"/>
        <v>0</v>
      </c>
      <c r="FZ62" s="170">
        <f t="shared" si="138"/>
        <v>0</v>
      </c>
      <c r="GA62" s="170">
        <f t="shared" si="138"/>
        <v>0</v>
      </c>
      <c r="GB62" s="170">
        <f t="shared" si="138"/>
        <v>0</v>
      </c>
      <c r="GC62" s="170">
        <f t="shared" si="138"/>
        <v>0</v>
      </c>
      <c r="GD62" s="170">
        <f t="shared" si="138"/>
        <v>0</v>
      </c>
      <c r="GE62" s="170">
        <f t="shared" si="138"/>
        <v>0</v>
      </c>
      <c r="GF62" s="170">
        <f t="shared" si="138"/>
        <v>0</v>
      </c>
      <c r="GG62" s="170">
        <f t="shared" si="138"/>
        <v>0</v>
      </c>
      <c r="GH62" s="170">
        <f t="shared" si="138"/>
        <v>0</v>
      </c>
      <c r="GI62" s="170">
        <f t="shared" si="138"/>
        <v>0</v>
      </c>
      <c r="GJ62" s="170">
        <f t="shared" si="138"/>
        <v>0</v>
      </c>
      <c r="GK62" s="170">
        <f t="shared" si="138"/>
        <v>0</v>
      </c>
      <c r="GL62" s="170">
        <f t="shared" si="138"/>
        <v>0</v>
      </c>
      <c r="GM62" s="170">
        <f t="shared" si="138"/>
        <v>0</v>
      </c>
      <c r="GN62" s="170">
        <f t="shared" si="138"/>
        <v>0</v>
      </c>
      <c r="GO62" s="170">
        <f t="shared" si="138"/>
        <v>0</v>
      </c>
      <c r="GP62" s="170">
        <f t="shared" si="138"/>
        <v>0</v>
      </c>
      <c r="GQ62" s="170">
        <f t="shared" si="138"/>
        <v>0</v>
      </c>
      <c r="GR62" s="170">
        <f t="shared" si="138"/>
        <v>0</v>
      </c>
      <c r="GS62" s="170">
        <f t="shared" si="138"/>
        <v>0</v>
      </c>
      <c r="GT62" s="170">
        <f t="shared" si="138"/>
        <v>0</v>
      </c>
      <c r="GU62" s="170">
        <f t="shared" si="138"/>
        <v>0</v>
      </c>
      <c r="GV62" s="170">
        <f t="shared" si="138"/>
        <v>0</v>
      </c>
      <c r="GW62" s="170">
        <f t="shared" si="138"/>
        <v>0</v>
      </c>
      <c r="GX62" s="170">
        <f t="shared" si="138"/>
        <v>0</v>
      </c>
      <c r="GY62" s="170">
        <f t="shared" si="138"/>
        <v>0</v>
      </c>
      <c r="GZ62" s="170">
        <f t="shared" si="138"/>
        <v>0</v>
      </c>
      <c r="HA62" s="170">
        <f t="shared" si="138"/>
        <v>0</v>
      </c>
      <c r="HB62" s="170">
        <f t="shared" si="138"/>
        <v>0</v>
      </c>
      <c r="HC62" s="170">
        <f t="shared" si="138"/>
        <v>0</v>
      </c>
      <c r="HD62" s="170">
        <f t="shared" si="138"/>
        <v>0</v>
      </c>
      <c r="HE62" s="170">
        <f t="shared" si="138"/>
        <v>0</v>
      </c>
      <c r="HF62" s="170">
        <f t="shared" si="138"/>
        <v>0</v>
      </c>
      <c r="HG62" s="170">
        <f t="shared" si="138"/>
        <v>0</v>
      </c>
      <c r="HH62" s="170">
        <f t="shared" si="138"/>
        <v>0</v>
      </c>
      <c r="HI62" s="170">
        <f t="shared" si="138"/>
        <v>0</v>
      </c>
      <c r="HJ62" s="170">
        <f t="shared" si="138"/>
        <v>0</v>
      </c>
      <c r="HK62" s="170">
        <f t="shared" si="138"/>
        <v>0</v>
      </c>
      <c r="HL62" s="170">
        <f t="shared" si="138"/>
        <v>0</v>
      </c>
      <c r="HM62" s="170">
        <f t="shared" si="138"/>
        <v>0</v>
      </c>
      <c r="HN62" s="170">
        <f t="shared" si="138"/>
        <v>0</v>
      </c>
      <c r="HO62" s="170">
        <f t="shared" si="122"/>
        <v>28017188730</v>
      </c>
      <c r="HP62" s="170">
        <f t="shared" si="123"/>
        <v>27891223474</v>
      </c>
      <c r="HQ62" s="170">
        <f t="shared" si="124"/>
        <v>3685849189</v>
      </c>
      <c r="HR62" s="170">
        <f t="shared" si="125"/>
        <v>2535540524</v>
      </c>
      <c r="HS62" s="163">
        <f t="shared" si="93"/>
        <v>0</v>
      </c>
    </row>
    <row r="63" spans="1:227" ht="27" thickTop="1" thickBot="1" x14ac:dyDescent="0.3">
      <c r="A63" s="171" t="s">
        <v>904</v>
      </c>
      <c r="B63" s="172">
        <v>25841931860</v>
      </c>
      <c r="C63" s="172">
        <v>0</v>
      </c>
      <c r="D63" s="172">
        <v>0</v>
      </c>
      <c r="E63" s="172">
        <v>0</v>
      </c>
      <c r="F63" s="172">
        <v>0</v>
      </c>
      <c r="G63" s="172">
        <v>0</v>
      </c>
      <c r="H63" s="172">
        <v>0</v>
      </c>
      <c r="I63" s="172">
        <v>0</v>
      </c>
      <c r="J63" s="172">
        <v>0</v>
      </c>
      <c r="K63" s="172">
        <v>0</v>
      </c>
      <c r="L63" s="172">
        <v>0</v>
      </c>
      <c r="M63" s="172">
        <v>0</v>
      </c>
      <c r="N63" s="172">
        <v>0</v>
      </c>
      <c r="O63" s="172">
        <v>0</v>
      </c>
      <c r="P63" s="172">
        <v>0</v>
      </c>
      <c r="Q63" s="172">
        <v>0</v>
      </c>
      <c r="R63" s="172">
        <v>0</v>
      </c>
      <c r="S63" s="172">
        <v>0</v>
      </c>
      <c r="T63" s="172">
        <v>0</v>
      </c>
      <c r="U63" s="172">
        <v>0</v>
      </c>
      <c r="V63" s="172">
        <v>0</v>
      </c>
      <c r="W63" s="172">
        <v>0</v>
      </c>
      <c r="X63" s="172">
        <v>0</v>
      </c>
      <c r="Y63" s="172">
        <v>0</v>
      </c>
      <c r="Z63" s="172">
        <v>0</v>
      </c>
      <c r="AA63" s="172">
        <v>0</v>
      </c>
      <c r="AB63" s="172">
        <v>0</v>
      </c>
      <c r="AC63" s="172">
        <v>0</v>
      </c>
      <c r="AD63" s="172">
        <v>0</v>
      </c>
      <c r="AE63" s="172">
        <v>0</v>
      </c>
      <c r="AF63" s="172">
        <v>0</v>
      </c>
      <c r="AG63" s="172">
        <v>0</v>
      </c>
      <c r="AH63" s="172">
        <v>0</v>
      </c>
      <c r="AI63" s="172">
        <v>0</v>
      </c>
      <c r="AJ63" s="172">
        <v>0</v>
      </c>
      <c r="AK63" s="172">
        <v>0</v>
      </c>
      <c r="AL63" s="172">
        <v>0</v>
      </c>
      <c r="AM63" s="172">
        <v>0</v>
      </c>
      <c r="AN63" s="172">
        <v>0</v>
      </c>
      <c r="AO63" s="172">
        <v>0</v>
      </c>
      <c r="AP63" s="172">
        <v>0</v>
      </c>
      <c r="AQ63" s="172">
        <v>0</v>
      </c>
      <c r="AR63" s="172">
        <v>0</v>
      </c>
      <c r="AS63" s="172">
        <v>0</v>
      </c>
      <c r="AT63" s="172">
        <v>0</v>
      </c>
      <c r="AU63" s="172">
        <v>0</v>
      </c>
      <c r="AV63" s="172">
        <v>0</v>
      </c>
      <c r="AW63" s="172">
        <v>0</v>
      </c>
      <c r="AX63" s="172">
        <v>0</v>
      </c>
      <c r="AY63" s="172">
        <v>21234705130</v>
      </c>
      <c r="AZ63" s="172">
        <v>21234704151</v>
      </c>
      <c r="BA63" s="172">
        <v>3024488252</v>
      </c>
      <c r="BB63" s="172">
        <v>2023209811</v>
      </c>
      <c r="BC63" s="172">
        <v>0</v>
      </c>
      <c r="BD63" s="172">
        <v>0</v>
      </c>
      <c r="BE63" s="172">
        <v>0</v>
      </c>
      <c r="BF63" s="172">
        <v>0</v>
      </c>
      <c r="BG63" s="172">
        <v>0</v>
      </c>
      <c r="BH63" s="172">
        <v>0</v>
      </c>
      <c r="BI63" s="172">
        <v>0</v>
      </c>
      <c r="BJ63" s="172">
        <v>0</v>
      </c>
      <c r="BK63" s="172">
        <v>0</v>
      </c>
      <c r="BL63" s="172">
        <v>0</v>
      </c>
      <c r="BM63" s="172">
        <v>0</v>
      </c>
      <c r="BN63" s="172">
        <v>0</v>
      </c>
      <c r="BO63" s="172">
        <v>0</v>
      </c>
      <c r="BP63" s="172">
        <v>0</v>
      </c>
      <c r="BQ63" s="172">
        <v>0</v>
      </c>
      <c r="BR63" s="172">
        <v>0</v>
      </c>
      <c r="BS63" s="172">
        <v>0</v>
      </c>
      <c r="BT63" s="172">
        <v>0</v>
      </c>
      <c r="BU63" s="172">
        <v>0</v>
      </c>
      <c r="BV63" s="172">
        <v>0</v>
      </c>
      <c r="BW63" s="172">
        <v>0</v>
      </c>
      <c r="BX63" s="172">
        <v>0</v>
      </c>
      <c r="BY63" s="172">
        <v>0</v>
      </c>
      <c r="BZ63" s="172">
        <v>0</v>
      </c>
      <c r="CA63" s="172">
        <v>0</v>
      </c>
      <c r="CB63" s="172">
        <v>0</v>
      </c>
      <c r="CC63" s="172">
        <v>0</v>
      </c>
      <c r="CD63" s="172">
        <v>0</v>
      </c>
      <c r="CE63" s="172">
        <v>0</v>
      </c>
      <c r="CF63" s="172">
        <v>0</v>
      </c>
      <c r="CG63" s="172">
        <v>0</v>
      </c>
      <c r="CH63" s="172">
        <v>0</v>
      </c>
      <c r="CI63" s="172">
        <v>0</v>
      </c>
      <c r="CJ63" s="172">
        <v>0</v>
      </c>
      <c r="CK63" s="172">
        <v>0</v>
      </c>
      <c r="CL63" s="172">
        <v>0</v>
      </c>
      <c r="CM63" s="172">
        <v>0</v>
      </c>
      <c r="CN63" s="172">
        <v>0</v>
      </c>
      <c r="CO63" s="172">
        <v>0</v>
      </c>
      <c r="CP63" s="172">
        <v>0</v>
      </c>
      <c r="CQ63" s="172">
        <v>0</v>
      </c>
      <c r="CR63" s="172">
        <v>0</v>
      </c>
      <c r="CS63" s="172">
        <v>0</v>
      </c>
      <c r="CT63" s="172">
        <v>0</v>
      </c>
      <c r="CU63" s="172">
        <v>0</v>
      </c>
      <c r="CV63" s="172">
        <v>0</v>
      </c>
      <c r="CW63" s="172">
        <v>0</v>
      </c>
      <c r="CX63" s="172">
        <v>0</v>
      </c>
      <c r="CY63" s="172">
        <v>0</v>
      </c>
      <c r="CZ63" s="172">
        <v>0</v>
      </c>
      <c r="DA63" s="172">
        <v>0</v>
      </c>
      <c r="DB63" s="172">
        <v>0</v>
      </c>
      <c r="DC63" s="172">
        <v>0</v>
      </c>
      <c r="DD63" s="172">
        <v>0</v>
      </c>
      <c r="DE63" s="172">
        <v>0</v>
      </c>
      <c r="DF63" s="172">
        <v>0</v>
      </c>
      <c r="DG63" s="172">
        <v>0</v>
      </c>
      <c r="DH63" s="172">
        <v>0</v>
      </c>
      <c r="DI63" s="172">
        <v>0</v>
      </c>
      <c r="DJ63" s="172">
        <v>0</v>
      </c>
      <c r="DK63" s="172">
        <v>0</v>
      </c>
      <c r="DL63" s="172">
        <v>0</v>
      </c>
      <c r="DM63" s="172">
        <v>0</v>
      </c>
      <c r="DN63" s="172">
        <v>0</v>
      </c>
      <c r="DO63" s="172">
        <v>0</v>
      </c>
      <c r="DP63" s="172">
        <v>0</v>
      </c>
      <c r="DQ63" s="172">
        <v>0</v>
      </c>
      <c r="DR63" s="172">
        <v>0</v>
      </c>
      <c r="DS63" s="172">
        <v>0</v>
      </c>
      <c r="DT63" s="172">
        <v>0</v>
      </c>
      <c r="DU63" s="172">
        <v>0</v>
      </c>
      <c r="DV63" s="172">
        <v>0</v>
      </c>
      <c r="DW63" s="172">
        <v>0</v>
      </c>
      <c r="DX63" s="172">
        <v>0</v>
      </c>
      <c r="DY63" s="172">
        <v>0</v>
      </c>
      <c r="DZ63" s="172">
        <v>0</v>
      </c>
      <c r="EA63" s="172">
        <v>0</v>
      </c>
      <c r="EB63" s="172">
        <v>0</v>
      </c>
      <c r="EC63" s="172">
        <v>0</v>
      </c>
      <c r="ED63" s="172">
        <v>0</v>
      </c>
      <c r="EE63" s="172">
        <v>0</v>
      </c>
      <c r="EF63" s="172">
        <v>0</v>
      </c>
      <c r="EG63" s="172">
        <v>0</v>
      </c>
      <c r="EH63" s="172">
        <v>0</v>
      </c>
      <c r="EI63" s="172">
        <v>0</v>
      </c>
      <c r="EJ63" s="172">
        <v>0</v>
      </c>
      <c r="EK63" s="172">
        <v>0</v>
      </c>
      <c r="EL63" s="172">
        <v>0</v>
      </c>
      <c r="EM63" s="172">
        <v>4607226730</v>
      </c>
      <c r="EN63" s="172">
        <v>4481262453</v>
      </c>
      <c r="EO63" s="172">
        <v>0</v>
      </c>
      <c r="EP63" s="172">
        <v>0</v>
      </c>
      <c r="EQ63" s="172">
        <v>0</v>
      </c>
      <c r="ER63" s="172">
        <v>0</v>
      </c>
      <c r="ES63" s="172">
        <v>0</v>
      </c>
      <c r="ET63" s="172">
        <v>0</v>
      </c>
      <c r="EU63" s="172">
        <v>0</v>
      </c>
      <c r="EV63" s="172">
        <v>0</v>
      </c>
      <c r="EW63" s="172">
        <v>0</v>
      </c>
      <c r="EX63" s="172">
        <v>0</v>
      </c>
      <c r="EY63" s="172">
        <v>0</v>
      </c>
      <c r="EZ63" s="172">
        <v>0</v>
      </c>
      <c r="FA63" s="172">
        <v>0</v>
      </c>
      <c r="FB63" s="172">
        <v>0</v>
      </c>
      <c r="FC63" s="172">
        <v>0</v>
      </c>
      <c r="FD63" s="172">
        <v>0</v>
      </c>
      <c r="FE63" s="172">
        <v>0</v>
      </c>
      <c r="FF63" s="172">
        <v>0</v>
      </c>
      <c r="FG63" s="172">
        <v>0</v>
      </c>
      <c r="FH63" s="172">
        <v>0</v>
      </c>
      <c r="FI63" s="172">
        <v>0</v>
      </c>
      <c r="FJ63" s="172">
        <v>0</v>
      </c>
      <c r="FK63" s="172">
        <v>0</v>
      </c>
      <c r="FL63" s="172">
        <v>0</v>
      </c>
      <c r="FM63" s="172">
        <v>0</v>
      </c>
      <c r="FN63" s="172">
        <v>0</v>
      </c>
      <c r="FO63" s="172">
        <v>0</v>
      </c>
      <c r="FP63" s="172">
        <v>0</v>
      </c>
      <c r="FQ63" s="172">
        <v>0</v>
      </c>
      <c r="FR63" s="172">
        <v>0</v>
      </c>
      <c r="FS63" s="172">
        <v>0</v>
      </c>
      <c r="FT63" s="172">
        <v>0</v>
      </c>
      <c r="FU63" s="172">
        <v>0</v>
      </c>
      <c r="FV63" s="172">
        <v>0</v>
      </c>
      <c r="FW63" s="172">
        <v>0</v>
      </c>
      <c r="FX63" s="172">
        <v>0</v>
      </c>
      <c r="FY63" s="172">
        <v>0</v>
      </c>
      <c r="FZ63" s="172">
        <v>0</v>
      </c>
      <c r="GA63" s="172">
        <v>0</v>
      </c>
      <c r="GB63" s="172">
        <v>0</v>
      </c>
      <c r="GC63" s="172">
        <v>0</v>
      </c>
      <c r="GD63" s="172">
        <v>0</v>
      </c>
      <c r="GE63" s="172">
        <v>0</v>
      </c>
      <c r="GF63" s="172">
        <v>0</v>
      </c>
      <c r="GG63" s="172">
        <v>0</v>
      </c>
      <c r="GH63" s="172">
        <v>0</v>
      </c>
      <c r="GI63" s="172">
        <v>0</v>
      </c>
      <c r="GJ63" s="172">
        <v>0</v>
      </c>
      <c r="GK63" s="172">
        <v>0</v>
      </c>
      <c r="GL63" s="172">
        <v>0</v>
      </c>
      <c r="GM63" s="172">
        <v>0</v>
      </c>
      <c r="GN63" s="172">
        <v>0</v>
      </c>
      <c r="GO63" s="172">
        <v>0</v>
      </c>
      <c r="GP63" s="172">
        <v>0</v>
      </c>
      <c r="GQ63" s="172">
        <v>0</v>
      </c>
      <c r="GR63" s="172">
        <v>0</v>
      </c>
      <c r="GS63" s="172">
        <v>0</v>
      </c>
      <c r="GT63" s="172">
        <v>0</v>
      </c>
      <c r="GU63" s="173">
        <v>0</v>
      </c>
      <c r="GV63" s="173">
        <v>0</v>
      </c>
      <c r="GW63" s="173">
        <v>0</v>
      </c>
      <c r="GX63" s="173">
        <v>0</v>
      </c>
      <c r="GY63" s="173">
        <v>0</v>
      </c>
      <c r="GZ63" s="173">
        <v>0</v>
      </c>
      <c r="HA63" s="173">
        <v>0</v>
      </c>
      <c r="HB63" s="173">
        <v>0</v>
      </c>
      <c r="HC63" s="173">
        <v>0</v>
      </c>
      <c r="HD63" s="173">
        <v>0</v>
      </c>
      <c r="HE63" s="173">
        <v>0</v>
      </c>
      <c r="HF63" s="173">
        <v>0</v>
      </c>
      <c r="HG63" s="173">
        <v>0</v>
      </c>
      <c r="HH63" s="173">
        <v>0</v>
      </c>
      <c r="HI63" s="173">
        <v>0</v>
      </c>
      <c r="HJ63" s="173">
        <v>0</v>
      </c>
      <c r="HK63" s="173">
        <v>0</v>
      </c>
      <c r="HL63" s="173">
        <v>0</v>
      </c>
      <c r="HM63" s="173">
        <v>0</v>
      </c>
      <c r="HN63" s="173">
        <v>0</v>
      </c>
      <c r="HO63" s="172">
        <f t="shared" si="122"/>
        <v>25841931860</v>
      </c>
      <c r="HP63" s="172">
        <f t="shared" si="123"/>
        <v>25715966604</v>
      </c>
      <c r="HQ63" s="172">
        <f t="shared" si="124"/>
        <v>3024488252</v>
      </c>
      <c r="HR63" s="172">
        <f t="shared" si="125"/>
        <v>2023209811</v>
      </c>
      <c r="HS63" s="163">
        <f t="shared" si="93"/>
        <v>0</v>
      </c>
    </row>
    <row r="64" spans="1:227" ht="21.75" customHeight="1" thickTop="1" thickBot="1" x14ac:dyDescent="0.3">
      <c r="A64" s="171" t="s">
        <v>905</v>
      </c>
      <c r="B64" s="172">
        <v>2175256870</v>
      </c>
      <c r="C64" s="172">
        <v>0</v>
      </c>
      <c r="D64" s="172">
        <v>0</v>
      </c>
      <c r="E64" s="172">
        <v>0</v>
      </c>
      <c r="F64" s="172">
        <v>0</v>
      </c>
      <c r="G64" s="172">
        <v>0</v>
      </c>
      <c r="H64" s="172">
        <v>0</v>
      </c>
      <c r="I64" s="172">
        <v>0</v>
      </c>
      <c r="J64" s="172">
        <v>0</v>
      </c>
      <c r="K64" s="172">
        <v>0</v>
      </c>
      <c r="L64" s="172">
        <v>0</v>
      </c>
      <c r="M64" s="172">
        <v>0</v>
      </c>
      <c r="N64" s="172">
        <v>0</v>
      </c>
      <c r="O64" s="172">
        <v>0</v>
      </c>
      <c r="P64" s="172">
        <v>0</v>
      </c>
      <c r="Q64" s="172">
        <v>0</v>
      </c>
      <c r="R64" s="172">
        <v>0</v>
      </c>
      <c r="S64" s="172">
        <v>0</v>
      </c>
      <c r="T64" s="172">
        <v>0</v>
      </c>
      <c r="U64" s="172">
        <v>0</v>
      </c>
      <c r="V64" s="172">
        <v>0</v>
      </c>
      <c r="W64" s="172">
        <v>0</v>
      </c>
      <c r="X64" s="172">
        <v>0</v>
      </c>
      <c r="Y64" s="172">
        <v>0</v>
      </c>
      <c r="Z64" s="172">
        <v>0</v>
      </c>
      <c r="AA64" s="172">
        <v>0</v>
      </c>
      <c r="AB64" s="172">
        <v>0</v>
      </c>
      <c r="AC64" s="172">
        <v>0</v>
      </c>
      <c r="AD64" s="172">
        <v>0</v>
      </c>
      <c r="AE64" s="172">
        <v>0</v>
      </c>
      <c r="AF64" s="172">
        <v>0</v>
      </c>
      <c r="AG64" s="172">
        <v>0</v>
      </c>
      <c r="AH64" s="172">
        <v>0</v>
      </c>
      <c r="AI64" s="172">
        <v>0</v>
      </c>
      <c r="AJ64" s="172">
        <v>0</v>
      </c>
      <c r="AK64" s="172">
        <v>0</v>
      </c>
      <c r="AL64" s="172">
        <v>0</v>
      </c>
      <c r="AM64" s="172">
        <v>0</v>
      </c>
      <c r="AN64" s="172">
        <v>0</v>
      </c>
      <c r="AO64" s="172">
        <v>0</v>
      </c>
      <c r="AP64" s="172">
        <v>0</v>
      </c>
      <c r="AQ64" s="172">
        <v>0</v>
      </c>
      <c r="AR64" s="172">
        <v>0</v>
      </c>
      <c r="AS64" s="172">
        <v>0</v>
      </c>
      <c r="AT64" s="172">
        <v>0</v>
      </c>
      <c r="AU64" s="172">
        <v>0</v>
      </c>
      <c r="AV64" s="172">
        <v>0</v>
      </c>
      <c r="AW64" s="172">
        <v>0</v>
      </c>
      <c r="AX64" s="172">
        <v>0</v>
      </c>
      <c r="AY64" s="172">
        <v>156868870</v>
      </c>
      <c r="AZ64" s="172">
        <v>156868870</v>
      </c>
      <c r="BA64" s="172">
        <v>156868870</v>
      </c>
      <c r="BB64" s="172">
        <v>156868870</v>
      </c>
      <c r="BC64" s="172">
        <v>2018388000</v>
      </c>
      <c r="BD64" s="172">
        <v>2018388000</v>
      </c>
      <c r="BE64" s="172">
        <v>504492067</v>
      </c>
      <c r="BF64" s="172">
        <v>355461843</v>
      </c>
      <c r="BG64" s="172">
        <v>0</v>
      </c>
      <c r="BH64" s="172">
        <v>0</v>
      </c>
      <c r="BI64" s="172">
        <v>0</v>
      </c>
      <c r="BJ64" s="172">
        <v>0</v>
      </c>
      <c r="BK64" s="172">
        <v>0</v>
      </c>
      <c r="BL64" s="172">
        <v>0</v>
      </c>
      <c r="BM64" s="172">
        <v>0</v>
      </c>
      <c r="BN64" s="172">
        <v>0</v>
      </c>
      <c r="BO64" s="172">
        <v>0</v>
      </c>
      <c r="BP64" s="172">
        <v>0</v>
      </c>
      <c r="BQ64" s="172">
        <v>0</v>
      </c>
      <c r="BR64" s="172">
        <v>0</v>
      </c>
      <c r="BS64" s="172">
        <v>0</v>
      </c>
      <c r="BT64" s="172">
        <v>0</v>
      </c>
      <c r="BU64" s="172">
        <v>0</v>
      </c>
      <c r="BV64" s="172">
        <v>0</v>
      </c>
      <c r="BW64" s="172">
        <v>0</v>
      </c>
      <c r="BX64" s="172">
        <v>0</v>
      </c>
      <c r="BY64" s="172">
        <v>0</v>
      </c>
      <c r="BZ64" s="172">
        <v>0</v>
      </c>
      <c r="CA64" s="172">
        <v>0</v>
      </c>
      <c r="CB64" s="172">
        <v>0</v>
      </c>
      <c r="CC64" s="172">
        <v>0</v>
      </c>
      <c r="CD64" s="172">
        <v>0</v>
      </c>
      <c r="CE64" s="172">
        <v>0</v>
      </c>
      <c r="CF64" s="172">
        <v>0</v>
      </c>
      <c r="CG64" s="172">
        <v>0</v>
      </c>
      <c r="CH64" s="172">
        <v>0</v>
      </c>
      <c r="CI64" s="172">
        <v>0</v>
      </c>
      <c r="CJ64" s="172">
        <v>0</v>
      </c>
      <c r="CK64" s="172">
        <v>0</v>
      </c>
      <c r="CL64" s="172">
        <v>0</v>
      </c>
      <c r="CM64" s="172">
        <v>0</v>
      </c>
      <c r="CN64" s="172">
        <v>0</v>
      </c>
      <c r="CO64" s="172">
        <v>0</v>
      </c>
      <c r="CP64" s="172">
        <v>0</v>
      </c>
      <c r="CQ64" s="172">
        <v>0</v>
      </c>
      <c r="CR64" s="172">
        <v>0</v>
      </c>
      <c r="CS64" s="172">
        <v>0</v>
      </c>
      <c r="CT64" s="172">
        <v>0</v>
      </c>
      <c r="CU64" s="172">
        <v>0</v>
      </c>
      <c r="CV64" s="172">
        <v>0</v>
      </c>
      <c r="CW64" s="172">
        <v>0</v>
      </c>
      <c r="CX64" s="172">
        <v>0</v>
      </c>
      <c r="CY64" s="172">
        <v>0</v>
      </c>
      <c r="CZ64" s="172">
        <v>0</v>
      </c>
      <c r="DA64" s="172">
        <v>0</v>
      </c>
      <c r="DB64" s="172">
        <v>0</v>
      </c>
      <c r="DC64" s="172">
        <v>0</v>
      </c>
      <c r="DD64" s="172">
        <v>0</v>
      </c>
      <c r="DE64" s="172">
        <v>0</v>
      </c>
      <c r="DF64" s="172">
        <v>0</v>
      </c>
      <c r="DG64" s="172">
        <v>0</v>
      </c>
      <c r="DH64" s="172">
        <v>0</v>
      </c>
      <c r="DI64" s="172">
        <v>0</v>
      </c>
      <c r="DJ64" s="172">
        <v>0</v>
      </c>
      <c r="DK64" s="172">
        <v>0</v>
      </c>
      <c r="DL64" s="172">
        <v>0</v>
      </c>
      <c r="DM64" s="172">
        <v>0</v>
      </c>
      <c r="DN64" s="172">
        <v>0</v>
      </c>
      <c r="DO64" s="172">
        <v>0</v>
      </c>
      <c r="DP64" s="172">
        <v>0</v>
      </c>
      <c r="DQ64" s="172">
        <v>0</v>
      </c>
      <c r="DR64" s="172">
        <v>0</v>
      </c>
      <c r="DS64" s="172">
        <v>0</v>
      </c>
      <c r="DT64" s="172">
        <v>0</v>
      </c>
      <c r="DU64" s="172">
        <v>0</v>
      </c>
      <c r="DV64" s="172">
        <v>0</v>
      </c>
      <c r="DW64" s="172">
        <v>0</v>
      </c>
      <c r="DX64" s="172">
        <v>0</v>
      </c>
      <c r="DY64" s="172">
        <v>0</v>
      </c>
      <c r="DZ64" s="172">
        <v>0</v>
      </c>
      <c r="EA64" s="172">
        <v>0</v>
      </c>
      <c r="EB64" s="172">
        <v>0</v>
      </c>
      <c r="EC64" s="172">
        <v>0</v>
      </c>
      <c r="ED64" s="172">
        <v>0</v>
      </c>
      <c r="EE64" s="172">
        <v>0</v>
      </c>
      <c r="EF64" s="172">
        <v>0</v>
      </c>
      <c r="EG64" s="172">
        <v>0</v>
      </c>
      <c r="EH64" s="172">
        <v>0</v>
      </c>
      <c r="EI64" s="172">
        <v>0</v>
      </c>
      <c r="EJ64" s="172">
        <v>0</v>
      </c>
      <c r="EK64" s="172">
        <v>0</v>
      </c>
      <c r="EL64" s="172">
        <v>0</v>
      </c>
      <c r="EM64" s="172">
        <v>0</v>
      </c>
      <c r="EN64" s="172">
        <v>0</v>
      </c>
      <c r="EO64" s="172">
        <v>0</v>
      </c>
      <c r="EP64" s="172">
        <v>0</v>
      </c>
      <c r="EQ64" s="172">
        <v>0</v>
      </c>
      <c r="ER64" s="172">
        <v>0</v>
      </c>
      <c r="ES64" s="172">
        <v>0</v>
      </c>
      <c r="ET64" s="172">
        <v>0</v>
      </c>
      <c r="EU64" s="172">
        <v>0</v>
      </c>
      <c r="EV64" s="172">
        <v>0</v>
      </c>
      <c r="EW64" s="172">
        <v>0</v>
      </c>
      <c r="EX64" s="172">
        <v>0</v>
      </c>
      <c r="EY64" s="172">
        <v>0</v>
      </c>
      <c r="EZ64" s="172">
        <v>0</v>
      </c>
      <c r="FA64" s="172">
        <v>0</v>
      </c>
      <c r="FB64" s="172">
        <v>0</v>
      </c>
      <c r="FC64" s="172">
        <v>0</v>
      </c>
      <c r="FD64" s="172">
        <v>0</v>
      </c>
      <c r="FE64" s="172">
        <v>0</v>
      </c>
      <c r="FF64" s="172">
        <v>0</v>
      </c>
      <c r="FG64" s="172">
        <v>0</v>
      </c>
      <c r="FH64" s="172">
        <v>0</v>
      </c>
      <c r="FI64" s="172">
        <v>0</v>
      </c>
      <c r="FJ64" s="172">
        <v>0</v>
      </c>
      <c r="FK64" s="172">
        <v>0</v>
      </c>
      <c r="FL64" s="172">
        <v>0</v>
      </c>
      <c r="FM64" s="172">
        <v>0</v>
      </c>
      <c r="FN64" s="172">
        <v>0</v>
      </c>
      <c r="FO64" s="172">
        <v>0</v>
      </c>
      <c r="FP64" s="172">
        <v>0</v>
      </c>
      <c r="FQ64" s="172">
        <v>0</v>
      </c>
      <c r="FR64" s="172">
        <v>0</v>
      </c>
      <c r="FS64" s="172">
        <v>0</v>
      </c>
      <c r="FT64" s="172">
        <v>0</v>
      </c>
      <c r="FU64" s="172">
        <v>0</v>
      </c>
      <c r="FV64" s="172">
        <v>0</v>
      </c>
      <c r="FW64" s="172">
        <v>0</v>
      </c>
      <c r="FX64" s="172">
        <v>0</v>
      </c>
      <c r="FY64" s="172">
        <v>0</v>
      </c>
      <c r="FZ64" s="172">
        <v>0</v>
      </c>
      <c r="GA64" s="172">
        <v>0</v>
      </c>
      <c r="GB64" s="172">
        <v>0</v>
      </c>
      <c r="GC64" s="172">
        <v>0</v>
      </c>
      <c r="GD64" s="172">
        <v>0</v>
      </c>
      <c r="GE64" s="172">
        <v>0</v>
      </c>
      <c r="GF64" s="172">
        <v>0</v>
      </c>
      <c r="GG64" s="172">
        <v>0</v>
      </c>
      <c r="GH64" s="172">
        <v>0</v>
      </c>
      <c r="GI64" s="172">
        <v>0</v>
      </c>
      <c r="GJ64" s="172">
        <v>0</v>
      </c>
      <c r="GK64" s="172">
        <v>0</v>
      </c>
      <c r="GL64" s="172">
        <v>0</v>
      </c>
      <c r="GM64" s="172">
        <v>0</v>
      </c>
      <c r="GN64" s="172">
        <v>0</v>
      </c>
      <c r="GO64" s="172">
        <v>0</v>
      </c>
      <c r="GP64" s="172">
        <v>0</v>
      </c>
      <c r="GQ64" s="172">
        <v>0</v>
      </c>
      <c r="GR64" s="172">
        <v>0</v>
      </c>
      <c r="GS64" s="172">
        <v>0</v>
      </c>
      <c r="GT64" s="172">
        <v>0</v>
      </c>
      <c r="GU64" s="173">
        <v>0</v>
      </c>
      <c r="GV64" s="173">
        <v>0</v>
      </c>
      <c r="GW64" s="173">
        <v>0</v>
      </c>
      <c r="GX64" s="173">
        <v>0</v>
      </c>
      <c r="GY64" s="173">
        <v>0</v>
      </c>
      <c r="GZ64" s="173">
        <v>0</v>
      </c>
      <c r="HA64" s="173">
        <v>0</v>
      </c>
      <c r="HB64" s="173">
        <v>0</v>
      </c>
      <c r="HC64" s="173">
        <v>0</v>
      </c>
      <c r="HD64" s="173">
        <v>0</v>
      </c>
      <c r="HE64" s="173">
        <v>0</v>
      </c>
      <c r="HF64" s="173">
        <v>0</v>
      </c>
      <c r="HG64" s="173">
        <v>0</v>
      </c>
      <c r="HH64" s="173">
        <v>0</v>
      </c>
      <c r="HI64" s="173">
        <v>0</v>
      </c>
      <c r="HJ64" s="173">
        <v>0</v>
      </c>
      <c r="HK64" s="173">
        <v>0</v>
      </c>
      <c r="HL64" s="173">
        <v>0</v>
      </c>
      <c r="HM64" s="173">
        <v>0</v>
      </c>
      <c r="HN64" s="173">
        <v>0</v>
      </c>
      <c r="HO64" s="172">
        <f t="shared" si="122"/>
        <v>2175256870</v>
      </c>
      <c r="HP64" s="172">
        <f t="shared" si="123"/>
        <v>2175256870</v>
      </c>
      <c r="HQ64" s="172">
        <f t="shared" si="124"/>
        <v>661360937</v>
      </c>
      <c r="HR64" s="172">
        <f t="shared" si="125"/>
        <v>512330713</v>
      </c>
      <c r="HS64" s="163">
        <f t="shared" si="93"/>
        <v>0</v>
      </c>
    </row>
    <row r="65" spans="1:227" ht="27" thickTop="1" thickBot="1" x14ac:dyDescent="0.3">
      <c r="A65" s="169" t="s">
        <v>906</v>
      </c>
      <c r="B65" s="170">
        <f>SUM(B66:B70)</f>
        <v>488762882</v>
      </c>
      <c r="C65" s="170">
        <f t="shared" ref="C65:BZ65" si="139">SUM(C66:C70)</f>
        <v>380511882</v>
      </c>
      <c r="D65" s="170">
        <f t="shared" si="139"/>
        <v>0</v>
      </c>
      <c r="E65" s="170">
        <f t="shared" si="139"/>
        <v>0</v>
      </c>
      <c r="F65" s="170">
        <f t="shared" si="139"/>
        <v>0</v>
      </c>
      <c r="G65" s="170">
        <f t="shared" ref="G65:J65" si="140">SUM(G66:G70)</f>
        <v>0</v>
      </c>
      <c r="H65" s="170">
        <f t="shared" si="140"/>
        <v>0</v>
      </c>
      <c r="I65" s="170">
        <f t="shared" si="140"/>
        <v>0</v>
      </c>
      <c r="J65" s="170">
        <f t="shared" si="140"/>
        <v>0</v>
      </c>
      <c r="K65" s="170">
        <f t="shared" si="139"/>
        <v>0</v>
      </c>
      <c r="L65" s="170">
        <f t="shared" si="139"/>
        <v>0</v>
      </c>
      <c r="M65" s="170">
        <f t="shared" si="139"/>
        <v>0</v>
      </c>
      <c r="N65" s="170">
        <f t="shared" si="139"/>
        <v>0</v>
      </c>
      <c r="O65" s="170">
        <f t="shared" si="139"/>
        <v>0</v>
      </c>
      <c r="P65" s="170">
        <f t="shared" si="139"/>
        <v>0</v>
      </c>
      <c r="Q65" s="170">
        <f t="shared" si="139"/>
        <v>0</v>
      </c>
      <c r="R65" s="170">
        <f t="shared" si="139"/>
        <v>0</v>
      </c>
      <c r="S65" s="170">
        <f t="shared" si="139"/>
        <v>0</v>
      </c>
      <c r="T65" s="170">
        <f t="shared" si="139"/>
        <v>0</v>
      </c>
      <c r="U65" s="170">
        <f t="shared" si="139"/>
        <v>0</v>
      </c>
      <c r="V65" s="170">
        <f t="shared" si="139"/>
        <v>0</v>
      </c>
      <c r="W65" s="170">
        <f t="shared" si="139"/>
        <v>0</v>
      </c>
      <c r="X65" s="170">
        <f t="shared" si="139"/>
        <v>0</v>
      </c>
      <c r="Y65" s="170">
        <f t="shared" si="139"/>
        <v>0</v>
      </c>
      <c r="Z65" s="170">
        <f t="shared" si="139"/>
        <v>0</v>
      </c>
      <c r="AA65" s="170">
        <f t="shared" si="139"/>
        <v>0</v>
      </c>
      <c r="AB65" s="170">
        <f t="shared" si="139"/>
        <v>0</v>
      </c>
      <c r="AC65" s="170">
        <f t="shared" si="139"/>
        <v>0</v>
      </c>
      <c r="AD65" s="170">
        <f t="shared" si="139"/>
        <v>0</v>
      </c>
      <c r="AE65" s="170">
        <f t="shared" si="139"/>
        <v>0</v>
      </c>
      <c r="AF65" s="170">
        <f t="shared" si="139"/>
        <v>0</v>
      </c>
      <c r="AG65" s="170">
        <f t="shared" si="139"/>
        <v>0</v>
      </c>
      <c r="AH65" s="170">
        <f t="shared" si="139"/>
        <v>0</v>
      </c>
      <c r="AI65" s="170">
        <f t="shared" si="139"/>
        <v>0</v>
      </c>
      <c r="AJ65" s="170">
        <f t="shared" si="139"/>
        <v>0</v>
      </c>
      <c r="AK65" s="170">
        <f t="shared" si="139"/>
        <v>0</v>
      </c>
      <c r="AL65" s="170">
        <f t="shared" si="139"/>
        <v>0</v>
      </c>
      <c r="AM65" s="170">
        <f t="shared" si="139"/>
        <v>0</v>
      </c>
      <c r="AN65" s="170">
        <f t="shared" si="139"/>
        <v>0</v>
      </c>
      <c r="AO65" s="170">
        <f t="shared" si="139"/>
        <v>0</v>
      </c>
      <c r="AP65" s="170">
        <f t="shared" si="139"/>
        <v>0</v>
      </c>
      <c r="AQ65" s="170">
        <f t="shared" si="139"/>
        <v>0</v>
      </c>
      <c r="AR65" s="170">
        <f t="shared" si="139"/>
        <v>0</v>
      </c>
      <c r="AS65" s="170">
        <f t="shared" si="139"/>
        <v>0</v>
      </c>
      <c r="AT65" s="170">
        <f t="shared" si="139"/>
        <v>0</v>
      </c>
      <c r="AU65" s="170">
        <f t="shared" ref="AU65:AX65" si="141">SUM(AU66:AU70)</f>
        <v>0</v>
      </c>
      <c r="AV65" s="170">
        <f t="shared" si="141"/>
        <v>0</v>
      </c>
      <c r="AW65" s="170">
        <f t="shared" si="141"/>
        <v>0</v>
      </c>
      <c r="AX65" s="170">
        <f t="shared" si="141"/>
        <v>0</v>
      </c>
      <c r="AY65" s="170">
        <f t="shared" si="139"/>
        <v>0</v>
      </c>
      <c r="AZ65" s="170">
        <f t="shared" si="139"/>
        <v>0</v>
      </c>
      <c r="BA65" s="170">
        <f t="shared" si="139"/>
        <v>0</v>
      </c>
      <c r="BB65" s="170">
        <f t="shared" si="139"/>
        <v>0</v>
      </c>
      <c r="BC65" s="170">
        <f t="shared" ref="BC65:BF65" si="142">SUM(BC66:BC70)</f>
        <v>0</v>
      </c>
      <c r="BD65" s="170">
        <f t="shared" si="142"/>
        <v>0</v>
      </c>
      <c r="BE65" s="170">
        <f t="shared" si="142"/>
        <v>0</v>
      </c>
      <c r="BF65" s="170">
        <f t="shared" si="142"/>
        <v>0</v>
      </c>
      <c r="BG65" s="170">
        <f t="shared" si="139"/>
        <v>0</v>
      </c>
      <c r="BH65" s="170">
        <f t="shared" si="139"/>
        <v>0</v>
      </c>
      <c r="BI65" s="170">
        <f t="shared" si="139"/>
        <v>0</v>
      </c>
      <c r="BJ65" s="170">
        <f t="shared" si="139"/>
        <v>0</v>
      </c>
      <c r="BK65" s="170">
        <f t="shared" si="139"/>
        <v>0</v>
      </c>
      <c r="BL65" s="170">
        <f t="shared" si="139"/>
        <v>0</v>
      </c>
      <c r="BM65" s="170">
        <f t="shared" si="139"/>
        <v>0</v>
      </c>
      <c r="BN65" s="170">
        <f t="shared" si="139"/>
        <v>0</v>
      </c>
      <c r="BO65" s="170">
        <f t="shared" si="139"/>
        <v>0</v>
      </c>
      <c r="BP65" s="170">
        <f t="shared" si="139"/>
        <v>0</v>
      </c>
      <c r="BQ65" s="170">
        <f t="shared" si="139"/>
        <v>0</v>
      </c>
      <c r="BR65" s="170">
        <f t="shared" si="139"/>
        <v>0</v>
      </c>
      <c r="BS65" s="170">
        <f t="shared" si="139"/>
        <v>0</v>
      </c>
      <c r="BT65" s="170">
        <f t="shared" si="139"/>
        <v>0</v>
      </c>
      <c r="BU65" s="170">
        <f t="shared" si="139"/>
        <v>0</v>
      </c>
      <c r="BV65" s="170">
        <f t="shared" si="139"/>
        <v>0</v>
      </c>
      <c r="BW65" s="170">
        <f t="shared" si="139"/>
        <v>0</v>
      </c>
      <c r="BX65" s="170">
        <f t="shared" si="139"/>
        <v>0</v>
      </c>
      <c r="BY65" s="170">
        <f t="shared" si="139"/>
        <v>0</v>
      </c>
      <c r="BZ65" s="170">
        <f t="shared" si="139"/>
        <v>0</v>
      </c>
      <c r="CA65" s="170">
        <f t="shared" ref="CA65:EL65" si="143">SUM(CA66:CA70)</f>
        <v>58663000</v>
      </c>
      <c r="CB65" s="170">
        <f t="shared" si="143"/>
        <v>0</v>
      </c>
      <c r="CC65" s="170">
        <f t="shared" si="143"/>
        <v>0</v>
      </c>
      <c r="CD65" s="170">
        <f t="shared" si="143"/>
        <v>0</v>
      </c>
      <c r="CE65" s="170">
        <f t="shared" si="143"/>
        <v>0</v>
      </c>
      <c r="CF65" s="170">
        <f t="shared" si="143"/>
        <v>0</v>
      </c>
      <c r="CG65" s="170">
        <f t="shared" si="143"/>
        <v>0</v>
      </c>
      <c r="CH65" s="170">
        <f t="shared" si="143"/>
        <v>0</v>
      </c>
      <c r="CI65" s="170">
        <f t="shared" si="143"/>
        <v>0</v>
      </c>
      <c r="CJ65" s="170">
        <f t="shared" si="143"/>
        <v>0</v>
      </c>
      <c r="CK65" s="170">
        <f t="shared" si="143"/>
        <v>0</v>
      </c>
      <c r="CL65" s="170">
        <f t="shared" si="143"/>
        <v>0</v>
      </c>
      <c r="CM65" s="170">
        <f t="shared" si="143"/>
        <v>10000000</v>
      </c>
      <c r="CN65" s="170">
        <f t="shared" si="143"/>
        <v>0</v>
      </c>
      <c r="CO65" s="170">
        <f t="shared" si="143"/>
        <v>0</v>
      </c>
      <c r="CP65" s="170">
        <f t="shared" si="143"/>
        <v>0</v>
      </c>
      <c r="CQ65" s="170">
        <f t="shared" si="143"/>
        <v>0</v>
      </c>
      <c r="CR65" s="170">
        <f t="shared" si="143"/>
        <v>0</v>
      </c>
      <c r="CS65" s="170">
        <f t="shared" si="143"/>
        <v>0</v>
      </c>
      <c r="CT65" s="170">
        <f t="shared" si="143"/>
        <v>0</v>
      </c>
      <c r="CU65" s="170">
        <f t="shared" si="143"/>
        <v>0</v>
      </c>
      <c r="CV65" s="170">
        <f t="shared" si="143"/>
        <v>0</v>
      </c>
      <c r="CW65" s="170">
        <f t="shared" si="143"/>
        <v>0</v>
      </c>
      <c r="CX65" s="170">
        <f t="shared" si="143"/>
        <v>0</v>
      </c>
      <c r="CY65" s="170">
        <f t="shared" si="143"/>
        <v>0</v>
      </c>
      <c r="CZ65" s="170">
        <f t="shared" si="143"/>
        <v>0</v>
      </c>
      <c r="DA65" s="170">
        <f t="shared" si="143"/>
        <v>0</v>
      </c>
      <c r="DB65" s="170">
        <f t="shared" si="143"/>
        <v>0</v>
      </c>
      <c r="DC65" s="170">
        <f t="shared" si="143"/>
        <v>39588000</v>
      </c>
      <c r="DD65" s="170">
        <f t="shared" si="143"/>
        <v>0</v>
      </c>
      <c r="DE65" s="170">
        <f t="shared" si="143"/>
        <v>0</v>
      </c>
      <c r="DF65" s="170">
        <f t="shared" si="143"/>
        <v>0</v>
      </c>
      <c r="DG65" s="170">
        <f t="shared" si="143"/>
        <v>0</v>
      </c>
      <c r="DH65" s="170">
        <f t="shared" si="143"/>
        <v>0</v>
      </c>
      <c r="DI65" s="170">
        <f t="shared" si="143"/>
        <v>0</v>
      </c>
      <c r="DJ65" s="170">
        <f t="shared" si="143"/>
        <v>0</v>
      </c>
      <c r="DK65" s="170">
        <f t="shared" si="143"/>
        <v>0</v>
      </c>
      <c r="DL65" s="170">
        <f t="shared" si="143"/>
        <v>0</v>
      </c>
      <c r="DM65" s="170">
        <f t="shared" si="143"/>
        <v>0</v>
      </c>
      <c r="DN65" s="170">
        <f t="shared" si="143"/>
        <v>0</v>
      </c>
      <c r="DO65" s="170">
        <f t="shared" si="143"/>
        <v>0</v>
      </c>
      <c r="DP65" s="170">
        <f t="shared" si="143"/>
        <v>0</v>
      </c>
      <c r="DQ65" s="170">
        <f t="shared" si="143"/>
        <v>0</v>
      </c>
      <c r="DR65" s="170">
        <f t="shared" si="143"/>
        <v>0</v>
      </c>
      <c r="DS65" s="170">
        <f t="shared" si="143"/>
        <v>0</v>
      </c>
      <c r="DT65" s="170">
        <f t="shared" si="143"/>
        <v>0</v>
      </c>
      <c r="DU65" s="170">
        <f t="shared" si="143"/>
        <v>0</v>
      </c>
      <c r="DV65" s="170">
        <f t="shared" si="143"/>
        <v>0</v>
      </c>
      <c r="DW65" s="170">
        <f t="shared" si="143"/>
        <v>0</v>
      </c>
      <c r="DX65" s="170">
        <f t="shared" si="143"/>
        <v>0</v>
      </c>
      <c r="DY65" s="170">
        <f t="shared" si="143"/>
        <v>0</v>
      </c>
      <c r="DZ65" s="170">
        <f t="shared" si="143"/>
        <v>0</v>
      </c>
      <c r="EA65" s="170">
        <f t="shared" si="143"/>
        <v>0</v>
      </c>
      <c r="EB65" s="170">
        <f t="shared" si="143"/>
        <v>0</v>
      </c>
      <c r="EC65" s="170">
        <f t="shared" si="143"/>
        <v>0</v>
      </c>
      <c r="ED65" s="170">
        <f t="shared" si="143"/>
        <v>0</v>
      </c>
      <c r="EE65" s="170">
        <f t="shared" si="143"/>
        <v>0</v>
      </c>
      <c r="EF65" s="170">
        <f t="shared" si="143"/>
        <v>0</v>
      </c>
      <c r="EG65" s="170">
        <f t="shared" si="143"/>
        <v>0</v>
      </c>
      <c r="EH65" s="170">
        <f t="shared" si="143"/>
        <v>0</v>
      </c>
      <c r="EI65" s="170">
        <f t="shared" si="143"/>
        <v>0</v>
      </c>
      <c r="EJ65" s="170">
        <f t="shared" si="143"/>
        <v>0</v>
      </c>
      <c r="EK65" s="170">
        <f t="shared" si="143"/>
        <v>0</v>
      </c>
      <c r="EL65" s="170">
        <f t="shared" si="143"/>
        <v>0</v>
      </c>
      <c r="EM65" s="170">
        <f t="shared" ref="EM65:GX65" si="144">SUM(EM66:EM70)</f>
        <v>0</v>
      </c>
      <c r="EN65" s="170">
        <f t="shared" si="144"/>
        <v>0</v>
      </c>
      <c r="EO65" s="170">
        <f t="shared" si="144"/>
        <v>0</v>
      </c>
      <c r="EP65" s="170">
        <f t="shared" si="144"/>
        <v>0</v>
      </c>
      <c r="EQ65" s="170">
        <f t="shared" si="144"/>
        <v>0</v>
      </c>
      <c r="ER65" s="170">
        <f t="shared" si="144"/>
        <v>0</v>
      </c>
      <c r="ES65" s="170">
        <f t="shared" si="144"/>
        <v>0</v>
      </c>
      <c r="ET65" s="170">
        <f t="shared" si="144"/>
        <v>0</v>
      </c>
      <c r="EU65" s="170">
        <f t="shared" si="144"/>
        <v>0</v>
      </c>
      <c r="EV65" s="170">
        <f t="shared" si="144"/>
        <v>0</v>
      </c>
      <c r="EW65" s="170">
        <f t="shared" si="144"/>
        <v>0</v>
      </c>
      <c r="EX65" s="170">
        <f t="shared" si="144"/>
        <v>0</v>
      </c>
      <c r="EY65" s="170">
        <f t="shared" si="144"/>
        <v>0</v>
      </c>
      <c r="EZ65" s="170">
        <f t="shared" si="144"/>
        <v>0</v>
      </c>
      <c r="FA65" s="170">
        <f t="shared" si="144"/>
        <v>0</v>
      </c>
      <c r="FB65" s="170">
        <f t="shared" si="144"/>
        <v>0</v>
      </c>
      <c r="FC65" s="170">
        <f t="shared" si="144"/>
        <v>0</v>
      </c>
      <c r="FD65" s="170">
        <f t="shared" si="144"/>
        <v>0</v>
      </c>
      <c r="FE65" s="170">
        <f t="shared" si="144"/>
        <v>0</v>
      </c>
      <c r="FF65" s="170">
        <f t="shared" si="144"/>
        <v>0</v>
      </c>
      <c r="FG65" s="170">
        <f t="shared" si="144"/>
        <v>0</v>
      </c>
      <c r="FH65" s="170">
        <f t="shared" si="144"/>
        <v>0</v>
      </c>
      <c r="FI65" s="170">
        <f t="shared" si="144"/>
        <v>0</v>
      </c>
      <c r="FJ65" s="170">
        <f t="shared" si="144"/>
        <v>0</v>
      </c>
      <c r="FK65" s="170">
        <f t="shared" si="144"/>
        <v>0</v>
      </c>
      <c r="FL65" s="170">
        <f t="shared" si="144"/>
        <v>0</v>
      </c>
      <c r="FM65" s="170">
        <f t="shared" si="144"/>
        <v>0</v>
      </c>
      <c r="FN65" s="170">
        <f t="shared" si="144"/>
        <v>0</v>
      </c>
      <c r="FO65" s="170">
        <f t="shared" si="144"/>
        <v>0</v>
      </c>
      <c r="FP65" s="170">
        <f t="shared" si="144"/>
        <v>0</v>
      </c>
      <c r="FQ65" s="170">
        <f t="shared" si="144"/>
        <v>0</v>
      </c>
      <c r="FR65" s="170">
        <f t="shared" si="144"/>
        <v>0</v>
      </c>
      <c r="FS65" s="170">
        <f t="shared" si="144"/>
        <v>0</v>
      </c>
      <c r="FT65" s="170">
        <f t="shared" si="144"/>
        <v>0</v>
      </c>
      <c r="FU65" s="170">
        <f t="shared" si="144"/>
        <v>0</v>
      </c>
      <c r="FV65" s="170">
        <f t="shared" si="144"/>
        <v>0</v>
      </c>
      <c r="FW65" s="170">
        <f t="shared" si="144"/>
        <v>0</v>
      </c>
      <c r="FX65" s="170">
        <f t="shared" si="144"/>
        <v>0</v>
      </c>
      <c r="FY65" s="170">
        <f t="shared" si="144"/>
        <v>0</v>
      </c>
      <c r="FZ65" s="170">
        <f t="shared" si="144"/>
        <v>0</v>
      </c>
      <c r="GA65" s="170">
        <f t="shared" si="144"/>
        <v>0</v>
      </c>
      <c r="GB65" s="170">
        <f t="shared" si="144"/>
        <v>0</v>
      </c>
      <c r="GC65" s="170">
        <f t="shared" si="144"/>
        <v>0</v>
      </c>
      <c r="GD65" s="170">
        <f t="shared" si="144"/>
        <v>0</v>
      </c>
      <c r="GE65" s="170">
        <f t="shared" si="144"/>
        <v>0</v>
      </c>
      <c r="GF65" s="170">
        <f t="shared" si="144"/>
        <v>0</v>
      </c>
      <c r="GG65" s="170">
        <f t="shared" si="144"/>
        <v>0</v>
      </c>
      <c r="GH65" s="170">
        <f t="shared" si="144"/>
        <v>0</v>
      </c>
      <c r="GI65" s="170">
        <f t="shared" si="144"/>
        <v>0</v>
      </c>
      <c r="GJ65" s="170">
        <f t="shared" si="144"/>
        <v>0</v>
      </c>
      <c r="GK65" s="170">
        <f t="shared" si="144"/>
        <v>0</v>
      </c>
      <c r="GL65" s="170">
        <f t="shared" si="144"/>
        <v>0</v>
      </c>
      <c r="GM65" s="170">
        <f t="shared" si="144"/>
        <v>0</v>
      </c>
      <c r="GN65" s="170">
        <f t="shared" si="144"/>
        <v>0</v>
      </c>
      <c r="GO65" s="170">
        <f t="shared" si="144"/>
        <v>0</v>
      </c>
      <c r="GP65" s="170">
        <f t="shared" si="144"/>
        <v>0</v>
      </c>
      <c r="GQ65" s="170">
        <f t="shared" si="144"/>
        <v>0</v>
      </c>
      <c r="GR65" s="170">
        <f t="shared" si="144"/>
        <v>0</v>
      </c>
      <c r="GS65" s="170">
        <f t="shared" si="144"/>
        <v>0</v>
      </c>
      <c r="GT65" s="170">
        <f t="shared" si="144"/>
        <v>0</v>
      </c>
      <c r="GU65" s="170">
        <f t="shared" si="144"/>
        <v>0</v>
      </c>
      <c r="GV65" s="170">
        <f t="shared" si="144"/>
        <v>0</v>
      </c>
      <c r="GW65" s="170">
        <f t="shared" si="144"/>
        <v>0</v>
      </c>
      <c r="GX65" s="170">
        <f t="shared" si="144"/>
        <v>0</v>
      </c>
      <c r="GY65" s="170">
        <f t="shared" ref="GY65:HN65" si="145">SUM(GY66:GY70)</f>
        <v>0</v>
      </c>
      <c r="GZ65" s="170">
        <f t="shared" si="145"/>
        <v>0</v>
      </c>
      <c r="HA65" s="170">
        <f t="shared" si="145"/>
        <v>0</v>
      </c>
      <c r="HB65" s="170">
        <f t="shared" si="145"/>
        <v>0</v>
      </c>
      <c r="HC65" s="170">
        <f t="shared" si="145"/>
        <v>0</v>
      </c>
      <c r="HD65" s="170">
        <f t="shared" si="145"/>
        <v>0</v>
      </c>
      <c r="HE65" s="170">
        <f t="shared" si="145"/>
        <v>0</v>
      </c>
      <c r="HF65" s="170">
        <f t="shared" si="145"/>
        <v>0</v>
      </c>
      <c r="HG65" s="170">
        <f t="shared" si="145"/>
        <v>0</v>
      </c>
      <c r="HH65" s="170">
        <f t="shared" si="145"/>
        <v>0</v>
      </c>
      <c r="HI65" s="170">
        <f t="shared" si="145"/>
        <v>0</v>
      </c>
      <c r="HJ65" s="170">
        <f t="shared" si="145"/>
        <v>0</v>
      </c>
      <c r="HK65" s="170">
        <f t="shared" si="145"/>
        <v>0</v>
      </c>
      <c r="HL65" s="170">
        <f t="shared" si="145"/>
        <v>0</v>
      </c>
      <c r="HM65" s="170">
        <f t="shared" si="145"/>
        <v>0</v>
      </c>
      <c r="HN65" s="170">
        <f t="shared" si="145"/>
        <v>0</v>
      </c>
      <c r="HO65" s="170">
        <f t="shared" si="122"/>
        <v>488762882</v>
      </c>
      <c r="HP65" s="170">
        <f t="shared" si="123"/>
        <v>0</v>
      </c>
      <c r="HQ65" s="170">
        <f t="shared" si="124"/>
        <v>0</v>
      </c>
      <c r="HR65" s="170">
        <f t="shared" si="125"/>
        <v>0</v>
      </c>
      <c r="HS65" s="163">
        <f t="shared" si="93"/>
        <v>0</v>
      </c>
    </row>
    <row r="66" spans="1:227" ht="27" thickTop="1" thickBot="1" x14ac:dyDescent="0.3">
      <c r="A66" s="171" t="s">
        <v>907</v>
      </c>
      <c r="B66" s="172">
        <v>488762882</v>
      </c>
      <c r="C66" s="172">
        <v>380511882</v>
      </c>
      <c r="D66" s="172">
        <v>0</v>
      </c>
      <c r="E66" s="172">
        <v>0</v>
      </c>
      <c r="F66" s="172">
        <v>0</v>
      </c>
      <c r="G66" s="172">
        <v>0</v>
      </c>
      <c r="H66" s="172">
        <v>0</v>
      </c>
      <c r="I66" s="172">
        <v>0</v>
      </c>
      <c r="J66" s="172">
        <v>0</v>
      </c>
      <c r="K66" s="172">
        <v>0</v>
      </c>
      <c r="L66" s="172">
        <v>0</v>
      </c>
      <c r="M66" s="172">
        <v>0</v>
      </c>
      <c r="N66" s="172">
        <v>0</v>
      </c>
      <c r="O66" s="172">
        <v>0</v>
      </c>
      <c r="P66" s="172">
        <v>0</v>
      </c>
      <c r="Q66" s="172">
        <v>0</v>
      </c>
      <c r="R66" s="172">
        <v>0</v>
      </c>
      <c r="S66" s="172">
        <v>0</v>
      </c>
      <c r="T66" s="172">
        <v>0</v>
      </c>
      <c r="U66" s="172">
        <v>0</v>
      </c>
      <c r="V66" s="172">
        <v>0</v>
      </c>
      <c r="W66" s="172">
        <v>0</v>
      </c>
      <c r="X66" s="172">
        <v>0</v>
      </c>
      <c r="Y66" s="172">
        <v>0</v>
      </c>
      <c r="Z66" s="172">
        <v>0</v>
      </c>
      <c r="AA66" s="172">
        <v>0</v>
      </c>
      <c r="AB66" s="172">
        <v>0</v>
      </c>
      <c r="AC66" s="172">
        <v>0</v>
      </c>
      <c r="AD66" s="172">
        <v>0</v>
      </c>
      <c r="AE66" s="172">
        <v>0</v>
      </c>
      <c r="AF66" s="172">
        <v>0</v>
      </c>
      <c r="AG66" s="172">
        <v>0</v>
      </c>
      <c r="AH66" s="172">
        <v>0</v>
      </c>
      <c r="AI66" s="172">
        <v>0</v>
      </c>
      <c r="AJ66" s="172">
        <v>0</v>
      </c>
      <c r="AK66" s="172">
        <v>0</v>
      </c>
      <c r="AL66" s="172">
        <v>0</v>
      </c>
      <c r="AM66" s="172">
        <v>0</v>
      </c>
      <c r="AN66" s="172">
        <v>0</v>
      </c>
      <c r="AO66" s="172">
        <v>0</v>
      </c>
      <c r="AP66" s="172">
        <v>0</v>
      </c>
      <c r="AQ66" s="172">
        <v>0</v>
      </c>
      <c r="AR66" s="172">
        <v>0</v>
      </c>
      <c r="AS66" s="172">
        <v>0</v>
      </c>
      <c r="AT66" s="172">
        <v>0</v>
      </c>
      <c r="AU66" s="172">
        <v>0</v>
      </c>
      <c r="AV66" s="172">
        <v>0</v>
      </c>
      <c r="AW66" s="172">
        <v>0</v>
      </c>
      <c r="AX66" s="172">
        <v>0</v>
      </c>
      <c r="AY66" s="172">
        <v>0</v>
      </c>
      <c r="AZ66" s="172">
        <v>0</v>
      </c>
      <c r="BA66" s="172">
        <v>0</v>
      </c>
      <c r="BB66" s="172">
        <v>0</v>
      </c>
      <c r="BC66" s="172">
        <v>0</v>
      </c>
      <c r="BD66" s="172">
        <v>0</v>
      </c>
      <c r="BE66" s="172">
        <v>0</v>
      </c>
      <c r="BF66" s="172">
        <v>0</v>
      </c>
      <c r="BG66" s="172">
        <v>0</v>
      </c>
      <c r="BH66" s="172">
        <v>0</v>
      </c>
      <c r="BI66" s="172">
        <v>0</v>
      </c>
      <c r="BJ66" s="172">
        <v>0</v>
      </c>
      <c r="BK66" s="172">
        <v>0</v>
      </c>
      <c r="BL66" s="172">
        <v>0</v>
      </c>
      <c r="BM66" s="172">
        <v>0</v>
      </c>
      <c r="BN66" s="172">
        <v>0</v>
      </c>
      <c r="BO66" s="172">
        <v>0</v>
      </c>
      <c r="BP66" s="172">
        <v>0</v>
      </c>
      <c r="BQ66" s="172">
        <v>0</v>
      </c>
      <c r="BR66" s="172">
        <v>0</v>
      </c>
      <c r="BS66" s="172">
        <v>0</v>
      </c>
      <c r="BT66" s="172">
        <v>0</v>
      </c>
      <c r="BU66" s="172">
        <v>0</v>
      </c>
      <c r="BV66" s="172">
        <v>0</v>
      </c>
      <c r="BW66" s="172">
        <v>0</v>
      </c>
      <c r="BX66" s="172">
        <v>0</v>
      </c>
      <c r="BY66" s="172">
        <v>0</v>
      </c>
      <c r="BZ66" s="172">
        <v>0</v>
      </c>
      <c r="CA66" s="172">
        <v>58663000</v>
      </c>
      <c r="CB66" s="172">
        <v>0</v>
      </c>
      <c r="CC66" s="172">
        <v>0</v>
      </c>
      <c r="CD66" s="172">
        <v>0</v>
      </c>
      <c r="CE66" s="172">
        <v>0</v>
      </c>
      <c r="CF66" s="172">
        <v>0</v>
      </c>
      <c r="CG66" s="172">
        <v>0</v>
      </c>
      <c r="CH66" s="172">
        <v>0</v>
      </c>
      <c r="CI66" s="172">
        <v>0</v>
      </c>
      <c r="CJ66" s="172">
        <v>0</v>
      </c>
      <c r="CK66" s="172">
        <v>0</v>
      </c>
      <c r="CL66" s="172">
        <v>0</v>
      </c>
      <c r="CM66" s="172">
        <v>10000000</v>
      </c>
      <c r="CN66" s="172">
        <v>0</v>
      </c>
      <c r="CO66" s="172">
        <v>0</v>
      </c>
      <c r="CP66" s="172">
        <v>0</v>
      </c>
      <c r="CQ66" s="172">
        <v>0</v>
      </c>
      <c r="CR66" s="172">
        <v>0</v>
      </c>
      <c r="CS66" s="172">
        <v>0</v>
      </c>
      <c r="CT66" s="172">
        <v>0</v>
      </c>
      <c r="CU66" s="172">
        <v>0</v>
      </c>
      <c r="CV66" s="172">
        <v>0</v>
      </c>
      <c r="CW66" s="172">
        <v>0</v>
      </c>
      <c r="CX66" s="172">
        <v>0</v>
      </c>
      <c r="CY66" s="172">
        <v>0</v>
      </c>
      <c r="CZ66" s="172">
        <v>0</v>
      </c>
      <c r="DA66" s="172">
        <v>0</v>
      </c>
      <c r="DB66" s="172">
        <v>0</v>
      </c>
      <c r="DC66" s="172">
        <v>39588000</v>
      </c>
      <c r="DD66" s="172">
        <v>0</v>
      </c>
      <c r="DE66" s="172">
        <v>0</v>
      </c>
      <c r="DF66" s="172">
        <v>0</v>
      </c>
      <c r="DG66" s="172">
        <v>0</v>
      </c>
      <c r="DH66" s="172">
        <v>0</v>
      </c>
      <c r="DI66" s="172">
        <v>0</v>
      </c>
      <c r="DJ66" s="172">
        <v>0</v>
      </c>
      <c r="DK66" s="172">
        <v>0</v>
      </c>
      <c r="DL66" s="172">
        <v>0</v>
      </c>
      <c r="DM66" s="172">
        <v>0</v>
      </c>
      <c r="DN66" s="172">
        <v>0</v>
      </c>
      <c r="DO66" s="172">
        <v>0</v>
      </c>
      <c r="DP66" s="172">
        <v>0</v>
      </c>
      <c r="DQ66" s="172">
        <v>0</v>
      </c>
      <c r="DR66" s="172">
        <v>0</v>
      </c>
      <c r="DS66" s="172">
        <v>0</v>
      </c>
      <c r="DT66" s="172">
        <v>0</v>
      </c>
      <c r="DU66" s="172">
        <v>0</v>
      </c>
      <c r="DV66" s="172">
        <v>0</v>
      </c>
      <c r="DW66" s="172">
        <v>0</v>
      </c>
      <c r="DX66" s="172">
        <v>0</v>
      </c>
      <c r="DY66" s="172">
        <v>0</v>
      </c>
      <c r="DZ66" s="172">
        <v>0</v>
      </c>
      <c r="EA66" s="172">
        <v>0</v>
      </c>
      <c r="EB66" s="172">
        <v>0</v>
      </c>
      <c r="EC66" s="172">
        <v>0</v>
      </c>
      <c r="ED66" s="172">
        <v>0</v>
      </c>
      <c r="EE66" s="172">
        <v>0</v>
      </c>
      <c r="EF66" s="172">
        <v>0</v>
      </c>
      <c r="EG66" s="172">
        <v>0</v>
      </c>
      <c r="EH66" s="172">
        <v>0</v>
      </c>
      <c r="EI66" s="172">
        <v>0</v>
      </c>
      <c r="EJ66" s="172">
        <v>0</v>
      </c>
      <c r="EK66" s="172">
        <v>0</v>
      </c>
      <c r="EL66" s="172">
        <v>0</v>
      </c>
      <c r="EM66" s="172">
        <v>0</v>
      </c>
      <c r="EN66" s="172">
        <v>0</v>
      </c>
      <c r="EO66" s="172">
        <v>0</v>
      </c>
      <c r="EP66" s="172">
        <v>0</v>
      </c>
      <c r="EQ66" s="172">
        <v>0</v>
      </c>
      <c r="ER66" s="172">
        <v>0</v>
      </c>
      <c r="ES66" s="172">
        <v>0</v>
      </c>
      <c r="ET66" s="172">
        <v>0</v>
      </c>
      <c r="EU66" s="172">
        <v>0</v>
      </c>
      <c r="EV66" s="172">
        <v>0</v>
      </c>
      <c r="EW66" s="172">
        <v>0</v>
      </c>
      <c r="EX66" s="172">
        <v>0</v>
      </c>
      <c r="EY66" s="172">
        <v>0</v>
      </c>
      <c r="EZ66" s="172">
        <v>0</v>
      </c>
      <c r="FA66" s="172">
        <v>0</v>
      </c>
      <c r="FB66" s="172">
        <v>0</v>
      </c>
      <c r="FC66" s="172">
        <v>0</v>
      </c>
      <c r="FD66" s="172">
        <v>0</v>
      </c>
      <c r="FE66" s="172">
        <v>0</v>
      </c>
      <c r="FF66" s="172">
        <v>0</v>
      </c>
      <c r="FG66" s="172">
        <v>0</v>
      </c>
      <c r="FH66" s="172">
        <v>0</v>
      </c>
      <c r="FI66" s="172">
        <v>0</v>
      </c>
      <c r="FJ66" s="172">
        <v>0</v>
      </c>
      <c r="FK66" s="172">
        <v>0</v>
      </c>
      <c r="FL66" s="172">
        <v>0</v>
      </c>
      <c r="FM66" s="172">
        <v>0</v>
      </c>
      <c r="FN66" s="172">
        <v>0</v>
      </c>
      <c r="FO66" s="172">
        <v>0</v>
      </c>
      <c r="FP66" s="172">
        <v>0</v>
      </c>
      <c r="FQ66" s="172">
        <v>0</v>
      </c>
      <c r="FR66" s="172">
        <v>0</v>
      </c>
      <c r="FS66" s="172">
        <v>0</v>
      </c>
      <c r="FT66" s="172">
        <v>0</v>
      </c>
      <c r="FU66" s="172">
        <v>0</v>
      </c>
      <c r="FV66" s="172">
        <v>0</v>
      </c>
      <c r="FW66" s="172">
        <v>0</v>
      </c>
      <c r="FX66" s="172">
        <v>0</v>
      </c>
      <c r="FY66" s="172">
        <v>0</v>
      </c>
      <c r="FZ66" s="172">
        <v>0</v>
      </c>
      <c r="GA66" s="172">
        <v>0</v>
      </c>
      <c r="GB66" s="172">
        <v>0</v>
      </c>
      <c r="GC66" s="172">
        <v>0</v>
      </c>
      <c r="GD66" s="172">
        <v>0</v>
      </c>
      <c r="GE66" s="172">
        <v>0</v>
      </c>
      <c r="GF66" s="172">
        <v>0</v>
      </c>
      <c r="GG66" s="172">
        <v>0</v>
      </c>
      <c r="GH66" s="172">
        <v>0</v>
      </c>
      <c r="GI66" s="172">
        <v>0</v>
      </c>
      <c r="GJ66" s="172">
        <v>0</v>
      </c>
      <c r="GK66" s="172">
        <v>0</v>
      </c>
      <c r="GL66" s="172">
        <v>0</v>
      </c>
      <c r="GM66" s="172">
        <v>0</v>
      </c>
      <c r="GN66" s="172">
        <v>0</v>
      </c>
      <c r="GO66" s="172">
        <v>0</v>
      </c>
      <c r="GP66" s="172">
        <v>0</v>
      </c>
      <c r="GQ66" s="172">
        <v>0</v>
      </c>
      <c r="GR66" s="172">
        <v>0</v>
      </c>
      <c r="GS66" s="172">
        <v>0</v>
      </c>
      <c r="GT66" s="172">
        <v>0</v>
      </c>
      <c r="GU66" s="173">
        <v>0</v>
      </c>
      <c r="GV66" s="173">
        <v>0</v>
      </c>
      <c r="GW66" s="173">
        <v>0</v>
      </c>
      <c r="GX66" s="173">
        <v>0</v>
      </c>
      <c r="GY66" s="173">
        <v>0</v>
      </c>
      <c r="GZ66" s="173">
        <v>0</v>
      </c>
      <c r="HA66" s="173">
        <v>0</v>
      </c>
      <c r="HB66" s="173">
        <v>0</v>
      </c>
      <c r="HC66" s="173">
        <v>0</v>
      </c>
      <c r="HD66" s="173">
        <v>0</v>
      </c>
      <c r="HE66" s="173">
        <v>0</v>
      </c>
      <c r="HF66" s="173">
        <v>0</v>
      </c>
      <c r="HG66" s="173">
        <v>0</v>
      </c>
      <c r="HH66" s="173">
        <v>0</v>
      </c>
      <c r="HI66" s="173">
        <v>0</v>
      </c>
      <c r="HJ66" s="173">
        <v>0</v>
      </c>
      <c r="HK66" s="173">
        <v>0</v>
      </c>
      <c r="HL66" s="173">
        <v>0</v>
      </c>
      <c r="HM66" s="173">
        <v>0</v>
      </c>
      <c r="HN66" s="173">
        <v>0</v>
      </c>
      <c r="HO66" s="172">
        <f t="shared" si="122"/>
        <v>488762882</v>
      </c>
      <c r="HP66" s="172">
        <f t="shared" si="123"/>
        <v>0</v>
      </c>
      <c r="HQ66" s="172">
        <f t="shared" si="124"/>
        <v>0</v>
      </c>
      <c r="HR66" s="172">
        <f t="shared" si="125"/>
        <v>0</v>
      </c>
      <c r="HS66" s="163">
        <f t="shared" si="93"/>
        <v>0</v>
      </c>
    </row>
    <row r="67" spans="1:227" ht="27" thickTop="1" thickBot="1" x14ac:dyDescent="0.3">
      <c r="A67" s="171" t="s">
        <v>908</v>
      </c>
      <c r="B67" s="172">
        <v>0</v>
      </c>
      <c r="C67" s="172">
        <v>0</v>
      </c>
      <c r="D67" s="172">
        <v>0</v>
      </c>
      <c r="E67" s="172">
        <v>0</v>
      </c>
      <c r="F67" s="172">
        <v>0</v>
      </c>
      <c r="G67" s="172">
        <v>0</v>
      </c>
      <c r="H67" s="172">
        <v>0</v>
      </c>
      <c r="I67" s="172">
        <v>0</v>
      </c>
      <c r="J67" s="172">
        <v>0</v>
      </c>
      <c r="K67" s="172">
        <v>0</v>
      </c>
      <c r="L67" s="172">
        <v>0</v>
      </c>
      <c r="M67" s="172">
        <v>0</v>
      </c>
      <c r="N67" s="172">
        <v>0</v>
      </c>
      <c r="O67" s="172">
        <v>0</v>
      </c>
      <c r="P67" s="172">
        <v>0</v>
      </c>
      <c r="Q67" s="172">
        <v>0</v>
      </c>
      <c r="R67" s="172">
        <v>0</v>
      </c>
      <c r="S67" s="172">
        <v>0</v>
      </c>
      <c r="T67" s="172">
        <v>0</v>
      </c>
      <c r="U67" s="172">
        <v>0</v>
      </c>
      <c r="V67" s="172">
        <v>0</v>
      </c>
      <c r="W67" s="172">
        <v>0</v>
      </c>
      <c r="X67" s="172">
        <v>0</v>
      </c>
      <c r="Y67" s="172">
        <v>0</v>
      </c>
      <c r="Z67" s="172">
        <v>0</v>
      </c>
      <c r="AA67" s="172">
        <v>0</v>
      </c>
      <c r="AB67" s="172">
        <v>0</v>
      </c>
      <c r="AC67" s="172">
        <v>0</v>
      </c>
      <c r="AD67" s="172">
        <v>0</v>
      </c>
      <c r="AE67" s="172">
        <v>0</v>
      </c>
      <c r="AF67" s="172">
        <v>0</v>
      </c>
      <c r="AG67" s="172">
        <v>0</v>
      </c>
      <c r="AH67" s="172">
        <v>0</v>
      </c>
      <c r="AI67" s="172">
        <v>0</v>
      </c>
      <c r="AJ67" s="172">
        <v>0</v>
      </c>
      <c r="AK67" s="172">
        <v>0</v>
      </c>
      <c r="AL67" s="172">
        <v>0</v>
      </c>
      <c r="AM67" s="172">
        <v>0</v>
      </c>
      <c r="AN67" s="172">
        <v>0</v>
      </c>
      <c r="AO67" s="172">
        <v>0</v>
      </c>
      <c r="AP67" s="172">
        <v>0</v>
      </c>
      <c r="AQ67" s="172">
        <v>0</v>
      </c>
      <c r="AR67" s="172">
        <v>0</v>
      </c>
      <c r="AS67" s="172">
        <v>0</v>
      </c>
      <c r="AT67" s="172">
        <v>0</v>
      </c>
      <c r="AU67" s="172">
        <v>0</v>
      </c>
      <c r="AV67" s="172">
        <v>0</v>
      </c>
      <c r="AW67" s="172">
        <v>0</v>
      </c>
      <c r="AX67" s="172">
        <v>0</v>
      </c>
      <c r="AY67" s="172">
        <v>0</v>
      </c>
      <c r="AZ67" s="172">
        <v>0</v>
      </c>
      <c r="BA67" s="172">
        <v>0</v>
      </c>
      <c r="BB67" s="172">
        <v>0</v>
      </c>
      <c r="BC67" s="172">
        <v>0</v>
      </c>
      <c r="BD67" s="172">
        <v>0</v>
      </c>
      <c r="BE67" s="172">
        <v>0</v>
      </c>
      <c r="BF67" s="172">
        <v>0</v>
      </c>
      <c r="BG67" s="172">
        <v>0</v>
      </c>
      <c r="BH67" s="172">
        <v>0</v>
      </c>
      <c r="BI67" s="172">
        <v>0</v>
      </c>
      <c r="BJ67" s="172">
        <v>0</v>
      </c>
      <c r="BK67" s="172">
        <v>0</v>
      </c>
      <c r="BL67" s="172">
        <v>0</v>
      </c>
      <c r="BM67" s="172">
        <v>0</v>
      </c>
      <c r="BN67" s="172">
        <v>0</v>
      </c>
      <c r="BO67" s="172">
        <v>0</v>
      </c>
      <c r="BP67" s="172">
        <v>0</v>
      </c>
      <c r="BQ67" s="172">
        <v>0</v>
      </c>
      <c r="BR67" s="172">
        <v>0</v>
      </c>
      <c r="BS67" s="172">
        <v>0</v>
      </c>
      <c r="BT67" s="172">
        <v>0</v>
      </c>
      <c r="BU67" s="172">
        <v>0</v>
      </c>
      <c r="BV67" s="172">
        <v>0</v>
      </c>
      <c r="BW67" s="172">
        <v>0</v>
      </c>
      <c r="BX67" s="172">
        <v>0</v>
      </c>
      <c r="BY67" s="172">
        <v>0</v>
      </c>
      <c r="BZ67" s="172">
        <v>0</v>
      </c>
      <c r="CA67" s="172">
        <v>0</v>
      </c>
      <c r="CB67" s="172">
        <v>0</v>
      </c>
      <c r="CC67" s="172">
        <v>0</v>
      </c>
      <c r="CD67" s="172">
        <v>0</v>
      </c>
      <c r="CE67" s="172">
        <v>0</v>
      </c>
      <c r="CF67" s="172">
        <v>0</v>
      </c>
      <c r="CG67" s="172">
        <v>0</v>
      </c>
      <c r="CH67" s="172">
        <v>0</v>
      </c>
      <c r="CI67" s="172">
        <v>0</v>
      </c>
      <c r="CJ67" s="172">
        <v>0</v>
      </c>
      <c r="CK67" s="172">
        <v>0</v>
      </c>
      <c r="CL67" s="172">
        <v>0</v>
      </c>
      <c r="CM67" s="172">
        <v>0</v>
      </c>
      <c r="CN67" s="172">
        <v>0</v>
      </c>
      <c r="CO67" s="172">
        <v>0</v>
      </c>
      <c r="CP67" s="172">
        <v>0</v>
      </c>
      <c r="CQ67" s="172">
        <v>0</v>
      </c>
      <c r="CR67" s="172">
        <v>0</v>
      </c>
      <c r="CS67" s="172">
        <v>0</v>
      </c>
      <c r="CT67" s="172">
        <v>0</v>
      </c>
      <c r="CU67" s="172">
        <v>0</v>
      </c>
      <c r="CV67" s="172">
        <v>0</v>
      </c>
      <c r="CW67" s="172">
        <v>0</v>
      </c>
      <c r="CX67" s="172">
        <v>0</v>
      </c>
      <c r="CY67" s="172">
        <v>0</v>
      </c>
      <c r="CZ67" s="172">
        <v>0</v>
      </c>
      <c r="DA67" s="172">
        <v>0</v>
      </c>
      <c r="DB67" s="172">
        <v>0</v>
      </c>
      <c r="DC67" s="172">
        <v>0</v>
      </c>
      <c r="DD67" s="172">
        <v>0</v>
      </c>
      <c r="DE67" s="172">
        <v>0</v>
      </c>
      <c r="DF67" s="172">
        <v>0</v>
      </c>
      <c r="DG67" s="172">
        <v>0</v>
      </c>
      <c r="DH67" s="172">
        <v>0</v>
      </c>
      <c r="DI67" s="172">
        <v>0</v>
      </c>
      <c r="DJ67" s="172">
        <v>0</v>
      </c>
      <c r="DK67" s="172">
        <v>0</v>
      </c>
      <c r="DL67" s="172">
        <v>0</v>
      </c>
      <c r="DM67" s="172">
        <v>0</v>
      </c>
      <c r="DN67" s="172">
        <v>0</v>
      </c>
      <c r="DO67" s="172">
        <v>0</v>
      </c>
      <c r="DP67" s="172">
        <v>0</v>
      </c>
      <c r="DQ67" s="172">
        <v>0</v>
      </c>
      <c r="DR67" s="172">
        <v>0</v>
      </c>
      <c r="DS67" s="172">
        <v>0</v>
      </c>
      <c r="DT67" s="172">
        <v>0</v>
      </c>
      <c r="DU67" s="172">
        <v>0</v>
      </c>
      <c r="DV67" s="172">
        <v>0</v>
      </c>
      <c r="DW67" s="172">
        <v>0</v>
      </c>
      <c r="DX67" s="172">
        <v>0</v>
      </c>
      <c r="DY67" s="172">
        <v>0</v>
      </c>
      <c r="DZ67" s="172">
        <v>0</v>
      </c>
      <c r="EA67" s="172">
        <v>0</v>
      </c>
      <c r="EB67" s="172">
        <v>0</v>
      </c>
      <c r="EC67" s="172">
        <v>0</v>
      </c>
      <c r="ED67" s="172">
        <v>0</v>
      </c>
      <c r="EE67" s="172">
        <v>0</v>
      </c>
      <c r="EF67" s="172">
        <v>0</v>
      </c>
      <c r="EG67" s="172">
        <v>0</v>
      </c>
      <c r="EH67" s="172">
        <v>0</v>
      </c>
      <c r="EI67" s="172">
        <v>0</v>
      </c>
      <c r="EJ67" s="172">
        <v>0</v>
      </c>
      <c r="EK67" s="172">
        <v>0</v>
      </c>
      <c r="EL67" s="172">
        <v>0</v>
      </c>
      <c r="EM67" s="172">
        <v>0</v>
      </c>
      <c r="EN67" s="172">
        <v>0</v>
      </c>
      <c r="EO67" s="172">
        <v>0</v>
      </c>
      <c r="EP67" s="172">
        <v>0</v>
      </c>
      <c r="EQ67" s="172">
        <v>0</v>
      </c>
      <c r="ER67" s="172">
        <v>0</v>
      </c>
      <c r="ES67" s="172">
        <v>0</v>
      </c>
      <c r="ET67" s="172">
        <v>0</v>
      </c>
      <c r="EU67" s="172">
        <v>0</v>
      </c>
      <c r="EV67" s="172">
        <v>0</v>
      </c>
      <c r="EW67" s="172">
        <v>0</v>
      </c>
      <c r="EX67" s="172">
        <v>0</v>
      </c>
      <c r="EY67" s="172">
        <v>0</v>
      </c>
      <c r="EZ67" s="172">
        <v>0</v>
      </c>
      <c r="FA67" s="172">
        <v>0</v>
      </c>
      <c r="FB67" s="172">
        <v>0</v>
      </c>
      <c r="FC67" s="172">
        <v>0</v>
      </c>
      <c r="FD67" s="172">
        <v>0</v>
      </c>
      <c r="FE67" s="172">
        <v>0</v>
      </c>
      <c r="FF67" s="172">
        <v>0</v>
      </c>
      <c r="FG67" s="172">
        <v>0</v>
      </c>
      <c r="FH67" s="172">
        <v>0</v>
      </c>
      <c r="FI67" s="172">
        <v>0</v>
      </c>
      <c r="FJ67" s="172">
        <v>0</v>
      </c>
      <c r="FK67" s="172">
        <v>0</v>
      </c>
      <c r="FL67" s="172">
        <v>0</v>
      </c>
      <c r="FM67" s="172">
        <v>0</v>
      </c>
      <c r="FN67" s="172">
        <v>0</v>
      </c>
      <c r="FO67" s="172">
        <v>0</v>
      </c>
      <c r="FP67" s="172">
        <v>0</v>
      </c>
      <c r="FQ67" s="172">
        <v>0</v>
      </c>
      <c r="FR67" s="172">
        <v>0</v>
      </c>
      <c r="FS67" s="172">
        <v>0</v>
      </c>
      <c r="FT67" s="172">
        <v>0</v>
      </c>
      <c r="FU67" s="172">
        <v>0</v>
      </c>
      <c r="FV67" s="172">
        <v>0</v>
      </c>
      <c r="FW67" s="172">
        <v>0</v>
      </c>
      <c r="FX67" s="172">
        <v>0</v>
      </c>
      <c r="FY67" s="172">
        <v>0</v>
      </c>
      <c r="FZ67" s="172">
        <v>0</v>
      </c>
      <c r="GA67" s="172">
        <v>0</v>
      </c>
      <c r="GB67" s="172">
        <v>0</v>
      </c>
      <c r="GC67" s="172">
        <v>0</v>
      </c>
      <c r="GD67" s="172">
        <v>0</v>
      </c>
      <c r="GE67" s="172">
        <v>0</v>
      </c>
      <c r="GF67" s="172">
        <v>0</v>
      </c>
      <c r="GG67" s="172">
        <v>0</v>
      </c>
      <c r="GH67" s="172">
        <v>0</v>
      </c>
      <c r="GI67" s="172">
        <v>0</v>
      </c>
      <c r="GJ67" s="172">
        <v>0</v>
      </c>
      <c r="GK67" s="172">
        <v>0</v>
      </c>
      <c r="GL67" s="172">
        <v>0</v>
      </c>
      <c r="GM67" s="172">
        <v>0</v>
      </c>
      <c r="GN67" s="172">
        <v>0</v>
      </c>
      <c r="GO67" s="172">
        <v>0</v>
      </c>
      <c r="GP67" s="172">
        <v>0</v>
      </c>
      <c r="GQ67" s="172">
        <v>0</v>
      </c>
      <c r="GR67" s="172">
        <v>0</v>
      </c>
      <c r="GS67" s="172">
        <v>0</v>
      </c>
      <c r="GT67" s="172">
        <v>0</v>
      </c>
      <c r="GU67" s="173">
        <v>0</v>
      </c>
      <c r="GV67" s="173">
        <v>0</v>
      </c>
      <c r="GW67" s="173">
        <v>0</v>
      </c>
      <c r="GX67" s="173">
        <v>0</v>
      </c>
      <c r="GY67" s="173">
        <v>0</v>
      </c>
      <c r="GZ67" s="173">
        <v>0</v>
      </c>
      <c r="HA67" s="173">
        <v>0</v>
      </c>
      <c r="HB67" s="173">
        <v>0</v>
      </c>
      <c r="HC67" s="173">
        <v>0</v>
      </c>
      <c r="HD67" s="173">
        <v>0</v>
      </c>
      <c r="HE67" s="173">
        <v>0</v>
      </c>
      <c r="HF67" s="173">
        <v>0</v>
      </c>
      <c r="HG67" s="173">
        <v>0</v>
      </c>
      <c r="HH67" s="173">
        <v>0</v>
      </c>
      <c r="HI67" s="173">
        <v>0</v>
      </c>
      <c r="HJ67" s="173">
        <v>0</v>
      </c>
      <c r="HK67" s="173">
        <v>0</v>
      </c>
      <c r="HL67" s="173">
        <v>0</v>
      </c>
      <c r="HM67" s="173">
        <v>0</v>
      </c>
      <c r="HN67" s="173">
        <v>0</v>
      </c>
      <c r="HO67" s="172">
        <f t="shared" si="122"/>
        <v>0</v>
      </c>
      <c r="HP67" s="172">
        <f t="shared" si="123"/>
        <v>0</v>
      </c>
      <c r="HQ67" s="172">
        <f t="shared" si="124"/>
        <v>0</v>
      </c>
      <c r="HR67" s="172">
        <f t="shared" si="125"/>
        <v>0</v>
      </c>
      <c r="HS67" s="163">
        <f t="shared" ref="HS67:HS98" si="146">+HO67-B67</f>
        <v>0</v>
      </c>
    </row>
    <row r="68" spans="1:227" ht="27" thickTop="1" thickBot="1" x14ac:dyDescent="0.3">
      <c r="A68" s="171" t="s">
        <v>909</v>
      </c>
      <c r="B68" s="172">
        <v>0</v>
      </c>
      <c r="C68" s="172">
        <v>0</v>
      </c>
      <c r="D68" s="172">
        <v>0</v>
      </c>
      <c r="E68" s="172">
        <v>0</v>
      </c>
      <c r="F68" s="172">
        <v>0</v>
      </c>
      <c r="G68" s="172">
        <v>0</v>
      </c>
      <c r="H68" s="172">
        <v>0</v>
      </c>
      <c r="I68" s="172">
        <v>0</v>
      </c>
      <c r="J68" s="172">
        <v>0</v>
      </c>
      <c r="K68" s="172">
        <v>0</v>
      </c>
      <c r="L68" s="172">
        <v>0</v>
      </c>
      <c r="M68" s="172">
        <v>0</v>
      </c>
      <c r="N68" s="172">
        <v>0</v>
      </c>
      <c r="O68" s="172">
        <v>0</v>
      </c>
      <c r="P68" s="172">
        <v>0</v>
      </c>
      <c r="Q68" s="172">
        <v>0</v>
      </c>
      <c r="R68" s="172">
        <v>0</v>
      </c>
      <c r="S68" s="172">
        <v>0</v>
      </c>
      <c r="T68" s="172">
        <v>0</v>
      </c>
      <c r="U68" s="172">
        <v>0</v>
      </c>
      <c r="V68" s="172">
        <v>0</v>
      </c>
      <c r="W68" s="172">
        <v>0</v>
      </c>
      <c r="X68" s="172">
        <v>0</v>
      </c>
      <c r="Y68" s="172">
        <v>0</v>
      </c>
      <c r="Z68" s="172">
        <v>0</v>
      </c>
      <c r="AA68" s="172">
        <v>0</v>
      </c>
      <c r="AB68" s="172">
        <v>0</v>
      </c>
      <c r="AC68" s="172">
        <v>0</v>
      </c>
      <c r="AD68" s="172">
        <v>0</v>
      </c>
      <c r="AE68" s="172">
        <v>0</v>
      </c>
      <c r="AF68" s="172">
        <v>0</v>
      </c>
      <c r="AG68" s="172">
        <v>0</v>
      </c>
      <c r="AH68" s="172">
        <v>0</v>
      </c>
      <c r="AI68" s="172">
        <v>0</v>
      </c>
      <c r="AJ68" s="172">
        <v>0</v>
      </c>
      <c r="AK68" s="172">
        <v>0</v>
      </c>
      <c r="AL68" s="172">
        <v>0</v>
      </c>
      <c r="AM68" s="172">
        <v>0</v>
      </c>
      <c r="AN68" s="172">
        <v>0</v>
      </c>
      <c r="AO68" s="172">
        <v>0</v>
      </c>
      <c r="AP68" s="172">
        <v>0</v>
      </c>
      <c r="AQ68" s="172">
        <v>0</v>
      </c>
      <c r="AR68" s="172">
        <v>0</v>
      </c>
      <c r="AS68" s="172">
        <v>0</v>
      </c>
      <c r="AT68" s="172">
        <v>0</v>
      </c>
      <c r="AU68" s="172">
        <v>0</v>
      </c>
      <c r="AV68" s="172">
        <v>0</v>
      </c>
      <c r="AW68" s="172">
        <v>0</v>
      </c>
      <c r="AX68" s="172">
        <v>0</v>
      </c>
      <c r="AY68" s="172">
        <v>0</v>
      </c>
      <c r="AZ68" s="172">
        <v>0</v>
      </c>
      <c r="BA68" s="172">
        <v>0</v>
      </c>
      <c r="BB68" s="172">
        <v>0</v>
      </c>
      <c r="BC68" s="172">
        <v>0</v>
      </c>
      <c r="BD68" s="172">
        <v>0</v>
      </c>
      <c r="BE68" s="172">
        <v>0</v>
      </c>
      <c r="BF68" s="172">
        <v>0</v>
      </c>
      <c r="BG68" s="172">
        <v>0</v>
      </c>
      <c r="BH68" s="172">
        <v>0</v>
      </c>
      <c r="BI68" s="172">
        <v>0</v>
      </c>
      <c r="BJ68" s="172">
        <v>0</v>
      </c>
      <c r="BK68" s="172">
        <v>0</v>
      </c>
      <c r="BL68" s="172">
        <v>0</v>
      </c>
      <c r="BM68" s="172">
        <v>0</v>
      </c>
      <c r="BN68" s="172">
        <v>0</v>
      </c>
      <c r="BO68" s="172">
        <v>0</v>
      </c>
      <c r="BP68" s="172">
        <v>0</v>
      </c>
      <c r="BQ68" s="172">
        <v>0</v>
      </c>
      <c r="BR68" s="172">
        <v>0</v>
      </c>
      <c r="BS68" s="172">
        <v>0</v>
      </c>
      <c r="BT68" s="172">
        <v>0</v>
      </c>
      <c r="BU68" s="172">
        <v>0</v>
      </c>
      <c r="BV68" s="172">
        <v>0</v>
      </c>
      <c r="BW68" s="172">
        <v>0</v>
      </c>
      <c r="BX68" s="172">
        <v>0</v>
      </c>
      <c r="BY68" s="172">
        <v>0</v>
      </c>
      <c r="BZ68" s="172">
        <v>0</v>
      </c>
      <c r="CA68" s="172">
        <v>0</v>
      </c>
      <c r="CB68" s="172">
        <v>0</v>
      </c>
      <c r="CC68" s="172">
        <v>0</v>
      </c>
      <c r="CD68" s="172">
        <v>0</v>
      </c>
      <c r="CE68" s="172">
        <v>0</v>
      </c>
      <c r="CF68" s="172">
        <v>0</v>
      </c>
      <c r="CG68" s="172">
        <v>0</v>
      </c>
      <c r="CH68" s="172">
        <v>0</v>
      </c>
      <c r="CI68" s="172">
        <v>0</v>
      </c>
      <c r="CJ68" s="172">
        <v>0</v>
      </c>
      <c r="CK68" s="172">
        <v>0</v>
      </c>
      <c r="CL68" s="172">
        <v>0</v>
      </c>
      <c r="CM68" s="172">
        <v>0</v>
      </c>
      <c r="CN68" s="172">
        <v>0</v>
      </c>
      <c r="CO68" s="172">
        <v>0</v>
      </c>
      <c r="CP68" s="172">
        <v>0</v>
      </c>
      <c r="CQ68" s="172">
        <v>0</v>
      </c>
      <c r="CR68" s="172">
        <v>0</v>
      </c>
      <c r="CS68" s="172">
        <v>0</v>
      </c>
      <c r="CT68" s="172">
        <v>0</v>
      </c>
      <c r="CU68" s="172">
        <v>0</v>
      </c>
      <c r="CV68" s="172">
        <v>0</v>
      </c>
      <c r="CW68" s="172">
        <v>0</v>
      </c>
      <c r="CX68" s="172">
        <v>0</v>
      </c>
      <c r="CY68" s="172">
        <v>0</v>
      </c>
      <c r="CZ68" s="172">
        <v>0</v>
      </c>
      <c r="DA68" s="172">
        <v>0</v>
      </c>
      <c r="DB68" s="172">
        <v>0</v>
      </c>
      <c r="DC68" s="172">
        <v>0</v>
      </c>
      <c r="DD68" s="172">
        <v>0</v>
      </c>
      <c r="DE68" s="172">
        <v>0</v>
      </c>
      <c r="DF68" s="172">
        <v>0</v>
      </c>
      <c r="DG68" s="172">
        <v>0</v>
      </c>
      <c r="DH68" s="172">
        <v>0</v>
      </c>
      <c r="DI68" s="172">
        <v>0</v>
      </c>
      <c r="DJ68" s="172">
        <v>0</v>
      </c>
      <c r="DK68" s="172">
        <v>0</v>
      </c>
      <c r="DL68" s="172">
        <v>0</v>
      </c>
      <c r="DM68" s="172">
        <v>0</v>
      </c>
      <c r="DN68" s="172">
        <v>0</v>
      </c>
      <c r="DO68" s="172">
        <v>0</v>
      </c>
      <c r="DP68" s="172">
        <v>0</v>
      </c>
      <c r="DQ68" s="172">
        <v>0</v>
      </c>
      <c r="DR68" s="172">
        <v>0</v>
      </c>
      <c r="DS68" s="172">
        <v>0</v>
      </c>
      <c r="DT68" s="172">
        <v>0</v>
      </c>
      <c r="DU68" s="172">
        <v>0</v>
      </c>
      <c r="DV68" s="172">
        <v>0</v>
      </c>
      <c r="DW68" s="172">
        <v>0</v>
      </c>
      <c r="DX68" s="172">
        <v>0</v>
      </c>
      <c r="DY68" s="172">
        <v>0</v>
      </c>
      <c r="DZ68" s="172">
        <v>0</v>
      </c>
      <c r="EA68" s="172">
        <v>0</v>
      </c>
      <c r="EB68" s="172">
        <v>0</v>
      </c>
      <c r="EC68" s="172">
        <v>0</v>
      </c>
      <c r="ED68" s="172">
        <v>0</v>
      </c>
      <c r="EE68" s="172">
        <v>0</v>
      </c>
      <c r="EF68" s="172">
        <v>0</v>
      </c>
      <c r="EG68" s="172">
        <v>0</v>
      </c>
      <c r="EH68" s="172">
        <v>0</v>
      </c>
      <c r="EI68" s="172">
        <v>0</v>
      </c>
      <c r="EJ68" s="172">
        <v>0</v>
      </c>
      <c r="EK68" s="172">
        <v>0</v>
      </c>
      <c r="EL68" s="172">
        <v>0</v>
      </c>
      <c r="EM68" s="172">
        <v>0</v>
      </c>
      <c r="EN68" s="172">
        <v>0</v>
      </c>
      <c r="EO68" s="172">
        <v>0</v>
      </c>
      <c r="EP68" s="172">
        <v>0</v>
      </c>
      <c r="EQ68" s="172">
        <v>0</v>
      </c>
      <c r="ER68" s="172">
        <v>0</v>
      </c>
      <c r="ES68" s="172">
        <v>0</v>
      </c>
      <c r="ET68" s="172">
        <v>0</v>
      </c>
      <c r="EU68" s="172">
        <v>0</v>
      </c>
      <c r="EV68" s="172">
        <v>0</v>
      </c>
      <c r="EW68" s="172">
        <v>0</v>
      </c>
      <c r="EX68" s="172">
        <v>0</v>
      </c>
      <c r="EY68" s="172">
        <v>0</v>
      </c>
      <c r="EZ68" s="172">
        <v>0</v>
      </c>
      <c r="FA68" s="172">
        <v>0</v>
      </c>
      <c r="FB68" s="172">
        <v>0</v>
      </c>
      <c r="FC68" s="172">
        <v>0</v>
      </c>
      <c r="FD68" s="172">
        <v>0</v>
      </c>
      <c r="FE68" s="172">
        <v>0</v>
      </c>
      <c r="FF68" s="172">
        <v>0</v>
      </c>
      <c r="FG68" s="172">
        <v>0</v>
      </c>
      <c r="FH68" s="172">
        <v>0</v>
      </c>
      <c r="FI68" s="172">
        <v>0</v>
      </c>
      <c r="FJ68" s="172">
        <v>0</v>
      </c>
      <c r="FK68" s="172">
        <v>0</v>
      </c>
      <c r="FL68" s="172">
        <v>0</v>
      </c>
      <c r="FM68" s="172">
        <v>0</v>
      </c>
      <c r="FN68" s="172">
        <v>0</v>
      </c>
      <c r="FO68" s="172">
        <v>0</v>
      </c>
      <c r="FP68" s="172">
        <v>0</v>
      </c>
      <c r="FQ68" s="172">
        <v>0</v>
      </c>
      <c r="FR68" s="172">
        <v>0</v>
      </c>
      <c r="FS68" s="172">
        <v>0</v>
      </c>
      <c r="FT68" s="172">
        <v>0</v>
      </c>
      <c r="FU68" s="172">
        <v>0</v>
      </c>
      <c r="FV68" s="172">
        <v>0</v>
      </c>
      <c r="FW68" s="172">
        <v>0</v>
      </c>
      <c r="FX68" s="172">
        <v>0</v>
      </c>
      <c r="FY68" s="172">
        <v>0</v>
      </c>
      <c r="FZ68" s="172">
        <v>0</v>
      </c>
      <c r="GA68" s="172">
        <v>0</v>
      </c>
      <c r="GB68" s="172">
        <v>0</v>
      </c>
      <c r="GC68" s="172">
        <v>0</v>
      </c>
      <c r="GD68" s="172">
        <v>0</v>
      </c>
      <c r="GE68" s="172">
        <v>0</v>
      </c>
      <c r="GF68" s="172">
        <v>0</v>
      </c>
      <c r="GG68" s="172">
        <v>0</v>
      </c>
      <c r="GH68" s="172">
        <v>0</v>
      </c>
      <c r="GI68" s="172">
        <v>0</v>
      </c>
      <c r="GJ68" s="172">
        <v>0</v>
      </c>
      <c r="GK68" s="172">
        <v>0</v>
      </c>
      <c r="GL68" s="172">
        <v>0</v>
      </c>
      <c r="GM68" s="172">
        <v>0</v>
      </c>
      <c r="GN68" s="172">
        <v>0</v>
      </c>
      <c r="GO68" s="172">
        <v>0</v>
      </c>
      <c r="GP68" s="172">
        <v>0</v>
      </c>
      <c r="GQ68" s="172">
        <v>0</v>
      </c>
      <c r="GR68" s="172">
        <v>0</v>
      </c>
      <c r="GS68" s="172">
        <v>0</v>
      </c>
      <c r="GT68" s="172">
        <v>0</v>
      </c>
      <c r="GU68" s="173">
        <v>0</v>
      </c>
      <c r="GV68" s="173">
        <v>0</v>
      </c>
      <c r="GW68" s="173">
        <v>0</v>
      </c>
      <c r="GX68" s="173">
        <v>0</v>
      </c>
      <c r="GY68" s="173">
        <v>0</v>
      </c>
      <c r="GZ68" s="173">
        <v>0</v>
      </c>
      <c r="HA68" s="173">
        <v>0</v>
      </c>
      <c r="HB68" s="173">
        <v>0</v>
      </c>
      <c r="HC68" s="173">
        <v>0</v>
      </c>
      <c r="HD68" s="173">
        <v>0</v>
      </c>
      <c r="HE68" s="173">
        <v>0</v>
      </c>
      <c r="HF68" s="173">
        <v>0</v>
      </c>
      <c r="HG68" s="173">
        <v>0</v>
      </c>
      <c r="HH68" s="173">
        <v>0</v>
      </c>
      <c r="HI68" s="173">
        <v>0</v>
      </c>
      <c r="HJ68" s="173">
        <v>0</v>
      </c>
      <c r="HK68" s="173">
        <v>0</v>
      </c>
      <c r="HL68" s="173">
        <v>0</v>
      </c>
      <c r="HM68" s="173">
        <v>0</v>
      </c>
      <c r="HN68" s="173">
        <v>0</v>
      </c>
      <c r="HO68" s="172">
        <f t="shared" si="122"/>
        <v>0</v>
      </c>
      <c r="HP68" s="172">
        <f t="shared" si="123"/>
        <v>0</v>
      </c>
      <c r="HQ68" s="172">
        <f t="shared" si="124"/>
        <v>0</v>
      </c>
      <c r="HR68" s="172">
        <f t="shared" si="125"/>
        <v>0</v>
      </c>
      <c r="HS68" s="163">
        <f t="shared" si="146"/>
        <v>0</v>
      </c>
    </row>
    <row r="69" spans="1:227" ht="16.5" thickTop="1" thickBot="1" x14ac:dyDescent="0.3">
      <c r="A69" s="171" t="s">
        <v>910</v>
      </c>
      <c r="B69" s="172">
        <v>0</v>
      </c>
      <c r="C69" s="172">
        <v>0</v>
      </c>
      <c r="D69" s="172">
        <v>0</v>
      </c>
      <c r="E69" s="172">
        <v>0</v>
      </c>
      <c r="F69" s="172">
        <v>0</v>
      </c>
      <c r="G69" s="172">
        <v>0</v>
      </c>
      <c r="H69" s="172">
        <v>0</v>
      </c>
      <c r="I69" s="172">
        <v>0</v>
      </c>
      <c r="J69" s="172">
        <v>0</v>
      </c>
      <c r="K69" s="172">
        <v>0</v>
      </c>
      <c r="L69" s="172">
        <v>0</v>
      </c>
      <c r="M69" s="172">
        <v>0</v>
      </c>
      <c r="N69" s="172">
        <v>0</v>
      </c>
      <c r="O69" s="172">
        <v>0</v>
      </c>
      <c r="P69" s="172">
        <v>0</v>
      </c>
      <c r="Q69" s="172">
        <v>0</v>
      </c>
      <c r="R69" s="172">
        <v>0</v>
      </c>
      <c r="S69" s="172">
        <v>0</v>
      </c>
      <c r="T69" s="172">
        <v>0</v>
      </c>
      <c r="U69" s="172">
        <v>0</v>
      </c>
      <c r="V69" s="172">
        <v>0</v>
      </c>
      <c r="W69" s="172">
        <v>0</v>
      </c>
      <c r="X69" s="172">
        <v>0</v>
      </c>
      <c r="Y69" s="172">
        <v>0</v>
      </c>
      <c r="Z69" s="172">
        <v>0</v>
      </c>
      <c r="AA69" s="172">
        <v>0</v>
      </c>
      <c r="AB69" s="172">
        <v>0</v>
      </c>
      <c r="AC69" s="172">
        <v>0</v>
      </c>
      <c r="AD69" s="172">
        <v>0</v>
      </c>
      <c r="AE69" s="172">
        <v>0</v>
      </c>
      <c r="AF69" s="172">
        <v>0</v>
      </c>
      <c r="AG69" s="172">
        <v>0</v>
      </c>
      <c r="AH69" s="172">
        <v>0</v>
      </c>
      <c r="AI69" s="172">
        <v>0</v>
      </c>
      <c r="AJ69" s="172">
        <v>0</v>
      </c>
      <c r="AK69" s="172">
        <v>0</v>
      </c>
      <c r="AL69" s="172">
        <v>0</v>
      </c>
      <c r="AM69" s="172">
        <v>0</v>
      </c>
      <c r="AN69" s="172">
        <v>0</v>
      </c>
      <c r="AO69" s="172">
        <v>0</v>
      </c>
      <c r="AP69" s="172">
        <v>0</v>
      </c>
      <c r="AQ69" s="172">
        <v>0</v>
      </c>
      <c r="AR69" s="172">
        <v>0</v>
      </c>
      <c r="AS69" s="172">
        <v>0</v>
      </c>
      <c r="AT69" s="172">
        <v>0</v>
      </c>
      <c r="AU69" s="172">
        <v>0</v>
      </c>
      <c r="AV69" s="172">
        <v>0</v>
      </c>
      <c r="AW69" s="172">
        <v>0</v>
      </c>
      <c r="AX69" s="172">
        <v>0</v>
      </c>
      <c r="AY69" s="172">
        <v>0</v>
      </c>
      <c r="AZ69" s="172">
        <v>0</v>
      </c>
      <c r="BA69" s="172">
        <v>0</v>
      </c>
      <c r="BB69" s="172">
        <v>0</v>
      </c>
      <c r="BC69" s="172">
        <v>0</v>
      </c>
      <c r="BD69" s="172">
        <v>0</v>
      </c>
      <c r="BE69" s="172">
        <v>0</v>
      </c>
      <c r="BF69" s="172">
        <v>0</v>
      </c>
      <c r="BG69" s="172">
        <v>0</v>
      </c>
      <c r="BH69" s="172">
        <v>0</v>
      </c>
      <c r="BI69" s="172">
        <v>0</v>
      </c>
      <c r="BJ69" s="172">
        <v>0</v>
      </c>
      <c r="BK69" s="172">
        <v>0</v>
      </c>
      <c r="BL69" s="172">
        <v>0</v>
      </c>
      <c r="BM69" s="172">
        <v>0</v>
      </c>
      <c r="BN69" s="172">
        <v>0</v>
      </c>
      <c r="BO69" s="172">
        <v>0</v>
      </c>
      <c r="BP69" s="172">
        <v>0</v>
      </c>
      <c r="BQ69" s="172">
        <v>0</v>
      </c>
      <c r="BR69" s="172">
        <v>0</v>
      </c>
      <c r="BS69" s="172">
        <v>0</v>
      </c>
      <c r="BT69" s="172">
        <v>0</v>
      </c>
      <c r="BU69" s="172">
        <v>0</v>
      </c>
      <c r="BV69" s="172">
        <v>0</v>
      </c>
      <c r="BW69" s="172">
        <v>0</v>
      </c>
      <c r="BX69" s="172">
        <v>0</v>
      </c>
      <c r="BY69" s="172">
        <v>0</v>
      </c>
      <c r="BZ69" s="172">
        <v>0</v>
      </c>
      <c r="CA69" s="172">
        <v>0</v>
      </c>
      <c r="CB69" s="172">
        <v>0</v>
      </c>
      <c r="CC69" s="172">
        <v>0</v>
      </c>
      <c r="CD69" s="172">
        <v>0</v>
      </c>
      <c r="CE69" s="172">
        <v>0</v>
      </c>
      <c r="CF69" s="172">
        <v>0</v>
      </c>
      <c r="CG69" s="172">
        <v>0</v>
      </c>
      <c r="CH69" s="172">
        <v>0</v>
      </c>
      <c r="CI69" s="172">
        <v>0</v>
      </c>
      <c r="CJ69" s="172">
        <v>0</v>
      </c>
      <c r="CK69" s="172">
        <v>0</v>
      </c>
      <c r="CL69" s="172">
        <v>0</v>
      </c>
      <c r="CM69" s="172">
        <v>0</v>
      </c>
      <c r="CN69" s="172">
        <v>0</v>
      </c>
      <c r="CO69" s="172">
        <v>0</v>
      </c>
      <c r="CP69" s="172">
        <v>0</v>
      </c>
      <c r="CQ69" s="172">
        <v>0</v>
      </c>
      <c r="CR69" s="172">
        <v>0</v>
      </c>
      <c r="CS69" s="172">
        <v>0</v>
      </c>
      <c r="CT69" s="172">
        <v>0</v>
      </c>
      <c r="CU69" s="172">
        <v>0</v>
      </c>
      <c r="CV69" s="172">
        <v>0</v>
      </c>
      <c r="CW69" s="172">
        <v>0</v>
      </c>
      <c r="CX69" s="172">
        <v>0</v>
      </c>
      <c r="CY69" s="172">
        <v>0</v>
      </c>
      <c r="CZ69" s="172">
        <v>0</v>
      </c>
      <c r="DA69" s="172">
        <v>0</v>
      </c>
      <c r="DB69" s="172">
        <v>0</v>
      </c>
      <c r="DC69" s="172">
        <v>0</v>
      </c>
      <c r="DD69" s="172">
        <v>0</v>
      </c>
      <c r="DE69" s="172">
        <v>0</v>
      </c>
      <c r="DF69" s="172">
        <v>0</v>
      </c>
      <c r="DG69" s="172">
        <v>0</v>
      </c>
      <c r="DH69" s="172">
        <v>0</v>
      </c>
      <c r="DI69" s="172">
        <v>0</v>
      </c>
      <c r="DJ69" s="172">
        <v>0</v>
      </c>
      <c r="DK69" s="172">
        <v>0</v>
      </c>
      <c r="DL69" s="172">
        <v>0</v>
      </c>
      <c r="DM69" s="172">
        <v>0</v>
      </c>
      <c r="DN69" s="172">
        <v>0</v>
      </c>
      <c r="DO69" s="172">
        <v>0</v>
      </c>
      <c r="DP69" s="172">
        <v>0</v>
      </c>
      <c r="DQ69" s="172">
        <v>0</v>
      </c>
      <c r="DR69" s="172">
        <v>0</v>
      </c>
      <c r="DS69" s="172">
        <v>0</v>
      </c>
      <c r="DT69" s="172">
        <v>0</v>
      </c>
      <c r="DU69" s="172">
        <v>0</v>
      </c>
      <c r="DV69" s="172">
        <v>0</v>
      </c>
      <c r="DW69" s="172">
        <v>0</v>
      </c>
      <c r="DX69" s="172">
        <v>0</v>
      </c>
      <c r="DY69" s="172">
        <v>0</v>
      </c>
      <c r="DZ69" s="172">
        <v>0</v>
      </c>
      <c r="EA69" s="172">
        <v>0</v>
      </c>
      <c r="EB69" s="172">
        <v>0</v>
      </c>
      <c r="EC69" s="172">
        <v>0</v>
      </c>
      <c r="ED69" s="172">
        <v>0</v>
      </c>
      <c r="EE69" s="172">
        <v>0</v>
      </c>
      <c r="EF69" s="172">
        <v>0</v>
      </c>
      <c r="EG69" s="172">
        <v>0</v>
      </c>
      <c r="EH69" s="172">
        <v>0</v>
      </c>
      <c r="EI69" s="172">
        <v>0</v>
      </c>
      <c r="EJ69" s="172">
        <v>0</v>
      </c>
      <c r="EK69" s="172">
        <v>0</v>
      </c>
      <c r="EL69" s="172">
        <v>0</v>
      </c>
      <c r="EM69" s="172">
        <v>0</v>
      </c>
      <c r="EN69" s="172">
        <v>0</v>
      </c>
      <c r="EO69" s="172">
        <v>0</v>
      </c>
      <c r="EP69" s="172">
        <v>0</v>
      </c>
      <c r="EQ69" s="172">
        <v>0</v>
      </c>
      <c r="ER69" s="172">
        <v>0</v>
      </c>
      <c r="ES69" s="172">
        <v>0</v>
      </c>
      <c r="ET69" s="172">
        <v>0</v>
      </c>
      <c r="EU69" s="172">
        <v>0</v>
      </c>
      <c r="EV69" s="172">
        <v>0</v>
      </c>
      <c r="EW69" s="172">
        <v>0</v>
      </c>
      <c r="EX69" s="172">
        <v>0</v>
      </c>
      <c r="EY69" s="172">
        <v>0</v>
      </c>
      <c r="EZ69" s="172">
        <v>0</v>
      </c>
      <c r="FA69" s="172">
        <v>0</v>
      </c>
      <c r="FB69" s="172">
        <v>0</v>
      </c>
      <c r="FC69" s="172">
        <v>0</v>
      </c>
      <c r="FD69" s="172">
        <v>0</v>
      </c>
      <c r="FE69" s="172">
        <v>0</v>
      </c>
      <c r="FF69" s="172">
        <v>0</v>
      </c>
      <c r="FG69" s="172">
        <v>0</v>
      </c>
      <c r="FH69" s="172">
        <v>0</v>
      </c>
      <c r="FI69" s="172">
        <v>0</v>
      </c>
      <c r="FJ69" s="172">
        <v>0</v>
      </c>
      <c r="FK69" s="172">
        <v>0</v>
      </c>
      <c r="FL69" s="172">
        <v>0</v>
      </c>
      <c r="FM69" s="172">
        <v>0</v>
      </c>
      <c r="FN69" s="172">
        <v>0</v>
      </c>
      <c r="FO69" s="172">
        <v>0</v>
      </c>
      <c r="FP69" s="172">
        <v>0</v>
      </c>
      <c r="FQ69" s="172">
        <v>0</v>
      </c>
      <c r="FR69" s="172">
        <v>0</v>
      </c>
      <c r="FS69" s="172">
        <v>0</v>
      </c>
      <c r="FT69" s="172">
        <v>0</v>
      </c>
      <c r="FU69" s="172">
        <v>0</v>
      </c>
      <c r="FV69" s="172">
        <v>0</v>
      </c>
      <c r="FW69" s="172">
        <v>0</v>
      </c>
      <c r="FX69" s="172">
        <v>0</v>
      </c>
      <c r="FY69" s="172">
        <v>0</v>
      </c>
      <c r="FZ69" s="172">
        <v>0</v>
      </c>
      <c r="GA69" s="172">
        <v>0</v>
      </c>
      <c r="GB69" s="172">
        <v>0</v>
      </c>
      <c r="GC69" s="172">
        <v>0</v>
      </c>
      <c r="GD69" s="172">
        <v>0</v>
      </c>
      <c r="GE69" s="172">
        <v>0</v>
      </c>
      <c r="GF69" s="172">
        <v>0</v>
      </c>
      <c r="GG69" s="172">
        <v>0</v>
      </c>
      <c r="GH69" s="172">
        <v>0</v>
      </c>
      <c r="GI69" s="172">
        <v>0</v>
      </c>
      <c r="GJ69" s="172">
        <v>0</v>
      </c>
      <c r="GK69" s="172">
        <v>0</v>
      </c>
      <c r="GL69" s="172">
        <v>0</v>
      </c>
      <c r="GM69" s="172">
        <v>0</v>
      </c>
      <c r="GN69" s="172">
        <v>0</v>
      </c>
      <c r="GO69" s="172">
        <v>0</v>
      </c>
      <c r="GP69" s="172">
        <v>0</v>
      </c>
      <c r="GQ69" s="172">
        <v>0</v>
      </c>
      <c r="GR69" s="172">
        <v>0</v>
      </c>
      <c r="GS69" s="172">
        <v>0</v>
      </c>
      <c r="GT69" s="172">
        <v>0</v>
      </c>
      <c r="GU69" s="173">
        <v>0</v>
      </c>
      <c r="GV69" s="173">
        <v>0</v>
      </c>
      <c r="GW69" s="173">
        <v>0</v>
      </c>
      <c r="GX69" s="173">
        <v>0</v>
      </c>
      <c r="GY69" s="173">
        <v>0</v>
      </c>
      <c r="GZ69" s="173">
        <v>0</v>
      </c>
      <c r="HA69" s="173">
        <v>0</v>
      </c>
      <c r="HB69" s="173">
        <v>0</v>
      </c>
      <c r="HC69" s="173">
        <v>0</v>
      </c>
      <c r="HD69" s="173">
        <v>0</v>
      </c>
      <c r="HE69" s="173">
        <v>0</v>
      </c>
      <c r="HF69" s="173">
        <v>0</v>
      </c>
      <c r="HG69" s="173">
        <v>0</v>
      </c>
      <c r="HH69" s="173">
        <v>0</v>
      </c>
      <c r="HI69" s="173">
        <v>0</v>
      </c>
      <c r="HJ69" s="173">
        <v>0</v>
      </c>
      <c r="HK69" s="173">
        <v>0</v>
      </c>
      <c r="HL69" s="173">
        <v>0</v>
      </c>
      <c r="HM69" s="173">
        <v>0</v>
      </c>
      <c r="HN69" s="173">
        <v>0</v>
      </c>
      <c r="HO69" s="172">
        <f t="shared" si="122"/>
        <v>0</v>
      </c>
      <c r="HP69" s="172">
        <f t="shared" si="123"/>
        <v>0</v>
      </c>
      <c r="HQ69" s="172">
        <f t="shared" si="124"/>
        <v>0</v>
      </c>
      <c r="HR69" s="172">
        <f t="shared" si="125"/>
        <v>0</v>
      </c>
      <c r="HS69" s="163">
        <f t="shared" si="146"/>
        <v>0</v>
      </c>
    </row>
    <row r="70" spans="1:227" ht="27" thickTop="1" thickBot="1" x14ac:dyDescent="0.3">
      <c r="A70" s="171" t="s">
        <v>911</v>
      </c>
      <c r="B70" s="172">
        <v>0</v>
      </c>
      <c r="C70" s="172">
        <v>0</v>
      </c>
      <c r="D70" s="172">
        <v>0</v>
      </c>
      <c r="E70" s="172">
        <v>0</v>
      </c>
      <c r="F70" s="172">
        <v>0</v>
      </c>
      <c r="G70" s="172">
        <v>0</v>
      </c>
      <c r="H70" s="172">
        <v>0</v>
      </c>
      <c r="I70" s="172">
        <v>0</v>
      </c>
      <c r="J70" s="172">
        <v>0</v>
      </c>
      <c r="K70" s="172">
        <v>0</v>
      </c>
      <c r="L70" s="172">
        <v>0</v>
      </c>
      <c r="M70" s="172">
        <v>0</v>
      </c>
      <c r="N70" s="172">
        <v>0</v>
      </c>
      <c r="O70" s="172">
        <v>0</v>
      </c>
      <c r="P70" s="172">
        <v>0</v>
      </c>
      <c r="Q70" s="172">
        <v>0</v>
      </c>
      <c r="R70" s="172">
        <v>0</v>
      </c>
      <c r="S70" s="172">
        <v>0</v>
      </c>
      <c r="T70" s="172">
        <v>0</v>
      </c>
      <c r="U70" s="172">
        <v>0</v>
      </c>
      <c r="V70" s="172">
        <v>0</v>
      </c>
      <c r="W70" s="172">
        <v>0</v>
      </c>
      <c r="X70" s="172">
        <v>0</v>
      </c>
      <c r="Y70" s="172">
        <v>0</v>
      </c>
      <c r="Z70" s="172">
        <v>0</v>
      </c>
      <c r="AA70" s="172">
        <v>0</v>
      </c>
      <c r="AB70" s="172">
        <v>0</v>
      </c>
      <c r="AC70" s="172">
        <v>0</v>
      </c>
      <c r="AD70" s="172">
        <v>0</v>
      </c>
      <c r="AE70" s="172">
        <v>0</v>
      </c>
      <c r="AF70" s="172">
        <v>0</v>
      </c>
      <c r="AG70" s="172">
        <v>0</v>
      </c>
      <c r="AH70" s="172">
        <v>0</v>
      </c>
      <c r="AI70" s="172">
        <v>0</v>
      </c>
      <c r="AJ70" s="172">
        <v>0</v>
      </c>
      <c r="AK70" s="172">
        <v>0</v>
      </c>
      <c r="AL70" s="172">
        <v>0</v>
      </c>
      <c r="AM70" s="172">
        <v>0</v>
      </c>
      <c r="AN70" s="172">
        <v>0</v>
      </c>
      <c r="AO70" s="172">
        <v>0</v>
      </c>
      <c r="AP70" s="172">
        <v>0</v>
      </c>
      <c r="AQ70" s="172">
        <v>0</v>
      </c>
      <c r="AR70" s="172">
        <v>0</v>
      </c>
      <c r="AS70" s="172">
        <v>0</v>
      </c>
      <c r="AT70" s="172">
        <v>0</v>
      </c>
      <c r="AU70" s="172">
        <v>0</v>
      </c>
      <c r="AV70" s="172">
        <v>0</v>
      </c>
      <c r="AW70" s="172">
        <v>0</v>
      </c>
      <c r="AX70" s="172">
        <v>0</v>
      </c>
      <c r="AY70" s="172">
        <v>0</v>
      </c>
      <c r="AZ70" s="172">
        <v>0</v>
      </c>
      <c r="BA70" s="172">
        <v>0</v>
      </c>
      <c r="BB70" s="172">
        <v>0</v>
      </c>
      <c r="BC70" s="172">
        <v>0</v>
      </c>
      <c r="BD70" s="172">
        <v>0</v>
      </c>
      <c r="BE70" s="172">
        <v>0</v>
      </c>
      <c r="BF70" s="172">
        <v>0</v>
      </c>
      <c r="BG70" s="172">
        <v>0</v>
      </c>
      <c r="BH70" s="172">
        <v>0</v>
      </c>
      <c r="BI70" s="172">
        <v>0</v>
      </c>
      <c r="BJ70" s="172">
        <v>0</v>
      </c>
      <c r="BK70" s="172">
        <v>0</v>
      </c>
      <c r="BL70" s="172">
        <v>0</v>
      </c>
      <c r="BM70" s="172">
        <v>0</v>
      </c>
      <c r="BN70" s="172">
        <v>0</v>
      </c>
      <c r="BO70" s="172">
        <v>0</v>
      </c>
      <c r="BP70" s="172">
        <v>0</v>
      </c>
      <c r="BQ70" s="172">
        <v>0</v>
      </c>
      <c r="BR70" s="172">
        <v>0</v>
      </c>
      <c r="BS70" s="172">
        <v>0</v>
      </c>
      <c r="BT70" s="172">
        <v>0</v>
      </c>
      <c r="BU70" s="172">
        <v>0</v>
      </c>
      <c r="BV70" s="172">
        <v>0</v>
      </c>
      <c r="BW70" s="172">
        <v>0</v>
      </c>
      <c r="BX70" s="172">
        <v>0</v>
      </c>
      <c r="BY70" s="172">
        <v>0</v>
      </c>
      <c r="BZ70" s="172">
        <v>0</v>
      </c>
      <c r="CA70" s="172">
        <v>0</v>
      </c>
      <c r="CB70" s="172">
        <v>0</v>
      </c>
      <c r="CC70" s="172">
        <v>0</v>
      </c>
      <c r="CD70" s="172">
        <v>0</v>
      </c>
      <c r="CE70" s="172">
        <v>0</v>
      </c>
      <c r="CF70" s="172">
        <v>0</v>
      </c>
      <c r="CG70" s="172">
        <v>0</v>
      </c>
      <c r="CH70" s="172">
        <v>0</v>
      </c>
      <c r="CI70" s="172">
        <v>0</v>
      </c>
      <c r="CJ70" s="172">
        <v>0</v>
      </c>
      <c r="CK70" s="172">
        <v>0</v>
      </c>
      <c r="CL70" s="172">
        <v>0</v>
      </c>
      <c r="CM70" s="172">
        <v>0</v>
      </c>
      <c r="CN70" s="172">
        <v>0</v>
      </c>
      <c r="CO70" s="172">
        <v>0</v>
      </c>
      <c r="CP70" s="172">
        <v>0</v>
      </c>
      <c r="CQ70" s="172">
        <v>0</v>
      </c>
      <c r="CR70" s="172">
        <v>0</v>
      </c>
      <c r="CS70" s="172">
        <v>0</v>
      </c>
      <c r="CT70" s="172">
        <v>0</v>
      </c>
      <c r="CU70" s="172">
        <v>0</v>
      </c>
      <c r="CV70" s="172">
        <v>0</v>
      </c>
      <c r="CW70" s="172">
        <v>0</v>
      </c>
      <c r="CX70" s="172">
        <v>0</v>
      </c>
      <c r="CY70" s="172">
        <v>0</v>
      </c>
      <c r="CZ70" s="172">
        <v>0</v>
      </c>
      <c r="DA70" s="172">
        <v>0</v>
      </c>
      <c r="DB70" s="172">
        <v>0</v>
      </c>
      <c r="DC70" s="172">
        <v>0</v>
      </c>
      <c r="DD70" s="172">
        <v>0</v>
      </c>
      <c r="DE70" s="172">
        <v>0</v>
      </c>
      <c r="DF70" s="172">
        <v>0</v>
      </c>
      <c r="DG70" s="172">
        <v>0</v>
      </c>
      <c r="DH70" s="172">
        <v>0</v>
      </c>
      <c r="DI70" s="172">
        <v>0</v>
      </c>
      <c r="DJ70" s="172">
        <v>0</v>
      </c>
      <c r="DK70" s="172">
        <v>0</v>
      </c>
      <c r="DL70" s="172">
        <v>0</v>
      </c>
      <c r="DM70" s="172">
        <v>0</v>
      </c>
      <c r="DN70" s="172">
        <v>0</v>
      </c>
      <c r="DO70" s="172">
        <v>0</v>
      </c>
      <c r="DP70" s="172">
        <v>0</v>
      </c>
      <c r="DQ70" s="172">
        <v>0</v>
      </c>
      <c r="DR70" s="172">
        <v>0</v>
      </c>
      <c r="DS70" s="172">
        <v>0</v>
      </c>
      <c r="DT70" s="172">
        <v>0</v>
      </c>
      <c r="DU70" s="172">
        <v>0</v>
      </c>
      <c r="DV70" s="172">
        <v>0</v>
      </c>
      <c r="DW70" s="172">
        <v>0</v>
      </c>
      <c r="DX70" s="172">
        <v>0</v>
      </c>
      <c r="DY70" s="172">
        <v>0</v>
      </c>
      <c r="DZ70" s="172">
        <v>0</v>
      </c>
      <c r="EA70" s="172">
        <v>0</v>
      </c>
      <c r="EB70" s="172">
        <v>0</v>
      </c>
      <c r="EC70" s="172">
        <v>0</v>
      </c>
      <c r="ED70" s="172">
        <v>0</v>
      </c>
      <c r="EE70" s="172">
        <v>0</v>
      </c>
      <c r="EF70" s="172">
        <v>0</v>
      </c>
      <c r="EG70" s="172">
        <v>0</v>
      </c>
      <c r="EH70" s="172">
        <v>0</v>
      </c>
      <c r="EI70" s="172">
        <v>0</v>
      </c>
      <c r="EJ70" s="172">
        <v>0</v>
      </c>
      <c r="EK70" s="172">
        <v>0</v>
      </c>
      <c r="EL70" s="172">
        <v>0</v>
      </c>
      <c r="EM70" s="172">
        <v>0</v>
      </c>
      <c r="EN70" s="172">
        <v>0</v>
      </c>
      <c r="EO70" s="172">
        <v>0</v>
      </c>
      <c r="EP70" s="172">
        <v>0</v>
      </c>
      <c r="EQ70" s="172">
        <v>0</v>
      </c>
      <c r="ER70" s="172">
        <v>0</v>
      </c>
      <c r="ES70" s="172">
        <v>0</v>
      </c>
      <c r="ET70" s="172">
        <v>0</v>
      </c>
      <c r="EU70" s="172">
        <v>0</v>
      </c>
      <c r="EV70" s="172">
        <v>0</v>
      </c>
      <c r="EW70" s="172">
        <v>0</v>
      </c>
      <c r="EX70" s="172">
        <v>0</v>
      </c>
      <c r="EY70" s="172">
        <v>0</v>
      </c>
      <c r="EZ70" s="172">
        <v>0</v>
      </c>
      <c r="FA70" s="172">
        <v>0</v>
      </c>
      <c r="FB70" s="172">
        <v>0</v>
      </c>
      <c r="FC70" s="172">
        <v>0</v>
      </c>
      <c r="FD70" s="172">
        <v>0</v>
      </c>
      <c r="FE70" s="172">
        <v>0</v>
      </c>
      <c r="FF70" s="172">
        <v>0</v>
      </c>
      <c r="FG70" s="172">
        <v>0</v>
      </c>
      <c r="FH70" s="172">
        <v>0</v>
      </c>
      <c r="FI70" s="172">
        <v>0</v>
      </c>
      <c r="FJ70" s="172">
        <v>0</v>
      </c>
      <c r="FK70" s="172">
        <v>0</v>
      </c>
      <c r="FL70" s="172">
        <v>0</v>
      </c>
      <c r="FM70" s="172">
        <v>0</v>
      </c>
      <c r="FN70" s="172">
        <v>0</v>
      </c>
      <c r="FO70" s="172">
        <v>0</v>
      </c>
      <c r="FP70" s="172">
        <v>0</v>
      </c>
      <c r="FQ70" s="172">
        <v>0</v>
      </c>
      <c r="FR70" s="172">
        <v>0</v>
      </c>
      <c r="FS70" s="172">
        <v>0</v>
      </c>
      <c r="FT70" s="172">
        <v>0</v>
      </c>
      <c r="FU70" s="172">
        <v>0</v>
      </c>
      <c r="FV70" s="172">
        <v>0</v>
      </c>
      <c r="FW70" s="172">
        <v>0</v>
      </c>
      <c r="FX70" s="172">
        <v>0</v>
      </c>
      <c r="FY70" s="172">
        <v>0</v>
      </c>
      <c r="FZ70" s="172">
        <v>0</v>
      </c>
      <c r="GA70" s="172">
        <v>0</v>
      </c>
      <c r="GB70" s="172">
        <v>0</v>
      </c>
      <c r="GC70" s="172">
        <v>0</v>
      </c>
      <c r="GD70" s="172">
        <v>0</v>
      </c>
      <c r="GE70" s="172">
        <v>0</v>
      </c>
      <c r="GF70" s="172">
        <v>0</v>
      </c>
      <c r="GG70" s="172">
        <v>0</v>
      </c>
      <c r="GH70" s="172">
        <v>0</v>
      </c>
      <c r="GI70" s="172">
        <v>0</v>
      </c>
      <c r="GJ70" s="172">
        <v>0</v>
      </c>
      <c r="GK70" s="172">
        <v>0</v>
      </c>
      <c r="GL70" s="172">
        <v>0</v>
      </c>
      <c r="GM70" s="172">
        <v>0</v>
      </c>
      <c r="GN70" s="172">
        <v>0</v>
      </c>
      <c r="GO70" s="172">
        <v>0</v>
      </c>
      <c r="GP70" s="172">
        <v>0</v>
      </c>
      <c r="GQ70" s="172">
        <v>0</v>
      </c>
      <c r="GR70" s="172">
        <v>0</v>
      </c>
      <c r="GS70" s="172">
        <v>0</v>
      </c>
      <c r="GT70" s="172">
        <v>0</v>
      </c>
      <c r="GU70" s="173">
        <v>0</v>
      </c>
      <c r="GV70" s="173">
        <v>0</v>
      </c>
      <c r="GW70" s="173">
        <v>0</v>
      </c>
      <c r="GX70" s="173">
        <v>0</v>
      </c>
      <c r="GY70" s="173">
        <v>0</v>
      </c>
      <c r="GZ70" s="173">
        <v>0</v>
      </c>
      <c r="HA70" s="173">
        <v>0</v>
      </c>
      <c r="HB70" s="173">
        <v>0</v>
      </c>
      <c r="HC70" s="173">
        <v>0</v>
      </c>
      <c r="HD70" s="173">
        <v>0</v>
      </c>
      <c r="HE70" s="173">
        <v>0</v>
      </c>
      <c r="HF70" s="173">
        <v>0</v>
      </c>
      <c r="HG70" s="173">
        <v>0</v>
      </c>
      <c r="HH70" s="173">
        <v>0</v>
      </c>
      <c r="HI70" s="173">
        <v>0</v>
      </c>
      <c r="HJ70" s="173">
        <v>0</v>
      </c>
      <c r="HK70" s="173">
        <v>0</v>
      </c>
      <c r="HL70" s="173">
        <v>0</v>
      </c>
      <c r="HM70" s="173">
        <v>0</v>
      </c>
      <c r="HN70" s="173">
        <v>0</v>
      </c>
      <c r="HO70" s="172">
        <f t="shared" si="122"/>
        <v>0</v>
      </c>
      <c r="HP70" s="172">
        <f t="shared" si="123"/>
        <v>0</v>
      </c>
      <c r="HQ70" s="172">
        <f t="shared" si="124"/>
        <v>0</v>
      </c>
      <c r="HR70" s="172">
        <f t="shared" si="125"/>
        <v>0</v>
      </c>
      <c r="HS70" s="163">
        <f t="shared" si="146"/>
        <v>0</v>
      </c>
    </row>
    <row r="71" spans="1:227" ht="28.5" customHeight="1" thickTop="1" thickBot="1" x14ac:dyDescent="0.3">
      <c r="A71" s="167" t="s">
        <v>739</v>
      </c>
      <c r="B71" s="168">
        <f>+B72+B81</f>
        <v>9247172500</v>
      </c>
      <c r="C71" s="168">
        <f t="shared" ref="C71:BZ71" si="147">+C72+C81</f>
        <v>0</v>
      </c>
      <c r="D71" s="168">
        <f t="shared" si="147"/>
        <v>0</v>
      </c>
      <c r="E71" s="168">
        <f t="shared" si="147"/>
        <v>0</v>
      </c>
      <c r="F71" s="168">
        <f t="shared" si="147"/>
        <v>0</v>
      </c>
      <c r="G71" s="168">
        <f t="shared" ref="G71:J71" si="148">+G72+G81</f>
        <v>0</v>
      </c>
      <c r="H71" s="168">
        <f t="shared" si="148"/>
        <v>0</v>
      </c>
      <c r="I71" s="168">
        <f t="shared" si="148"/>
        <v>0</v>
      </c>
      <c r="J71" s="168">
        <f t="shared" si="148"/>
        <v>0</v>
      </c>
      <c r="K71" s="168">
        <f t="shared" si="147"/>
        <v>0</v>
      </c>
      <c r="L71" s="168">
        <f t="shared" si="147"/>
        <v>0</v>
      </c>
      <c r="M71" s="168">
        <f t="shared" si="147"/>
        <v>0</v>
      </c>
      <c r="N71" s="168">
        <f t="shared" si="147"/>
        <v>0</v>
      </c>
      <c r="O71" s="168">
        <f t="shared" si="147"/>
        <v>0</v>
      </c>
      <c r="P71" s="168">
        <f t="shared" si="147"/>
        <v>0</v>
      </c>
      <c r="Q71" s="168">
        <f t="shared" si="147"/>
        <v>0</v>
      </c>
      <c r="R71" s="168">
        <f t="shared" si="147"/>
        <v>0</v>
      </c>
      <c r="S71" s="168">
        <f t="shared" si="147"/>
        <v>0</v>
      </c>
      <c r="T71" s="168">
        <f t="shared" si="147"/>
        <v>0</v>
      </c>
      <c r="U71" s="168">
        <f t="shared" si="147"/>
        <v>0</v>
      </c>
      <c r="V71" s="168">
        <f t="shared" si="147"/>
        <v>0</v>
      </c>
      <c r="W71" s="168">
        <f t="shared" si="147"/>
        <v>0</v>
      </c>
      <c r="X71" s="168">
        <f t="shared" si="147"/>
        <v>0</v>
      </c>
      <c r="Y71" s="168">
        <f t="shared" si="147"/>
        <v>0</v>
      </c>
      <c r="Z71" s="168">
        <f t="shared" si="147"/>
        <v>0</v>
      </c>
      <c r="AA71" s="168">
        <f t="shared" si="147"/>
        <v>532810000</v>
      </c>
      <c r="AB71" s="168">
        <f t="shared" si="147"/>
        <v>0</v>
      </c>
      <c r="AC71" s="168">
        <f t="shared" si="147"/>
        <v>0</v>
      </c>
      <c r="AD71" s="168">
        <f t="shared" si="147"/>
        <v>0</v>
      </c>
      <c r="AE71" s="168">
        <f t="shared" si="147"/>
        <v>467190000</v>
      </c>
      <c r="AF71" s="168">
        <f t="shared" si="147"/>
        <v>0</v>
      </c>
      <c r="AG71" s="168">
        <f t="shared" si="147"/>
        <v>0</v>
      </c>
      <c r="AH71" s="168">
        <f t="shared" si="147"/>
        <v>0</v>
      </c>
      <c r="AI71" s="168">
        <f t="shared" si="147"/>
        <v>3405600000</v>
      </c>
      <c r="AJ71" s="168">
        <f t="shared" si="147"/>
        <v>178096476</v>
      </c>
      <c r="AK71" s="168">
        <f t="shared" si="147"/>
        <v>27316476</v>
      </c>
      <c r="AL71" s="168">
        <f t="shared" si="147"/>
        <v>27316476</v>
      </c>
      <c r="AM71" s="168">
        <f t="shared" si="147"/>
        <v>4609242000</v>
      </c>
      <c r="AN71" s="168">
        <f t="shared" si="147"/>
        <v>0</v>
      </c>
      <c r="AO71" s="168">
        <f t="shared" si="147"/>
        <v>0</v>
      </c>
      <c r="AP71" s="168">
        <f t="shared" si="147"/>
        <v>0</v>
      </c>
      <c r="AQ71" s="168">
        <f t="shared" si="147"/>
        <v>0</v>
      </c>
      <c r="AR71" s="168">
        <f t="shared" si="147"/>
        <v>0</v>
      </c>
      <c r="AS71" s="168">
        <f t="shared" si="147"/>
        <v>0</v>
      </c>
      <c r="AT71" s="168">
        <f t="shared" si="147"/>
        <v>0</v>
      </c>
      <c r="AU71" s="168">
        <f t="shared" ref="AU71:AX71" si="149">+AU72+AU81</f>
        <v>0</v>
      </c>
      <c r="AV71" s="168">
        <f t="shared" si="149"/>
        <v>0</v>
      </c>
      <c r="AW71" s="168">
        <f t="shared" si="149"/>
        <v>0</v>
      </c>
      <c r="AX71" s="168">
        <f t="shared" si="149"/>
        <v>0</v>
      </c>
      <c r="AY71" s="168">
        <f t="shared" si="147"/>
        <v>0</v>
      </c>
      <c r="AZ71" s="168">
        <f t="shared" si="147"/>
        <v>0</v>
      </c>
      <c r="BA71" s="168">
        <f t="shared" si="147"/>
        <v>0</v>
      </c>
      <c r="BB71" s="168">
        <f t="shared" si="147"/>
        <v>0</v>
      </c>
      <c r="BC71" s="168">
        <f t="shared" ref="BC71:BF71" si="150">+BC72+BC81</f>
        <v>0</v>
      </c>
      <c r="BD71" s="168">
        <f t="shared" si="150"/>
        <v>0</v>
      </c>
      <c r="BE71" s="168">
        <f t="shared" si="150"/>
        <v>0</v>
      </c>
      <c r="BF71" s="168">
        <f t="shared" si="150"/>
        <v>0</v>
      </c>
      <c r="BG71" s="168">
        <f t="shared" si="147"/>
        <v>0</v>
      </c>
      <c r="BH71" s="168">
        <f t="shared" si="147"/>
        <v>0</v>
      </c>
      <c r="BI71" s="168">
        <f t="shared" si="147"/>
        <v>0</v>
      </c>
      <c r="BJ71" s="168">
        <f t="shared" si="147"/>
        <v>0</v>
      </c>
      <c r="BK71" s="168">
        <f t="shared" si="147"/>
        <v>0</v>
      </c>
      <c r="BL71" s="168">
        <f t="shared" si="147"/>
        <v>0</v>
      </c>
      <c r="BM71" s="168">
        <f t="shared" si="147"/>
        <v>0</v>
      </c>
      <c r="BN71" s="168">
        <f t="shared" si="147"/>
        <v>0</v>
      </c>
      <c r="BO71" s="168">
        <f t="shared" si="147"/>
        <v>0</v>
      </c>
      <c r="BP71" s="168">
        <f t="shared" si="147"/>
        <v>0</v>
      </c>
      <c r="BQ71" s="168">
        <f t="shared" si="147"/>
        <v>0</v>
      </c>
      <c r="BR71" s="168">
        <f t="shared" si="147"/>
        <v>0</v>
      </c>
      <c r="BS71" s="168">
        <f t="shared" si="147"/>
        <v>231930000</v>
      </c>
      <c r="BT71" s="168">
        <f t="shared" si="147"/>
        <v>0</v>
      </c>
      <c r="BU71" s="168">
        <f t="shared" si="147"/>
        <v>0</v>
      </c>
      <c r="BV71" s="168">
        <f t="shared" si="147"/>
        <v>0</v>
      </c>
      <c r="BW71" s="168">
        <f t="shared" si="147"/>
        <v>0</v>
      </c>
      <c r="BX71" s="168">
        <f t="shared" si="147"/>
        <v>0</v>
      </c>
      <c r="BY71" s="168">
        <f t="shared" si="147"/>
        <v>0</v>
      </c>
      <c r="BZ71" s="168">
        <f t="shared" si="147"/>
        <v>0</v>
      </c>
      <c r="CA71" s="168">
        <f t="shared" ref="CA71:EU71" si="151">+CA72+CA81</f>
        <v>0</v>
      </c>
      <c r="CB71" s="168">
        <f t="shared" si="151"/>
        <v>0</v>
      </c>
      <c r="CC71" s="168">
        <f t="shared" si="151"/>
        <v>0</v>
      </c>
      <c r="CD71" s="168">
        <f t="shared" si="151"/>
        <v>0</v>
      </c>
      <c r="CE71" s="168">
        <f t="shared" si="151"/>
        <v>0</v>
      </c>
      <c r="CF71" s="168">
        <f t="shared" si="151"/>
        <v>0</v>
      </c>
      <c r="CG71" s="168">
        <f t="shared" si="151"/>
        <v>0</v>
      </c>
      <c r="CH71" s="168">
        <f t="shared" si="151"/>
        <v>0</v>
      </c>
      <c r="CI71" s="168">
        <f t="shared" si="151"/>
        <v>0</v>
      </c>
      <c r="CJ71" s="168">
        <f t="shared" si="151"/>
        <v>0</v>
      </c>
      <c r="CK71" s="168">
        <f t="shared" si="151"/>
        <v>0</v>
      </c>
      <c r="CL71" s="168">
        <f t="shared" si="151"/>
        <v>0</v>
      </c>
      <c r="CM71" s="168">
        <f t="shared" si="151"/>
        <v>0</v>
      </c>
      <c r="CN71" s="168">
        <f t="shared" si="151"/>
        <v>0</v>
      </c>
      <c r="CO71" s="168">
        <f t="shared" si="151"/>
        <v>0</v>
      </c>
      <c r="CP71" s="168">
        <f t="shared" si="151"/>
        <v>0</v>
      </c>
      <c r="CQ71" s="168">
        <f t="shared" si="151"/>
        <v>0</v>
      </c>
      <c r="CR71" s="168">
        <f t="shared" si="151"/>
        <v>0</v>
      </c>
      <c r="CS71" s="168">
        <f t="shared" si="151"/>
        <v>0</v>
      </c>
      <c r="CT71" s="168">
        <f t="shared" si="151"/>
        <v>0</v>
      </c>
      <c r="CU71" s="168">
        <f t="shared" si="151"/>
        <v>0</v>
      </c>
      <c r="CV71" s="168">
        <f t="shared" si="151"/>
        <v>0</v>
      </c>
      <c r="CW71" s="168">
        <f t="shared" si="151"/>
        <v>0</v>
      </c>
      <c r="CX71" s="168">
        <f t="shared" si="151"/>
        <v>0</v>
      </c>
      <c r="CY71" s="168">
        <f t="shared" si="151"/>
        <v>0</v>
      </c>
      <c r="CZ71" s="168">
        <f t="shared" si="151"/>
        <v>0</v>
      </c>
      <c r="DA71" s="168">
        <f t="shared" si="151"/>
        <v>0</v>
      </c>
      <c r="DB71" s="168">
        <f t="shared" si="151"/>
        <v>0</v>
      </c>
      <c r="DC71" s="168">
        <f>+DC72+DC81</f>
        <v>0</v>
      </c>
      <c r="DD71" s="168">
        <f t="shared" si="151"/>
        <v>0</v>
      </c>
      <c r="DE71" s="168">
        <f t="shared" si="151"/>
        <v>0</v>
      </c>
      <c r="DF71" s="168">
        <f t="shared" si="151"/>
        <v>0</v>
      </c>
      <c r="DG71" s="168">
        <f t="shared" si="151"/>
        <v>0</v>
      </c>
      <c r="DH71" s="168">
        <f t="shared" si="151"/>
        <v>0</v>
      </c>
      <c r="DI71" s="168">
        <f t="shared" si="151"/>
        <v>0</v>
      </c>
      <c r="DJ71" s="168">
        <f t="shared" si="151"/>
        <v>0</v>
      </c>
      <c r="DK71" s="168">
        <f t="shared" si="151"/>
        <v>0</v>
      </c>
      <c r="DL71" s="168">
        <f t="shared" si="151"/>
        <v>0</v>
      </c>
      <c r="DM71" s="168">
        <f t="shared" si="151"/>
        <v>0</v>
      </c>
      <c r="DN71" s="168">
        <f t="shared" si="151"/>
        <v>0</v>
      </c>
      <c r="DO71" s="168">
        <f t="shared" si="151"/>
        <v>0</v>
      </c>
      <c r="DP71" s="168">
        <f t="shared" si="151"/>
        <v>0</v>
      </c>
      <c r="DQ71" s="168">
        <f t="shared" si="151"/>
        <v>0</v>
      </c>
      <c r="DR71" s="168">
        <f t="shared" si="151"/>
        <v>0</v>
      </c>
      <c r="DS71" s="168">
        <f t="shared" si="151"/>
        <v>0</v>
      </c>
      <c r="DT71" s="168">
        <f t="shared" si="151"/>
        <v>0</v>
      </c>
      <c r="DU71" s="168">
        <f t="shared" si="151"/>
        <v>0</v>
      </c>
      <c r="DV71" s="168">
        <f t="shared" si="151"/>
        <v>0</v>
      </c>
      <c r="DW71" s="168">
        <f t="shared" si="151"/>
        <v>400500</v>
      </c>
      <c r="DX71" s="168">
        <f t="shared" si="151"/>
        <v>0</v>
      </c>
      <c r="DY71" s="168">
        <f t="shared" si="151"/>
        <v>0</v>
      </c>
      <c r="DZ71" s="168">
        <f t="shared" si="151"/>
        <v>0</v>
      </c>
      <c r="EA71" s="168">
        <f t="shared" si="151"/>
        <v>0</v>
      </c>
      <c r="EB71" s="168">
        <f t="shared" si="151"/>
        <v>0</v>
      </c>
      <c r="EC71" s="168">
        <f t="shared" si="151"/>
        <v>0</v>
      </c>
      <c r="ED71" s="168">
        <f t="shared" si="151"/>
        <v>0</v>
      </c>
      <c r="EE71" s="168">
        <f t="shared" si="151"/>
        <v>0</v>
      </c>
      <c r="EF71" s="168">
        <f t="shared" si="151"/>
        <v>0</v>
      </c>
      <c r="EG71" s="168">
        <f t="shared" si="151"/>
        <v>0</v>
      </c>
      <c r="EH71" s="168">
        <f t="shared" si="151"/>
        <v>0</v>
      </c>
      <c r="EI71" s="168">
        <f t="shared" si="151"/>
        <v>0</v>
      </c>
      <c r="EJ71" s="168">
        <f t="shared" si="151"/>
        <v>0</v>
      </c>
      <c r="EK71" s="168">
        <f t="shared" si="151"/>
        <v>0</v>
      </c>
      <c r="EL71" s="168">
        <f t="shared" si="151"/>
        <v>0</v>
      </c>
      <c r="EM71" s="168">
        <f t="shared" si="151"/>
        <v>0</v>
      </c>
      <c r="EN71" s="168">
        <f t="shared" si="151"/>
        <v>0</v>
      </c>
      <c r="EO71" s="168">
        <f t="shared" si="151"/>
        <v>0</v>
      </c>
      <c r="EP71" s="168">
        <f t="shared" si="151"/>
        <v>0</v>
      </c>
      <c r="EQ71" s="168">
        <f t="shared" si="151"/>
        <v>0</v>
      </c>
      <c r="ER71" s="168">
        <f t="shared" si="151"/>
        <v>0</v>
      </c>
      <c r="ES71" s="168">
        <f t="shared" si="151"/>
        <v>0</v>
      </c>
      <c r="ET71" s="168">
        <f t="shared" si="151"/>
        <v>0</v>
      </c>
      <c r="EU71" s="168">
        <f t="shared" si="151"/>
        <v>0</v>
      </c>
      <c r="EV71" s="168">
        <f t="shared" ref="EV71:HG71" si="152">+EV72+EV81</f>
        <v>0</v>
      </c>
      <c r="EW71" s="168">
        <f t="shared" si="152"/>
        <v>0</v>
      </c>
      <c r="EX71" s="168">
        <f t="shared" si="152"/>
        <v>0</v>
      </c>
      <c r="EY71" s="168">
        <f t="shared" si="152"/>
        <v>0</v>
      </c>
      <c r="EZ71" s="168">
        <f t="shared" si="152"/>
        <v>0</v>
      </c>
      <c r="FA71" s="168">
        <f t="shared" si="152"/>
        <v>0</v>
      </c>
      <c r="FB71" s="168">
        <f t="shared" si="152"/>
        <v>0</v>
      </c>
      <c r="FC71" s="168">
        <f t="shared" si="152"/>
        <v>0</v>
      </c>
      <c r="FD71" s="168">
        <f t="shared" si="152"/>
        <v>0</v>
      </c>
      <c r="FE71" s="168">
        <f t="shared" si="152"/>
        <v>0</v>
      </c>
      <c r="FF71" s="168">
        <f t="shared" si="152"/>
        <v>0</v>
      </c>
      <c r="FG71" s="168">
        <f t="shared" si="152"/>
        <v>0</v>
      </c>
      <c r="FH71" s="168">
        <f t="shared" si="152"/>
        <v>0</v>
      </c>
      <c r="FI71" s="168">
        <f t="shared" si="152"/>
        <v>0</v>
      </c>
      <c r="FJ71" s="168">
        <f t="shared" si="152"/>
        <v>0</v>
      </c>
      <c r="FK71" s="168">
        <f t="shared" si="152"/>
        <v>0</v>
      </c>
      <c r="FL71" s="168">
        <f t="shared" si="152"/>
        <v>0</v>
      </c>
      <c r="FM71" s="168">
        <f t="shared" si="152"/>
        <v>0</v>
      </c>
      <c r="FN71" s="168">
        <f t="shared" si="152"/>
        <v>0</v>
      </c>
      <c r="FO71" s="168">
        <f t="shared" si="152"/>
        <v>0</v>
      </c>
      <c r="FP71" s="168">
        <f t="shared" si="152"/>
        <v>0</v>
      </c>
      <c r="FQ71" s="168">
        <f t="shared" si="152"/>
        <v>0</v>
      </c>
      <c r="FR71" s="168">
        <f t="shared" si="152"/>
        <v>0</v>
      </c>
      <c r="FS71" s="168">
        <f t="shared" si="152"/>
        <v>0</v>
      </c>
      <c r="FT71" s="168">
        <f t="shared" si="152"/>
        <v>0</v>
      </c>
      <c r="FU71" s="168">
        <f t="shared" si="152"/>
        <v>0</v>
      </c>
      <c r="FV71" s="168">
        <f t="shared" si="152"/>
        <v>0</v>
      </c>
      <c r="FW71" s="168">
        <f t="shared" si="152"/>
        <v>0</v>
      </c>
      <c r="FX71" s="168">
        <f t="shared" si="152"/>
        <v>0</v>
      </c>
      <c r="FY71" s="168">
        <f t="shared" si="152"/>
        <v>0</v>
      </c>
      <c r="FZ71" s="168">
        <f t="shared" si="152"/>
        <v>0</v>
      </c>
      <c r="GA71" s="168">
        <f t="shared" si="152"/>
        <v>0</v>
      </c>
      <c r="GB71" s="168">
        <f t="shared" si="152"/>
        <v>0</v>
      </c>
      <c r="GC71" s="168">
        <f t="shared" si="152"/>
        <v>0</v>
      </c>
      <c r="GD71" s="168">
        <f t="shared" si="152"/>
        <v>0</v>
      </c>
      <c r="GE71" s="168">
        <f t="shared" si="152"/>
        <v>0</v>
      </c>
      <c r="GF71" s="168">
        <f t="shared" si="152"/>
        <v>0</v>
      </c>
      <c r="GG71" s="168">
        <f t="shared" si="152"/>
        <v>0</v>
      </c>
      <c r="GH71" s="168">
        <f t="shared" si="152"/>
        <v>0</v>
      </c>
      <c r="GI71" s="168">
        <f t="shared" si="152"/>
        <v>0</v>
      </c>
      <c r="GJ71" s="168">
        <f t="shared" si="152"/>
        <v>0</v>
      </c>
      <c r="GK71" s="168">
        <f t="shared" si="152"/>
        <v>0</v>
      </c>
      <c r="GL71" s="168">
        <f t="shared" si="152"/>
        <v>0</v>
      </c>
      <c r="GM71" s="168">
        <f t="shared" si="152"/>
        <v>0</v>
      </c>
      <c r="GN71" s="168">
        <f t="shared" si="152"/>
        <v>0</v>
      </c>
      <c r="GO71" s="168">
        <f t="shared" si="152"/>
        <v>0</v>
      </c>
      <c r="GP71" s="168">
        <f t="shared" si="152"/>
        <v>0</v>
      </c>
      <c r="GQ71" s="168">
        <f t="shared" si="152"/>
        <v>0</v>
      </c>
      <c r="GR71" s="168">
        <f t="shared" si="152"/>
        <v>0</v>
      </c>
      <c r="GS71" s="168">
        <f t="shared" si="152"/>
        <v>0</v>
      </c>
      <c r="GT71" s="168">
        <f t="shared" si="152"/>
        <v>0</v>
      </c>
      <c r="GU71" s="168">
        <f t="shared" si="152"/>
        <v>0</v>
      </c>
      <c r="GV71" s="168">
        <f t="shared" si="152"/>
        <v>0</v>
      </c>
      <c r="GW71" s="168">
        <f t="shared" si="152"/>
        <v>0</v>
      </c>
      <c r="GX71" s="168">
        <f t="shared" si="152"/>
        <v>0</v>
      </c>
      <c r="GY71" s="168">
        <f t="shared" si="152"/>
        <v>0</v>
      </c>
      <c r="GZ71" s="168">
        <f t="shared" si="152"/>
        <v>0</v>
      </c>
      <c r="HA71" s="168">
        <f t="shared" si="152"/>
        <v>0</v>
      </c>
      <c r="HB71" s="168">
        <f t="shared" si="152"/>
        <v>0</v>
      </c>
      <c r="HC71" s="168">
        <f t="shared" si="152"/>
        <v>0</v>
      </c>
      <c r="HD71" s="168">
        <f t="shared" si="152"/>
        <v>0</v>
      </c>
      <c r="HE71" s="168">
        <f t="shared" si="152"/>
        <v>0</v>
      </c>
      <c r="HF71" s="168">
        <f t="shared" si="152"/>
        <v>0</v>
      </c>
      <c r="HG71" s="168">
        <f t="shared" si="152"/>
        <v>0</v>
      </c>
      <c r="HH71" s="168">
        <f t="shared" ref="HH71:HN71" si="153">+HH72+HH81</f>
        <v>0</v>
      </c>
      <c r="HI71" s="168">
        <f t="shared" si="153"/>
        <v>0</v>
      </c>
      <c r="HJ71" s="168">
        <f t="shared" si="153"/>
        <v>0</v>
      </c>
      <c r="HK71" s="168">
        <f t="shared" si="153"/>
        <v>0</v>
      </c>
      <c r="HL71" s="168">
        <f t="shared" si="153"/>
        <v>0</v>
      </c>
      <c r="HM71" s="168">
        <f t="shared" si="153"/>
        <v>0</v>
      </c>
      <c r="HN71" s="168">
        <f t="shared" si="153"/>
        <v>0</v>
      </c>
      <c r="HO71" s="168">
        <f>+C71+K71+O71+S71+W71+AA71+AE71+AI71+AM71+AQ71+AY71+BG71+BK71+BO71+BS71+BW71+CA71+CE71+CI71+CM71+CQ71+CU71+CY71+DC71+DG71+DK71+DO71+DS71+DW71+EE71+EQ71+EI71+EM71+EA71+EU71+EY71+FC71+FG71+FK71+FO71+FS71+FW71+GA71+GE71+GI71+GM71+GQ71+GU71+GY71+HC71+HG71+HK71</f>
        <v>9247172500</v>
      </c>
      <c r="HP71" s="168">
        <f>+D71+L71+P71+T71+X71+AB71+AF71+AJ71+AN71+AR71+AZ71+BH71+BL71+BP71+BT71+BX71+CB71+CF71+CJ71+CN71+CR71+CV71+CZ71+DD71+DH71+DL71+DP71+DT71+DX71+EF71+ER71+EJ71+EN71+EB71+EV71+EZ71+FD71+FH71+FL71+FP71+FT71+FX71+GB71+GF71+GJ71+GN71+GR71+GV71+GZ71+HD71+HH71+HL71</f>
        <v>178096476</v>
      </c>
      <c r="HQ71" s="168">
        <f>+E71+M71+Q71+U71+Y71+AC71+AG71+AK71+AO71+AS71+BA71+BI71+BM71+BQ71+BU71+BY71+CC71+CG71+CK71+CO71+CS71+CW71+DA71+DE71+DI71+DM71+DQ71+DU71+DY71+EG71+ES71+EK71+EO71+EC71+EW71+FA71+FE71+FI71+FM71+FQ71+FU71+FY71+GC71+GG71+GK71+GO71+GS71+GW71+HA71+HE71+HI71+HM71</f>
        <v>27316476</v>
      </c>
      <c r="HR71" s="168">
        <f>+F71+N71+R71+V71+Z71+AD71+AH71+AL71+AP71+AT71+BB71+BJ71+BN71+BR71+BV71+BZ71+CD71+CH71+CL71+CP71+CT71+CX71+DB71+DF71+DJ71+DN71+DR71+DV71+DZ71+EH71+ET71+EL71+EP71+ED71+EX71+FB71+FF71+FJ71+FN71+FR71+FV71+FZ71+GD71+GH71+GL71+GP71+GT71+GX71+HB71+HF71+HJ71+HN71</f>
        <v>27316476</v>
      </c>
      <c r="HS71" s="163">
        <f t="shared" si="146"/>
        <v>0</v>
      </c>
    </row>
    <row r="72" spans="1:227" ht="16.5" thickTop="1" thickBot="1" x14ac:dyDescent="0.3">
      <c r="A72" s="169" t="s">
        <v>912</v>
      </c>
      <c r="B72" s="170">
        <f>SUM(B73:B80)</f>
        <v>1000000000</v>
      </c>
      <c r="C72" s="170">
        <f t="shared" ref="C72:BZ72" si="154">SUM(C73:C80)</f>
        <v>0</v>
      </c>
      <c r="D72" s="170">
        <f t="shared" si="154"/>
        <v>0</v>
      </c>
      <c r="E72" s="170">
        <f t="shared" si="154"/>
        <v>0</v>
      </c>
      <c r="F72" s="170">
        <f t="shared" si="154"/>
        <v>0</v>
      </c>
      <c r="G72" s="170">
        <f t="shared" ref="G72:J72" si="155">SUM(G73:G80)</f>
        <v>0</v>
      </c>
      <c r="H72" s="170">
        <f t="shared" si="155"/>
        <v>0</v>
      </c>
      <c r="I72" s="170">
        <f t="shared" si="155"/>
        <v>0</v>
      </c>
      <c r="J72" s="170">
        <f t="shared" si="155"/>
        <v>0</v>
      </c>
      <c r="K72" s="170">
        <f t="shared" si="154"/>
        <v>0</v>
      </c>
      <c r="L72" s="170">
        <f t="shared" si="154"/>
        <v>0</v>
      </c>
      <c r="M72" s="170">
        <f t="shared" si="154"/>
        <v>0</v>
      </c>
      <c r="N72" s="170">
        <f t="shared" si="154"/>
        <v>0</v>
      </c>
      <c r="O72" s="170">
        <f t="shared" si="154"/>
        <v>0</v>
      </c>
      <c r="P72" s="170">
        <f t="shared" si="154"/>
        <v>0</v>
      </c>
      <c r="Q72" s="170">
        <f t="shared" si="154"/>
        <v>0</v>
      </c>
      <c r="R72" s="170">
        <f t="shared" si="154"/>
        <v>0</v>
      </c>
      <c r="S72" s="170">
        <f t="shared" si="154"/>
        <v>0</v>
      </c>
      <c r="T72" s="170">
        <f t="shared" si="154"/>
        <v>0</v>
      </c>
      <c r="U72" s="170">
        <f t="shared" si="154"/>
        <v>0</v>
      </c>
      <c r="V72" s="170">
        <f t="shared" si="154"/>
        <v>0</v>
      </c>
      <c r="W72" s="170">
        <f t="shared" si="154"/>
        <v>0</v>
      </c>
      <c r="X72" s="170">
        <f t="shared" si="154"/>
        <v>0</v>
      </c>
      <c r="Y72" s="170">
        <f t="shared" si="154"/>
        <v>0</v>
      </c>
      <c r="Z72" s="170">
        <f t="shared" si="154"/>
        <v>0</v>
      </c>
      <c r="AA72" s="170">
        <f t="shared" si="154"/>
        <v>532810000</v>
      </c>
      <c r="AB72" s="170">
        <f t="shared" si="154"/>
        <v>0</v>
      </c>
      <c r="AC72" s="170">
        <f t="shared" si="154"/>
        <v>0</v>
      </c>
      <c r="AD72" s="170">
        <f t="shared" si="154"/>
        <v>0</v>
      </c>
      <c r="AE72" s="170">
        <f t="shared" si="154"/>
        <v>467190000</v>
      </c>
      <c r="AF72" s="170">
        <f t="shared" si="154"/>
        <v>0</v>
      </c>
      <c r="AG72" s="170">
        <f t="shared" si="154"/>
        <v>0</v>
      </c>
      <c r="AH72" s="170">
        <f t="shared" si="154"/>
        <v>0</v>
      </c>
      <c r="AI72" s="170">
        <f t="shared" si="154"/>
        <v>0</v>
      </c>
      <c r="AJ72" s="170">
        <f t="shared" si="154"/>
        <v>0</v>
      </c>
      <c r="AK72" s="170">
        <f t="shared" si="154"/>
        <v>0</v>
      </c>
      <c r="AL72" s="170">
        <f t="shared" si="154"/>
        <v>0</v>
      </c>
      <c r="AM72" s="170">
        <f t="shared" si="154"/>
        <v>0</v>
      </c>
      <c r="AN72" s="170">
        <f t="shared" si="154"/>
        <v>0</v>
      </c>
      <c r="AO72" s="170">
        <f t="shared" si="154"/>
        <v>0</v>
      </c>
      <c r="AP72" s="170">
        <f t="shared" si="154"/>
        <v>0</v>
      </c>
      <c r="AQ72" s="170">
        <f t="shared" si="154"/>
        <v>0</v>
      </c>
      <c r="AR72" s="170">
        <f t="shared" si="154"/>
        <v>0</v>
      </c>
      <c r="AS72" s="170">
        <f t="shared" si="154"/>
        <v>0</v>
      </c>
      <c r="AT72" s="170">
        <f t="shared" si="154"/>
        <v>0</v>
      </c>
      <c r="AU72" s="170">
        <f t="shared" ref="AU72:AX72" si="156">SUM(AU73:AU80)</f>
        <v>0</v>
      </c>
      <c r="AV72" s="170">
        <f t="shared" si="156"/>
        <v>0</v>
      </c>
      <c r="AW72" s="170">
        <f t="shared" si="156"/>
        <v>0</v>
      </c>
      <c r="AX72" s="170">
        <f t="shared" si="156"/>
        <v>0</v>
      </c>
      <c r="AY72" s="170">
        <f t="shared" si="154"/>
        <v>0</v>
      </c>
      <c r="AZ72" s="170">
        <f t="shared" si="154"/>
        <v>0</v>
      </c>
      <c r="BA72" s="170">
        <f t="shared" si="154"/>
        <v>0</v>
      </c>
      <c r="BB72" s="170">
        <f t="shared" si="154"/>
        <v>0</v>
      </c>
      <c r="BC72" s="170">
        <f t="shared" ref="BC72:BF72" si="157">SUM(BC73:BC80)</f>
        <v>0</v>
      </c>
      <c r="BD72" s="170">
        <f t="shared" si="157"/>
        <v>0</v>
      </c>
      <c r="BE72" s="170">
        <f t="shared" si="157"/>
        <v>0</v>
      </c>
      <c r="BF72" s="170">
        <f t="shared" si="157"/>
        <v>0</v>
      </c>
      <c r="BG72" s="170">
        <f t="shared" si="154"/>
        <v>0</v>
      </c>
      <c r="BH72" s="170">
        <f t="shared" si="154"/>
        <v>0</v>
      </c>
      <c r="BI72" s="170">
        <f t="shared" si="154"/>
        <v>0</v>
      </c>
      <c r="BJ72" s="170">
        <f t="shared" si="154"/>
        <v>0</v>
      </c>
      <c r="BK72" s="170">
        <f t="shared" si="154"/>
        <v>0</v>
      </c>
      <c r="BL72" s="170">
        <f t="shared" si="154"/>
        <v>0</v>
      </c>
      <c r="BM72" s="170">
        <f t="shared" si="154"/>
        <v>0</v>
      </c>
      <c r="BN72" s="170">
        <f t="shared" si="154"/>
        <v>0</v>
      </c>
      <c r="BO72" s="170">
        <f t="shared" si="154"/>
        <v>0</v>
      </c>
      <c r="BP72" s="170">
        <f t="shared" si="154"/>
        <v>0</v>
      </c>
      <c r="BQ72" s="170">
        <f t="shared" si="154"/>
        <v>0</v>
      </c>
      <c r="BR72" s="170">
        <f t="shared" si="154"/>
        <v>0</v>
      </c>
      <c r="BS72" s="170">
        <f t="shared" si="154"/>
        <v>0</v>
      </c>
      <c r="BT72" s="170">
        <f t="shared" si="154"/>
        <v>0</v>
      </c>
      <c r="BU72" s="170">
        <f t="shared" si="154"/>
        <v>0</v>
      </c>
      <c r="BV72" s="170">
        <f t="shared" si="154"/>
        <v>0</v>
      </c>
      <c r="BW72" s="170">
        <f t="shared" si="154"/>
        <v>0</v>
      </c>
      <c r="BX72" s="170">
        <f t="shared" si="154"/>
        <v>0</v>
      </c>
      <c r="BY72" s="170">
        <f t="shared" si="154"/>
        <v>0</v>
      </c>
      <c r="BZ72" s="170">
        <f t="shared" si="154"/>
        <v>0</v>
      </c>
      <c r="CA72" s="170">
        <f t="shared" ref="CA72:EU72" si="158">SUM(CA73:CA80)</f>
        <v>0</v>
      </c>
      <c r="CB72" s="170">
        <f t="shared" si="158"/>
        <v>0</v>
      </c>
      <c r="CC72" s="170">
        <f t="shared" si="158"/>
        <v>0</v>
      </c>
      <c r="CD72" s="170">
        <f t="shared" si="158"/>
        <v>0</v>
      </c>
      <c r="CE72" s="170">
        <f t="shared" si="158"/>
        <v>0</v>
      </c>
      <c r="CF72" s="170">
        <f t="shared" si="158"/>
        <v>0</v>
      </c>
      <c r="CG72" s="170">
        <f t="shared" si="158"/>
        <v>0</v>
      </c>
      <c r="CH72" s="170">
        <f t="shared" si="158"/>
        <v>0</v>
      </c>
      <c r="CI72" s="170">
        <f t="shared" si="158"/>
        <v>0</v>
      </c>
      <c r="CJ72" s="170">
        <f t="shared" si="158"/>
        <v>0</v>
      </c>
      <c r="CK72" s="170">
        <f t="shared" si="158"/>
        <v>0</v>
      </c>
      <c r="CL72" s="170">
        <f t="shared" si="158"/>
        <v>0</v>
      </c>
      <c r="CM72" s="170">
        <f t="shared" si="158"/>
        <v>0</v>
      </c>
      <c r="CN72" s="170">
        <f t="shared" si="158"/>
        <v>0</v>
      </c>
      <c r="CO72" s="170">
        <f t="shared" si="158"/>
        <v>0</v>
      </c>
      <c r="CP72" s="170">
        <f t="shared" si="158"/>
        <v>0</v>
      </c>
      <c r="CQ72" s="170">
        <f t="shared" si="158"/>
        <v>0</v>
      </c>
      <c r="CR72" s="170">
        <f t="shared" si="158"/>
        <v>0</v>
      </c>
      <c r="CS72" s="170">
        <f t="shared" si="158"/>
        <v>0</v>
      </c>
      <c r="CT72" s="170">
        <f t="shared" si="158"/>
        <v>0</v>
      </c>
      <c r="CU72" s="170">
        <f t="shared" si="158"/>
        <v>0</v>
      </c>
      <c r="CV72" s="170">
        <f t="shared" si="158"/>
        <v>0</v>
      </c>
      <c r="CW72" s="170">
        <f t="shared" si="158"/>
        <v>0</v>
      </c>
      <c r="CX72" s="170">
        <f t="shared" si="158"/>
        <v>0</v>
      </c>
      <c r="CY72" s="170">
        <f t="shared" si="158"/>
        <v>0</v>
      </c>
      <c r="CZ72" s="170">
        <f t="shared" si="158"/>
        <v>0</v>
      </c>
      <c r="DA72" s="170">
        <f t="shared" si="158"/>
        <v>0</v>
      </c>
      <c r="DB72" s="170">
        <f t="shared" si="158"/>
        <v>0</v>
      </c>
      <c r="DC72" s="170">
        <f t="shared" si="158"/>
        <v>0</v>
      </c>
      <c r="DD72" s="170">
        <f t="shared" si="158"/>
        <v>0</v>
      </c>
      <c r="DE72" s="170">
        <f t="shared" si="158"/>
        <v>0</v>
      </c>
      <c r="DF72" s="170">
        <f t="shared" si="158"/>
        <v>0</v>
      </c>
      <c r="DG72" s="170">
        <f t="shared" si="158"/>
        <v>0</v>
      </c>
      <c r="DH72" s="170">
        <f t="shared" si="158"/>
        <v>0</v>
      </c>
      <c r="DI72" s="170">
        <f t="shared" si="158"/>
        <v>0</v>
      </c>
      <c r="DJ72" s="170">
        <f t="shared" si="158"/>
        <v>0</v>
      </c>
      <c r="DK72" s="170">
        <f t="shared" si="158"/>
        <v>0</v>
      </c>
      <c r="DL72" s="170">
        <f t="shared" si="158"/>
        <v>0</v>
      </c>
      <c r="DM72" s="170">
        <f t="shared" si="158"/>
        <v>0</v>
      </c>
      <c r="DN72" s="170">
        <f t="shared" si="158"/>
        <v>0</v>
      </c>
      <c r="DO72" s="170">
        <f t="shared" si="158"/>
        <v>0</v>
      </c>
      <c r="DP72" s="170">
        <f t="shared" si="158"/>
        <v>0</v>
      </c>
      <c r="DQ72" s="170">
        <f t="shared" si="158"/>
        <v>0</v>
      </c>
      <c r="DR72" s="170">
        <f t="shared" si="158"/>
        <v>0</v>
      </c>
      <c r="DS72" s="170">
        <f t="shared" si="158"/>
        <v>0</v>
      </c>
      <c r="DT72" s="170">
        <f t="shared" si="158"/>
        <v>0</v>
      </c>
      <c r="DU72" s="170">
        <f t="shared" si="158"/>
        <v>0</v>
      </c>
      <c r="DV72" s="170">
        <f t="shared" si="158"/>
        <v>0</v>
      </c>
      <c r="DW72" s="170">
        <f t="shared" si="158"/>
        <v>0</v>
      </c>
      <c r="DX72" s="170">
        <f t="shared" si="158"/>
        <v>0</v>
      </c>
      <c r="DY72" s="170">
        <f t="shared" si="158"/>
        <v>0</v>
      </c>
      <c r="DZ72" s="170">
        <f t="shared" si="158"/>
        <v>0</v>
      </c>
      <c r="EA72" s="170">
        <f t="shared" si="158"/>
        <v>0</v>
      </c>
      <c r="EB72" s="170">
        <f t="shared" si="158"/>
        <v>0</v>
      </c>
      <c r="EC72" s="170">
        <f t="shared" si="158"/>
        <v>0</v>
      </c>
      <c r="ED72" s="170">
        <f t="shared" si="158"/>
        <v>0</v>
      </c>
      <c r="EE72" s="170">
        <f t="shared" si="158"/>
        <v>0</v>
      </c>
      <c r="EF72" s="170">
        <f t="shared" si="158"/>
        <v>0</v>
      </c>
      <c r="EG72" s="170">
        <f t="shared" si="158"/>
        <v>0</v>
      </c>
      <c r="EH72" s="170">
        <f t="shared" si="158"/>
        <v>0</v>
      </c>
      <c r="EI72" s="170">
        <f t="shared" si="158"/>
        <v>0</v>
      </c>
      <c r="EJ72" s="170">
        <f t="shared" si="158"/>
        <v>0</v>
      </c>
      <c r="EK72" s="170">
        <f t="shared" si="158"/>
        <v>0</v>
      </c>
      <c r="EL72" s="170">
        <f t="shared" si="158"/>
        <v>0</v>
      </c>
      <c r="EM72" s="170">
        <f t="shared" si="158"/>
        <v>0</v>
      </c>
      <c r="EN72" s="170">
        <f t="shared" si="158"/>
        <v>0</v>
      </c>
      <c r="EO72" s="170">
        <f t="shared" si="158"/>
        <v>0</v>
      </c>
      <c r="EP72" s="170">
        <f t="shared" si="158"/>
        <v>0</v>
      </c>
      <c r="EQ72" s="170">
        <f t="shared" si="158"/>
        <v>0</v>
      </c>
      <c r="ER72" s="170">
        <f t="shared" si="158"/>
        <v>0</v>
      </c>
      <c r="ES72" s="170">
        <f t="shared" si="158"/>
        <v>0</v>
      </c>
      <c r="ET72" s="170">
        <f t="shared" si="158"/>
        <v>0</v>
      </c>
      <c r="EU72" s="170">
        <f t="shared" si="158"/>
        <v>0</v>
      </c>
      <c r="EV72" s="170">
        <f t="shared" ref="EV72:HG72" si="159">SUM(EV73:EV80)</f>
        <v>0</v>
      </c>
      <c r="EW72" s="170">
        <f t="shared" si="159"/>
        <v>0</v>
      </c>
      <c r="EX72" s="170">
        <f t="shared" si="159"/>
        <v>0</v>
      </c>
      <c r="EY72" s="170">
        <f t="shared" si="159"/>
        <v>0</v>
      </c>
      <c r="EZ72" s="170">
        <f t="shared" si="159"/>
        <v>0</v>
      </c>
      <c r="FA72" s="170">
        <f t="shared" si="159"/>
        <v>0</v>
      </c>
      <c r="FB72" s="170">
        <f t="shared" si="159"/>
        <v>0</v>
      </c>
      <c r="FC72" s="170">
        <f t="shared" si="159"/>
        <v>0</v>
      </c>
      <c r="FD72" s="170">
        <f t="shared" si="159"/>
        <v>0</v>
      </c>
      <c r="FE72" s="170">
        <f t="shared" si="159"/>
        <v>0</v>
      </c>
      <c r="FF72" s="170">
        <f t="shared" si="159"/>
        <v>0</v>
      </c>
      <c r="FG72" s="170">
        <f t="shared" si="159"/>
        <v>0</v>
      </c>
      <c r="FH72" s="170">
        <f t="shared" si="159"/>
        <v>0</v>
      </c>
      <c r="FI72" s="170">
        <f t="shared" si="159"/>
        <v>0</v>
      </c>
      <c r="FJ72" s="170">
        <f t="shared" si="159"/>
        <v>0</v>
      </c>
      <c r="FK72" s="170">
        <f t="shared" si="159"/>
        <v>0</v>
      </c>
      <c r="FL72" s="170">
        <f t="shared" si="159"/>
        <v>0</v>
      </c>
      <c r="FM72" s="170">
        <f t="shared" si="159"/>
        <v>0</v>
      </c>
      <c r="FN72" s="170">
        <f t="shared" si="159"/>
        <v>0</v>
      </c>
      <c r="FO72" s="170">
        <f t="shared" si="159"/>
        <v>0</v>
      </c>
      <c r="FP72" s="170">
        <f t="shared" si="159"/>
        <v>0</v>
      </c>
      <c r="FQ72" s="170">
        <f t="shared" si="159"/>
        <v>0</v>
      </c>
      <c r="FR72" s="170">
        <f t="shared" si="159"/>
        <v>0</v>
      </c>
      <c r="FS72" s="170">
        <f t="shared" si="159"/>
        <v>0</v>
      </c>
      <c r="FT72" s="170">
        <f t="shared" si="159"/>
        <v>0</v>
      </c>
      <c r="FU72" s="170">
        <f t="shared" si="159"/>
        <v>0</v>
      </c>
      <c r="FV72" s="170">
        <f t="shared" si="159"/>
        <v>0</v>
      </c>
      <c r="FW72" s="170">
        <f t="shared" si="159"/>
        <v>0</v>
      </c>
      <c r="FX72" s="170">
        <f t="shared" si="159"/>
        <v>0</v>
      </c>
      <c r="FY72" s="170">
        <f t="shared" si="159"/>
        <v>0</v>
      </c>
      <c r="FZ72" s="170">
        <f t="shared" si="159"/>
        <v>0</v>
      </c>
      <c r="GA72" s="170">
        <f t="shared" si="159"/>
        <v>0</v>
      </c>
      <c r="GB72" s="170">
        <f t="shared" si="159"/>
        <v>0</v>
      </c>
      <c r="GC72" s="170">
        <f t="shared" si="159"/>
        <v>0</v>
      </c>
      <c r="GD72" s="170">
        <f t="shared" si="159"/>
        <v>0</v>
      </c>
      <c r="GE72" s="170">
        <f t="shared" si="159"/>
        <v>0</v>
      </c>
      <c r="GF72" s="170">
        <f t="shared" si="159"/>
        <v>0</v>
      </c>
      <c r="GG72" s="170">
        <f t="shared" si="159"/>
        <v>0</v>
      </c>
      <c r="GH72" s="170">
        <f t="shared" si="159"/>
        <v>0</v>
      </c>
      <c r="GI72" s="170">
        <f t="shared" si="159"/>
        <v>0</v>
      </c>
      <c r="GJ72" s="170">
        <f t="shared" si="159"/>
        <v>0</v>
      </c>
      <c r="GK72" s="170">
        <f t="shared" si="159"/>
        <v>0</v>
      </c>
      <c r="GL72" s="170">
        <f t="shared" si="159"/>
        <v>0</v>
      </c>
      <c r="GM72" s="170">
        <f t="shared" si="159"/>
        <v>0</v>
      </c>
      <c r="GN72" s="170">
        <f t="shared" si="159"/>
        <v>0</v>
      </c>
      <c r="GO72" s="170">
        <f t="shared" si="159"/>
        <v>0</v>
      </c>
      <c r="GP72" s="170">
        <f t="shared" si="159"/>
        <v>0</v>
      </c>
      <c r="GQ72" s="170">
        <f t="shared" si="159"/>
        <v>0</v>
      </c>
      <c r="GR72" s="170">
        <f t="shared" si="159"/>
        <v>0</v>
      </c>
      <c r="GS72" s="170">
        <f t="shared" si="159"/>
        <v>0</v>
      </c>
      <c r="GT72" s="170">
        <f t="shared" si="159"/>
        <v>0</v>
      </c>
      <c r="GU72" s="170">
        <f t="shared" si="159"/>
        <v>0</v>
      </c>
      <c r="GV72" s="170">
        <f t="shared" si="159"/>
        <v>0</v>
      </c>
      <c r="GW72" s="170">
        <f t="shared" si="159"/>
        <v>0</v>
      </c>
      <c r="GX72" s="170">
        <f t="shared" si="159"/>
        <v>0</v>
      </c>
      <c r="GY72" s="170">
        <f t="shared" si="159"/>
        <v>0</v>
      </c>
      <c r="GZ72" s="170">
        <f t="shared" si="159"/>
        <v>0</v>
      </c>
      <c r="HA72" s="170">
        <f t="shared" si="159"/>
        <v>0</v>
      </c>
      <c r="HB72" s="170">
        <f t="shared" si="159"/>
        <v>0</v>
      </c>
      <c r="HC72" s="170">
        <f t="shared" si="159"/>
        <v>0</v>
      </c>
      <c r="HD72" s="170">
        <f t="shared" si="159"/>
        <v>0</v>
      </c>
      <c r="HE72" s="170">
        <f t="shared" si="159"/>
        <v>0</v>
      </c>
      <c r="HF72" s="170">
        <f t="shared" si="159"/>
        <v>0</v>
      </c>
      <c r="HG72" s="170">
        <f t="shared" si="159"/>
        <v>0</v>
      </c>
      <c r="HH72" s="170">
        <f t="shared" ref="HH72:HN72" si="160">SUM(HH73:HH80)</f>
        <v>0</v>
      </c>
      <c r="HI72" s="170">
        <f t="shared" si="160"/>
        <v>0</v>
      </c>
      <c r="HJ72" s="170">
        <f t="shared" si="160"/>
        <v>0</v>
      </c>
      <c r="HK72" s="170">
        <f t="shared" si="160"/>
        <v>0</v>
      </c>
      <c r="HL72" s="170">
        <f t="shared" si="160"/>
        <v>0</v>
      </c>
      <c r="HM72" s="170">
        <f t="shared" si="160"/>
        <v>0</v>
      </c>
      <c r="HN72" s="170">
        <f t="shared" si="160"/>
        <v>0</v>
      </c>
      <c r="HO72" s="170">
        <f t="shared" ref="HO72:HO93" si="161">+C72+G72+K72+O72+S72+W72+AA72+AE72+AI72+AM72+AQ72+AY72+BG72+BK72+BO72+BS72+BW72+CA72+CE72+CI72+CM72+CQ72+CU72+CY72+DC72+DG72+DK72+DO72+DS72+DW72+EE72+EQ72+EI72+EM72+EA72+EU72+EY72+FC72+FG72+FK72+FO72+FS72+FW72+GA72+GE72+GI72+GM72+GQ72+GU72+GY72+HC72+HG72+HK72+AU72+BC72</f>
        <v>1000000000</v>
      </c>
      <c r="HP72" s="170">
        <f t="shared" ref="HP72:HP93" si="162">+D72+H72+L72+P72+T72+X72+AB72+AF72+AJ72+AN72+AR72+AZ72+BH72+BL72+BP72+BT72+BX72+CB72+CF72+CJ72+CN72+CR72+CV72+CZ72+DD72+DH72+DL72+DP72+DT72+DX72+EF72+ER72+EJ72+EN72+EB72+EV72+EZ72+FD72+FH72+FL72+FP72+FT72+FX72+GB72+GF72+GJ72+GN72+GR72+GV72+GZ72+HD72+HH72+HL72+AV72+BD72</f>
        <v>0</v>
      </c>
      <c r="HQ72" s="170">
        <f t="shared" ref="HQ72:HQ93" si="163">+E72+I72+M72+Q72+U72+Y72+AC72+AG72+AK72+AO72+AS72+BA72+BI72+BM72+BQ72+BU72+BY72+CC72+CG72+CK72+CO72+CS72+CW72+DA72+DE72+DI72+DM72+DQ72+DU72+DY72+EG72+ES72+EK72+EO72+EC72+EW72+FA72+FE72+FI72+FM72+FQ72+FU72+FY72+GC72+GG72+GK72+GO72+GS72+GW72+HA72+HE72+HI72+HM72+AW72+BE72</f>
        <v>0</v>
      </c>
      <c r="HR72" s="170">
        <f t="shared" ref="HR72:HR93" si="164">+F72+J72+N72+R72+V72+Z72+AD72+AH72+AL72+AP72+AT72+BB72+BJ72+BN72+BR72+BV72+BZ72+CD72+CH72+CL72+CP72+CT72+CX72+DB72+DF72+DJ72+DN72+DR72+DV72+DZ72+EH72+ET72+EL72+EP72+ED72+EX72+FB72+FF72+FJ72+FN72+FR72+FV72+FZ72+GD72+GH72+GL72+GP72+GT72+GX72+HB72+HF72+HJ72+HN72+AX72+BF72</f>
        <v>0</v>
      </c>
      <c r="HS72" s="163">
        <f t="shared" si="146"/>
        <v>0</v>
      </c>
    </row>
    <row r="73" spans="1:227" ht="27" thickTop="1" thickBot="1" x14ac:dyDescent="0.3">
      <c r="A73" s="171" t="s">
        <v>913</v>
      </c>
      <c r="B73" s="172">
        <v>0</v>
      </c>
      <c r="C73" s="172">
        <v>0</v>
      </c>
      <c r="D73" s="172">
        <v>0</v>
      </c>
      <c r="E73" s="172">
        <v>0</v>
      </c>
      <c r="F73" s="172">
        <v>0</v>
      </c>
      <c r="G73" s="172">
        <v>0</v>
      </c>
      <c r="H73" s="172">
        <v>0</v>
      </c>
      <c r="I73" s="172">
        <v>0</v>
      </c>
      <c r="J73" s="172">
        <v>0</v>
      </c>
      <c r="K73" s="172">
        <v>0</v>
      </c>
      <c r="L73" s="172">
        <v>0</v>
      </c>
      <c r="M73" s="172">
        <v>0</v>
      </c>
      <c r="N73" s="172">
        <v>0</v>
      </c>
      <c r="O73" s="172">
        <v>0</v>
      </c>
      <c r="P73" s="172">
        <v>0</v>
      </c>
      <c r="Q73" s="172">
        <v>0</v>
      </c>
      <c r="R73" s="172">
        <v>0</v>
      </c>
      <c r="S73" s="172">
        <v>0</v>
      </c>
      <c r="T73" s="172">
        <v>0</v>
      </c>
      <c r="U73" s="172">
        <v>0</v>
      </c>
      <c r="V73" s="172">
        <v>0</v>
      </c>
      <c r="W73" s="172">
        <v>0</v>
      </c>
      <c r="X73" s="172">
        <v>0</v>
      </c>
      <c r="Y73" s="172">
        <v>0</v>
      </c>
      <c r="Z73" s="172">
        <v>0</v>
      </c>
      <c r="AA73" s="172">
        <v>0</v>
      </c>
      <c r="AB73" s="172">
        <v>0</v>
      </c>
      <c r="AC73" s="172">
        <v>0</v>
      </c>
      <c r="AD73" s="172">
        <v>0</v>
      </c>
      <c r="AE73" s="172">
        <v>0</v>
      </c>
      <c r="AF73" s="172">
        <v>0</v>
      </c>
      <c r="AG73" s="172">
        <v>0</v>
      </c>
      <c r="AH73" s="172">
        <v>0</v>
      </c>
      <c r="AI73" s="172">
        <v>0</v>
      </c>
      <c r="AJ73" s="172">
        <v>0</v>
      </c>
      <c r="AK73" s="172">
        <v>0</v>
      </c>
      <c r="AL73" s="172">
        <v>0</v>
      </c>
      <c r="AM73" s="172">
        <v>0</v>
      </c>
      <c r="AN73" s="172">
        <v>0</v>
      </c>
      <c r="AO73" s="172">
        <v>0</v>
      </c>
      <c r="AP73" s="172">
        <v>0</v>
      </c>
      <c r="AQ73" s="172">
        <v>0</v>
      </c>
      <c r="AR73" s="172">
        <v>0</v>
      </c>
      <c r="AS73" s="172">
        <v>0</v>
      </c>
      <c r="AT73" s="172">
        <v>0</v>
      </c>
      <c r="AU73" s="172">
        <v>0</v>
      </c>
      <c r="AV73" s="172">
        <v>0</v>
      </c>
      <c r="AW73" s="172">
        <v>0</v>
      </c>
      <c r="AX73" s="172">
        <v>0</v>
      </c>
      <c r="AY73" s="172">
        <v>0</v>
      </c>
      <c r="AZ73" s="172">
        <v>0</v>
      </c>
      <c r="BA73" s="172">
        <v>0</v>
      </c>
      <c r="BB73" s="172">
        <v>0</v>
      </c>
      <c r="BC73" s="172">
        <v>0</v>
      </c>
      <c r="BD73" s="172">
        <v>0</v>
      </c>
      <c r="BE73" s="172">
        <v>0</v>
      </c>
      <c r="BF73" s="172">
        <v>0</v>
      </c>
      <c r="BG73" s="172">
        <v>0</v>
      </c>
      <c r="BH73" s="172">
        <v>0</v>
      </c>
      <c r="BI73" s="172">
        <v>0</v>
      </c>
      <c r="BJ73" s="172">
        <v>0</v>
      </c>
      <c r="BK73" s="172">
        <v>0</v>
      </c>
      <c r="BL73" s="172">
        <v>0</v>
      </c>
      <c r="BM73" s="172">
        <v>0</v>
      </c>
      <c r="BN73" s="172">
        <v>0</v>
      </c>
      <c r="BO73" s="172">
        <v>0</v>
      </c>
      <c r="BP73" s="172">
        <v>0</v>
      </c>
      <c r="BQ73" s="172">
        <v>0</v>
      </c>
      <c r="BR73" s="172">
        <v>0</v>
      </c>
      <c r="BS73" s="172">
        <v>0</v>
      </c>
      <c r="BT73" s="172">
        <v>0</v>
      </c>
      <c r="BU73" s="172">
        <v>0</v>
      </c>
      <c r="BV73" s="172">
        <v>0</v>
      </c>
      <c r="BW73" s="172">
        <v>0</v>
      </c>
      <c r="BX73" s="172">
        <v>0</v>
      </c>
      <c r="BY73" s="172">
        <v>0</v>
      </c>
      <c r="BZ73" s="172">
        <v>0</v>
      </c>
      <c r="CA73" s="172">
        <v>0</v>
      </c>
      <c r="CB73" s="172">
        <v>0</v>
      </c>
      <c r="CC73" s="172">
        <v>0</v>
      </c>
      <c r="CD73" s="172">
        <v>0</v>
      </c>
      <c r="CE73" s="172">
        <v>0</v>
      </c>
      <c r="CF73" s="172">
        <v>0</v>
      </c>
      <c r="CG73" s="172">
        <v>0</v>
      </c>
      <c r="CH73" s="172">
        <v>0</v>
      </c>
      <c r="CI73" s="172">
        <v>0</v>
      </c>
      <c r="CJ73" s="172">
        <v>0</v>
      </c>
      <c r="CK73" s="172">
        <v>0</v>
      </c>
      <c r="CL73" s="172">
        <v>0</v>
      </c>
      <c r="CM73" s="172">
        <v>0</v>
      </c>
      <c r="CN73" s="172">
        <v>0</v>
      </c>
      <c r="CO73" s="172">
        <v>0</v>
      </c>
      <c r="CP73" s="172">
        <v>0</v>
      </c>
      <c r="CQ73" s="172">
        <v>0</v>
      </c>
      <c r="CR73" s="172">
        <v>0</v>
      </c>
      <c r="CS73" s="172">
        <v>0</v>
      </c>
      <c r="CT73" s="172">
        <v>0</v>
      </c>
      <c r="CU73" s="172">
        <v>0</v>
      </c>
      <c r="CV73" s="172">
        <v>0</v>
      </c>
      <c r="CW73" s="172">
        <v>0</v>
      </c>
      <c r="CX73" s="172">
        <v>0</v>
      </c>
      <c r="CY73" s="172">
        <v>0</v>
      </c>
      <c r="CZ73" s="172">
        <v>0</v>
      </c>
      <c r="DA73" s="172">
        <v>0</v>
      </c>
      <c r="DB73" s="172">
        <v>0</v>
      </c>
      <c r="DC73" s="172">
        <v>0</v>
      </c>
      <c r="DD73" s="172">
        <v>0</v>
      </c>
      <c r="DE73" s="172">
        <v>0</v>
      </c>
      <c r="DF73" s="172">
        <v>0</v>
      </c>
      <c r="DG73" s="172">
        <v>0</v>
      </c>
      <c r="DH73" s="172">
        <v>0</v>
      </c>
      <c r="DI73" s="172">
        <v>0</v>
      </c>
      <c r="DJ73" s="172">
        <v>0</v>
      </c>
      <c r="DK73" s="172">
        <v>0</v>
      </c>
      <c r="DL73" s="172">
        <v>0</v>
      </c>
      <c r="DM73" s="172">
        <v>0</v>
      </c>
      <c r="DN73" s="172">
        <v>0</v>
      </c>
      <c r="DO73" s="172">
        <v>0</v>
      </c>
      <c r="DP73" s="172">
        <v>0</v>
      </c>
      <c r="DQ73" s="172">
        <v>0</v>
      </c>
      <c r="DR73" s="172">
        <v>0</v>
      </c>
      <c r="DS73" s="172">
        <v>0</v>
      </c>
      <c r="DT73" s="172">
        <v>0</v>
      </c>
      <c r="DU73" s="172">
        <v>0</v>
      </c>
      <c r="DV73" s="172">
        <v>0</v>
      </c>
      <c r="DW73" s="172">
        <v>0</v>
      </c>
      <c r="DX73" s="172">
        <v>0</v>
      </c>
      <c r="DY73" s="172">
        <v>0</v>
      </c>
      <c r="DZ73" s="172">
        <v>0</v>
      </c>
      <c r="EA73" s="172">
        <v>0</v>
      </c>
      <c r="EB73" s="172">
        <v>0</v>
      </c>
      <c r="EC73" s="172">
        <v>0</v>
      </c>
      <c r="ED73" s="172">
        <v>0</v>
      </c>
      <c r="EE73" s="172">
        <v>0</v>
      </c>
      <c r="EF73" s="172">
        <v>0</v>
      </c>
      <c r="EG73" s="172">
        <v>0</v>
      </c>
      <c r="EH73" s="172">
        <v>0</v>
      </c>
      <c r="EI73" s="172">
        <v>0</v>
      </c>
      <c r="EJ73" s="172">
        <v>0</v>
      </c>
      <c r="EK73" s="172">
        <v>0</v>
      </c>
      <c r="EL73" s="172">
        <v>0</v>
      </c>
      <c r="EM73" s="172">
        <v>0</v>
      </c>
      <c r="EN73" s="172">
        <v>0</v>
      </c>
      <c r="EO73" s="172">
        <v>0</v>
      </c>
      <c r="EP73" s="172">
        <v>0</v>
      </c>
      <c r="EQ73" s="172">
        <v>0</v>
      </c>
      <c r="ER73" s="172">
        <v>0</v>
      </c>
      <c r="ES73" s="172">
        <v>0</v>
      </c>
      <c r="ET73" s="172">
        <v>0</v>
      </c>
      <c r="EU73" s="172">
        <v>0</v>
      </c>
      <c r="EV73" s="172">
        <v>0</v>
      </c>
      <c r="EW73" s="172">
        <v>0</v>
      </c>
      <c r="EX73" s="172">
        <v>0</v>
      </c>
      <c r="EY73" s="172">
        <v>0</v>
      </c>
      <c r="EZ73" s="172">
        <v>0</v>
      </c>
      <c r="FA73" s="172">
        <v>0</v>
      </c>
      <c r="FB73" s="172">
        <v>0</v>
      </c>
      <c r="FC73" s="172">
        <v>0</v>
      </c>
      <c r="FD73" s="172">
        <v>0</v>
      </c>
      <c r="FE73" s="172">
        <v>0</v>
      </c>
      <c r="FF73" s="172">
        <v>0</v>
      </c>
      <c r="FG73" s="172">
        <v>0</v>
      </c>
      <c r="FH73" s="172">
        <v>0</v>
      </c>
      <c r="FI73" s="172">
        <v>0</v>
      </c>
      <c r="FJ73" s="172">
        <v>0</v>
      </c>
      <c r="FK73" s="172">
        <v>0</v>
      </c>
      <c r="FL73" s="172">
        <v>0</v>
      </c>
      <c r="FM73" s="172">
        <v>0</v>
      </c>
      <c r="FN73" s="172">
        <v>0</v>
      </c>
      <c r="FO73" s="172">
        <v>0</v>
      </c>
      <c r="FP73" s="172">
        <v>0</v>
      </c>
      <c r="FQ73" s="172">
        <v>0</v>
      </c>
      <c r="FR73" s="172">
        <v>0</v>
      </c>
      <c r="FS73" s="172">
        <v>0</v>
      </c>
      <c r="FT73" s="172">
        <v>0</v>
      </c>
      <c r="FU73" s="172">
        <v>0</v>
      </c>
      <c r="FV73" s="172">
        <v>0</v>
      </c>
      <c r="FW73" s="172">
        <v>0</v>
      </c>
      <c r="FX73" s="172">
        <v>0</v>
      </c>
      <c r="FY73" s="172">
        <v>0</v>
      </c>
      <c r="FZ73" s="172">
        <v>0</v>
      </c>
      <c r="GA73" s="172">
        <v>0</v>
      </c>
      <c r="GB73" s="172">
        <v>0</v>
      </c>
      <c r="GC73" s="172">
        <v>0</v>
      </c>
      <c r="GD73" s="172">
        <v>0</v>
      </c>
      <c r="GE73" s="172">
        <v>0</v>
      </c>
      <c r="GF73" s="172">
        <v>0</v>
      </c>
      <c r="GG73" s="172">
        <v>0</v>
      </c>
      <c r="GH73" s="172">
        <v>0</v>
      </c>
      <c r="GI73" s="172">
        <v>0</v>
      </c>
      <c r="GJ73" s="172">
        <v>0</v>
      </c>
      <c r="GK73" s="172">
        <v>0</v>
      </c>
      <c r="GL73" s="172">
        <v>0</v>
      </c>
      <c r="GM73" s="172">
        <v>0</v>
      </c>
      <c r="GN73" s="172">
        <v>0</v>
      </c>
      <c r="GO73" s="172">
        <v>0</v>
      </c>
      <c r="GP73" s="172">
        <v>0</v>
      </c>
      <c r="GQ73" s="172">
        <v>0</v>
      </c>
      <c r="GR73" s="172">
        <v>0</v>
      </c>
      <c r="GS73" s="172">
        <v>0</v>
      </c>
      <c r="GT73" s="172">
        <v>0</v>
      </c>
      <c r="GU73" s="173">
        <v>0</v>
      </c>
      <c r="GV73" s="173">
        <v>0</v>
      </c>
      <c r="GW73" s="173">
        <v>0</v>
      </c>
      <c r="GX73" s="173">
        <v>0</v>
      </c>
      <c r="GY73" s="173">
        <v>0</v>
      </c>
      <c r="GZ73" s="173">
        <v>0</v>
      </c>
      <c r="HA73" s="173">
        <v>0</v>
      </c>
      <c r="HB73" s="173">
        <v>0</v>
      </c>
      <c r="HC73" s="173">
        <v>0</v>
      </c>
      <c r="HD73" s="173">
        <v>0</v>
      </c>
      <c r="HE73" s="173">
        <v>0</v>
      </c>
      <c r="HF73" s="173">
        <v>0</v>
      </c>
      <c r="HG73" s="173">
        <v>0</v>
      </c>
      <c r="HH73" s="173">
        <v>0</v>
      </c>
      <c r="HI73" s="173">
        <v>0</v>
      </c>
      <c r="HJ73" s="173">
        <v>0</v>
      </c>
      <c r="HK73" s="173">
        <v>0</v>
      </c>
      <c r="HL73" s="173">
        <v>0</v>
      </c>
      <c r="HM73" s="173">
        <v>0</v>
      </c>
      <c r="HN73" s="173">
        <v>0</v>
      </c>
      <c r="HO73" s="172">
        <f t="shared" si="161"/>
        <v>0</v>
      </c>
      <c r="HP73" s="172">
        <f t="shared" si="162"/>
        <v>0</v>
      </c>
      <c r="HQ73" s="172">
        <f t="shared" si="163"/>
        <v>0</v>
      </c>
      <c r="HR73" s="172">
        <f t="shared" si="164"/>
        <v>0</v>
      </c>
      <c r="HS73" s="163">
        <f t="shared" si="146"/>
        <v>0</v>
      </c>
    </row>
    <row r="74" spans="1:227" ht="16.5" thickTop="1" thickBot="1" x14ac:dyDescent="0.3">
      <c r="A74" s="171" t="s">
        <v>914</v>
      </c>
      <c r="B74" s="172">
        <v>400000000</v>
      </c>
      <c r="C74" s="172">
        <v>0</v>
      </c>
      <c r="D74" s="172">
        <v>0</v>
      </c>
      <c r="E74" s="172">
        <v>0</v>
      </c>
      <c r="F74" s="172">
        <v>0</v>
      </c>
      <c r="G74" s="172">
        <v>0</v>
      </c>
      <c r="H74" s="172">
        <v>0</v>
      </c>
      <c r="I74" s="172">
        <v>0</v>
      </c>
      <c r="J74" s="172">
        <v>0</v>
      </c>
      <c r="K74" s="172">
        <v>0</v>
      </c>
      <c r="L74" s="172">
        <v>0</v>
      </c>
      <c r="M74" s="172">
        <v>0</v>
      </c>
      <c r="N74" s="172">
        <v>0</v>
      </c>
      <c r="O74" s="172">
        <v>0</v>
      </c>
      <c r="P74" s="172">
        <v>0</v>
      </c>
      <c r="Q74" s="172">
        <v>0</v>
      </c>
      <c r="R74" s="172">
        <v>0</v>
      </c>
      <c r="S74" s="172">
        <v>0</v>
      </c>
      <c r="T74" s="172">
        <v>0</v>
      </c>
      <c r="U74" s="172">
        <v>0</v>
      </c>
      <c r="V74" s="172">
        <v>0</v>
      </c>
      <c r="W74" s="172">
        <v>0</v>
      </c>
      <c r="X74" s="172">
        <v>0</v>
      </c>
      <c r="Y74" s="172">
        <v>0</v>
      </c>
      <c r="Z74" s="172">
        <v>0</v>
      </c>
      <c r="AA74" s="172">
        <v>400000000</v>
      </c>
      <c r="AB74" s="172">
        <v>0</v>
      </c>
      <c r="AC74" s="172">
        <v>0</v>
      </c>
      <c r="AD74" s="172">
        <v>0</v>
      </c>
      <c r="AE74" s="172">
        <v>0</v>
      </c>
      <c r="AF74" s="172">
        <v>0</v>
      </c>
      <c r="AG74" s="172">
        <v>0</v>
      </c>
      <c r="AH74" s="172">
        <v>0</v>
      </c>
      <c r="AI74" s="172">
        <v>0</v>
      </c>
      <c r="AJ74" s="172">
        <v>0</v>
      </c>
      <c r="AK74" s="172">
        <v>0</v>
      </c>
      <c r="AL74" s="172">
        <v>0</v>
      </c>
      <c r="AM74" s="172">
        <v>0</v>
      </c>
      <c r="AN74" s="172">
        <v>0</v>
      </c>
      <c r="AO74" s="172">
        <v>0</v>
      </c>
      <c r="AP74" s="172">
        <v>0</v>
      </c>
      <c r="AQ74" s="172">
        <v>0</v>
      </c>
      <c r="AR74" s="172">
        <v>0</v>
      </c>
      <c r="AS74" s="172">
        <v>0</v>
      </c>
      <c r="AT74" s="172">
        <v>0</v>
      </c>
      <c r="AU74" s="172">
        <v>0</v>
      </c>
      <c r="AV74" s="172">
        <v>0</v>
      </c>
      <c r="AW74" s="172">
        <v>0</v>
      </c>
      <c r="AX74" s="172">
        <v>0</v>
      </c>
      <c r="AY74" s="172">
        <v>0</v>
      </c>
      <c r="AZ74" s="172">
        <v>0</v>
      </c>
      <c r="BA74" s="172">
        <v>0</v>
      </c>
      <c r="BB74" s="172">
        <v>0</v>
      </c>
      <c r="BC74" s="172">
        <v>0</v>
      </c>
      <c r="BD74" s="172">
        <v>0</v>
      </c>
      <c r="BE74" s="172">
        <v>0</v>
      </c>
      <c r="BF74" s="172">
        <v>0</v>
      </c>
      <c r="BG74" s="172">
        <v>0</v>
      </c>
      <c r="BH74" s="172">
        <v>0</v>
      </c>
      <c r="BI74" s="172">
        <v>0</v>
      </c>
      <c r="BJ74" s="172">
        <v>0</v>
      </c>
      <c r="BK74" s="172">
        <v>0</v>
      </c>
      <c r="BL74" s="172">
        <v>0</v>
      </c>
      <c r="BM74" s="172">
        <v>0</v>
      </c>
      <c r="BN74" s="172">
        <v>0</v>
      </c>
      <c r="BO74" s="172">
        <v>0</v>
      </c>
      <c r="BP74" s="172">
        <v>0</v>
      </c>
      <c r="BQ74" s="172">
        <v>0</v>
      </c>
      <c r="BR74" s="172">
        <v>0</v>
      </c>
      <c r="BS74" s="172">
        <v>0</v>
      </c>
      <c r="BT74" s="172">
        <v>0</v>
      </c>
      <c r="BU74" s="172">
        <v>0</v>
      </c>
      <c r="BV74" s="172">
        <v>0</v>
      </c>
      <c r="BW74" s="172">
        <v>0</v>
      </c>
      <c r="BX74" s="172">
        <v>0</v>
      </c>
      <c r="BY74" s="172">
        <v>0</v>
      </c>
      <c r="BZ74" s="172">
        <v>0</v>
      </c>
      <c r="CA74" s="172">
        <v>0</v>
      </c>
      <c r="CB74" s="172">
        <v>0</v>
      </c>
      <c r="CC74" s="172">
        <v>0</v>
      </c>
      <c r="CD74" s="172">
        <v>0</v>
      </c>
      <c r="CE74" s="172">
        <v>0</v>
      </c>
      <c r="CF74" s="172">
        <v>0</v>
      </c>
      <c r="CG74" s="172">
        <v>0</v>
      </c>
      <c r="CH74" s="172">
        <v>0</v>
      </c>
      <c r="CI74" s="172">
        <v>0</v>
      </c>
      <c r="CJ74" s="172">
        <v>0</v>
      </c>
      <c r="CK74" s="172">
        <v>0</v>
      </c>
      <c r="CL74" s="172">
        <v>0</v>
      </c>
      <c r="CM74" s="172">
        <v>0</v>
      </c>
      <c r="CN74" s="172">
        <v>0</v>
      </c>
      <c r="CO74" s="172">
        <v>0</v>
      </c>
      <c r="CP74" s="172">
        <v>0</v>
      </c>
      <c r="CQ74" s="172">
        <v>0</v>
      </c>
      <c r="CR74" s="172">
        <v>0</v>
      </c>
      <c r="CS74" s="172">
        <v>0</v>
      </c>
      <c r="CT74" s="172">
        <v>0</v>
      </c>
      <c r="CU74" s="172">
        <v>0</v>
      </c>
      <c r="CV74" s="172">
        <v>0</v>
      </c>
      <c r="CW74" s="172">
        <v>0</v>
      </c>
      <c r="CX74" s="172">
        <v>0</v>
      </c>
      <c r="CY74" s="172">
        <v>0</v>
      </c>
      <c r="CZ74" s="172">
        <v>0</v>
      </c>
      <c r="DA74" s="172">
        <v>0</v>
      </c>
      <c r="DB74" s="172">
        <v>0</v>
      </c>
      <c r="DC74" s="172">
        <v>0</v>
      </c>
      <c r="DD74" s="172">
        <v>0</v>
      </c>
      <c r="DE74" s="172">
        <v>0</v>
      </c>
      <c r="DF74" s="172">
        <v>0</v>
      </c>
      <c r="DG74" s="172">
        <v>0</v>
      </c>
      <c r="DH74" s="172">
        <v>0</v>
      </c>
      <c r="DI74" s="172">
        <v>0</v>
      </c>
      <c r="DJ74" s="172">
        <v>0</v>
      </c>
      <c r="DK74" s="172">
        <v>0</v>
      </c>
      <c r="DL74" s="172">
        <v>0</v>
      </c>
      <c r="DM74" s="172">
        <v>0</v>
      </c>
      <c r="DN74" s="172">
        <v>0</v>
      </c>
      <c r="DO74" s="172">
        <v>0</v>
      </c>
      <c r="DP74" s="172">
        <v>0</v>
      </c>
      <c r="DQ74" s="172">
        <v>0</v>
      </c>
      <c r="DR74" s="172">
        <v>0</v>
      </c>
      <c r="DS74" s="172">
        <v>0</v>
      </c>
      <c r="DT74" s="172">
        <v>0</v>
      </c>
      <c r="DU74" s="172">
        <v>0</v>
      </c>
      <c r="DV74" s="172">
        <v>0</v>
      </c>
      <c r="DW74" s="172">
        <v>0</v>
      </c>
      <c r="DX74" s="172">
        <v>0</v>
      </c>
      <c r="DY74" s="172">
        <v>0</v>
      </c>
      <c r="DZ74" s="172">
        <v>0</v>
      </c>
      <c r="EA74" s="172">
        <v>0</v>
      </c>
      <c r="EB74" s="172">
        <v>0</v>
      </c>
      <c r="EC74" s="172">
        <v>0</v>
      </c>
      <c r="ED74" s="172">
        <v>0</v>
      </c>
      <c r="EE74" s="172">
        <v>0</v>
      </c>
      <c r="EF74" s="172">
        <v>0</v>
      </c>
      <c r="EG74" s="172">
        <v>0</v>
      </c>
      <c r="EH74" s="172">
        <v>0</v>
      </c>
      <c r="EI74" s="172">
        <v>0</v>
      </c>
      <c r="EJ74" s="172">
        <v>0</v>
      </c>
      <c r="EK74" s="172">
        <v>0</v>
      </c>
      <c r="EL74" s="172">
        <v>0</v>
      </c>
      <c r="EM74" s="172">
        <v>0</v>
      </c>
      <c r="EN74" s="172">
        <v>0</v>
      </c>
      <c r="EO74" s="172">
        <v>0</v>
      </c>
      <c r="EP74" s="172">
        <v>0</v>
      </c>
      <c r="EQ74" s="172">
        <v>0</v>
      </c>
      <c r="ER74" s="172">
        <v>0</v>
      </c>
      <c r="ES74" s="172">
        <v>0</v>
      </c>
      <c r="ET74" s="172">
        <v>0</v>
      </c>
      <c r="EU74" s="172">
        <v>0</v>
      </c>
      <c r="EV74" s="172">
        <v>0</v>
      </c>
      <c r="EW74" s="172">
        <v>0</v>
      </c>
      <c r="EX74" s="172">
        <v>0</v>
      </c>
      <c r="EY74" s="172">
        <v>0</v>
      </c>
      <c r="EZ74" s="172">
        <v>0</v>
      </c>
      <c r="FA74" s="172">
        <v>0</v>
      </c>
      <c r="FB74" s="172">
        <v>0</v>
      </c>
      <c r="FC74" s="172">
        <v>0</v>
      </c>
      <c r="FD74" s="172">
        <v>0</v>
      </c>
      <c r="FE74" s="172">
        <v>0</v>
      </c>
      <c r="FF74" s="172">
        <v>0</v>
      </c>
      <c r="FG74" s="172">
        <v>0</v>
      </c>
      <c r="FH74" s="172">
        <v>0</v>
      </c>
      <c r="FI74" s="172">
        <v>0</v>
      </c>
      <c r="FJ74" s="172">
        <v>0</v>
      </c>
      <c r="FK74" s="172">
        <v>0</v>
      </c>
      <c r="FL74" s="172">
        <v>0</v>
      </c>
      <c r="FM74" s="172">
        <v>0</v>
      </c>
      <c r="FN74" s="172">
        <v>0</v>
      </c>
      <c r="FO74" s="172">
        <v>0</v>
      </c>
      <c r="FP74" s="172">
        <v>0</v>
      </c>
      <c r="FQ74" s="172">
        <v>0</v>
      </c>
      <c r="FR74" s="172">
        <v>0</v>
      </c>
      <c r="FS74" s="172">
        <v>0</v>
      </c>
      <c r="FT74" s="172">
        <v>0</v>
      </c>
      <c r="FU74" s="172">
        <v>0</v>
      </c>
      <c r="FV74" s="172">
        <v>0</v>
      </c>
      <c r="FW74" s="172">
        <v>0</v>
      </c>
      <c r="FX74" s="172">
        <v>0</v>
      </c>
      <c r="FY74" s="172">
        <v>0</v>
      </c>
      <c r="FZ74" s="172">
        <v>0</v>
      </c>
      <c r="GA74" s="172">
        <v>0</v>
      </c>
      <c r="GB74" s="172">
        <v>0</v>
      </c>
      <c r="GC74" s="172">
        <v>0</v>
      </c>
      <c r="GD74" s="172">
        <v>0</v>
      </c>
      <c r="GE74" s="172">
        <v>0</v>
      </c>
      <c r="GF74" s="172">
        <v>0</v>
      </c>
      <c r="GG74" s="172">
        <v>0</v>
      </c>
      <c r="GH74" s="172">
        <v>0</v>
      </c>
      <c r="GI74" s="172">
        <v>0</v>
      </c>
      <c r="GJ74" s="172">
        <v>0</v>
      </c>
      <c r="GK74" s="172">
        <v>0</v>
      </c>
      <c r="GL74" s="172">
        <v>0</v>
      </c>
      <c r="GM74" s="172">
        <v>0</v>
      </c>
      <c r="GN74" s="172">
        <v>0</v>
      </c>
      <c r="GO74" s="172">
        <v>0</v>
      </c>
      <c r="GP74" s="172">
        <v>0</v>
      </c>
      <c r="GQ74" s="172">
        <v>0</v>
      </c>
      <c r="GR74" s="172">
        <v>0</v>
      </c>
      <c r="GS74" s="172">
        <v>0</v>
      </c>
      <c r="GT74" s="172">
        <v>0</v>
      </c>
      <c r="GU74" s="173">
        <v>0</v>
      </c>
      <c r="GV74" s="173">
        <v>0</v>
      </c>
      <c r="GW74" s="173">
        <v>0</v>
      </c>
      <c r="GX74" s="173">
        <v>0</v>
      </c>
      <c r="GY74" s="173">
        <v>0</v>
      </c>
      <c r="GZ74" s="173">
        <v>0</v>
      </c>
      <c r="HA74" s="173">
        <v>0</v>
      </c>
      <c r="HB74" s="173">
        <v>0</v>
      </c>
      <c r="HC74" s="173">
        <v>0</v>
      </c>
      <c r="HD74" s="173">
        <v>0</v>
      </c>
      <c r="HE74" s="173">
        <v>0</v>
      </c>
      <c r="HF74" s="173">
        <v>0</v>
      </c>
      <c r="HG74" s="173">
        <v>0</v>
      </c>
      <c r="HH74" s="173">
        <v>0</v>
      </c>
      <c r="HI74" s="173">
        <v>0</v>
      </c>
      <c r="HJ74" s="173">
        <v>0</v>
      </c>
      <c r="HK74" s="173">
        <v>0</v>
      </c>
      <c r="HL74" s="173">
        <v>0</v>
      </c>
      <c r="HM74" s="173">
        <v>0</v>
      </c>
      <c r="HN74" s="173">
        <v>0</v>
      </c>
      <c r="HO74" s="172">
        <f t="shared" si="161"/>
        <v>400000000</v>
      </c>
      <c r="HP74" s="172">
        <f t="shared" si="162"/>
        <v>0</v>
      </c>
      <c r="HQ74" s="172">
        <f t="shared" si="163"/>
        <v>0</v>
      </c>
      <c r="HR74" s="172">
        <f t="shared" si="164"/>
        <v>0</v>
      </c>
      <c r="HS74" s="163">
        <f t="shared" si="146"/>
        <v>0</v>
      </c>
    </row>
    <row r="75" spans="1:227" ht="27" thickTop="1" thickBot="1" x14ac:dyDescent="0.3">
      <c r="A75" s="171" t="s">
        <v>915</v>
      </c>
      <c r="B75" s="172">
        <v>100000000</v>
      </c>
      <c r="C75" s="172">
        <v>0</v>
      </c>
      <c r="D75" s="172">
        <v>0</v>
      </c>
      <c r="E75" s="172">
        <v>0</v>
      </c>
      <c r="F75" s="172">
        <v>0</v>
      </c>
      <c r="G75" s="172">
        <v>0</v>
      </c>
      <c r="H75" s="172">
        <v>0</v>
      </c>
      <c r="I75" s="172">
        <v>0</v>
      </c>
      <c r="J75" s="172">
        <v>0</v>
      </c>
      <c r="K75" s="172">
        <v>0</v>
      </c>
      <c r="L75" s="172">
        <v>0</v>
      </c>
      <c r="M75" s="172">
        <v>0</v>
      </c>
      <c r="N75" s="172">
        <v>0</v>
      </c>
      <c r="O75" s="172">
        <v>0</v>
      </c>
      <c r="P75" s="172">
        <v>0</v>
      </c>
      <c r="Q75" s="172">
        <v>0</v>
      </c>
      <c r="R75" s="172">
        <v>0</v>
      </c>
      <c r="S75" s="172">
        <v>0</v>
      </c>
      <c r="T75" s="172">
        <v>0</v>
      </c>
      <c r="U75" s="172">
        <v>0</v>
      </c>
      <c r="V75" s="172">
        <v>0</v>
      </c>
      <c r="W75" s="172">
        <v>0</v>
      </c>
      <c r="X75" s="172">
        <v>0</v>
      </c>
      <c r="Y75" s="172">
        <v>0</v>
      </c>
      <c r="Z75" s="172">
        <v>0</v>
      </c>
      <c r="AA75" s="172">
        <v>100000000</v>
      </c>
      <c r="AB75" s="172">
        <v>0</v>
      </c>
      <c r="AC75" s="172">
        <v>0</v>
      </c>
      <c r="AD75" s="172">
        <v>0</v>
      </c>
      <c r="AE75" s="172">
        <v>0</v>
      </c>
      <c r="AF75" s="172">
        <v>0</v>
      </c>
      <c r="AG75" s="172">
        <v>0</v>
      </c>
      <c r="AH75" s="172">
        <v>0</v>
      </c>
      <c r="AI75" s="172">
        <v>0</v>
      </c>
      <c r="AJ75" s="172">
        <v>0</v>
      </c>
      <c r="AK75" s="172">
        <v>0</v>
      </c>
      <c r="AL75" s="172">
        <v>0</v>
      </c>
      <c r="AM75" s="172">
        <v>0</v>
      </c>
      <c r="AN75" s="172">
        <v>0</v>
      </c>
      <c r="AO75" s="172">
        <v>0</v>
      </c>
      <c r="AP75" s="172">
        <v>0</v>
      </c>
      <c r="AQ75" s="172">
        <v>0</v>
      </c>
      <c r="AR75" s="172">
        <v>0</v>
      </c>
      <c r="AS75" s="172">
        <v>0</v>
      </c>
      <c r="AT75" s="172">
        <v>0</v>
      </c>
      <c r="AU75" s="172">
        <v>0</v>
      </c>
      <c r="AV75" s="172">
        <v>0</v>
      </c>
      <c r="AW75" s="172">
        <v>0</v>
      </c>
      <c r="AX75" s="172">
        <v>0</v>
      </c>
      <c r="AY75" s="172">
        <v>0</v>
      </c>
      <c r="AZ75" s="172">
        <v>0</v>
      </c>
      <c r="BA75" s="172">
        <v>0</v>
      </c>
      <c r="BB75" s="172">
        <v>0</v>
      </c>
      <c r="BC75" s="172">
        <v>0</v>
      </c>
      <c r="BD75" s="172">
        <v>0</v>
      </c>
      <c r="BE75" s="172">
        <v>0</v>
      </c>
      <c r="BF75" s="172">
        <v>0</v>
      </c>
      <c r="BG75" s="172">
        <v>0</v>
      </c>
      <c r="BH75" s="172">
        <v>0</v>
      </c>
      <c r="BI75" s="172">
        <v>0</v>
      </c>
      <c r="BJ75" s="172">
        <v>0</v>
      </c>
      <c r="BK75" s="172">
        <v>0</v>
      </c>
      <c r="BL75" s="172">
        <v>0</v>
      </c>
      <c r="BM75" s="172">
        <v>0</v>
      </c>
      <c r="BN75" s="172">
        <v>0</v>
      </c>
      <c r="BO75" s="172">
        <v>0</v>
      </c>
      <c r="BP75" s="172">
        <v>0</v>
      </c>
      <c r="BQ75" s="172">
        <v>0</v>
      </c>
      <c r="BR75" s="172">
        <v>0</v>
      </c>
      <c r="BS75" s="172">
        <v>0</v>
      </c>
      <c r="BT75" s="172">
        <v>0</v>
      </c>
      <c r="BU75" s="172">
        <v>0</v>
      </c>
      <c r="BV75" s="172">
        <v>0</v>
      </c>
      <c r="BW75" s="172">
        <v>0</v>
      </c>
      <c r="BX75" s="172">
        <v>0</v>
      </c>
      <c r="BY75" s="172">
        <v>0</v>
      </c>
      <c r="BZ75" s="172">
        <v>0</v>
      </c>
      <c r="CA75" s="172">
        <v>0</v>
      </c>
      <c r="CB75" s="172">
        <v>0</v>
      </c>
      <c r="CC75" s="172">
        <v>0</v>
      </c>
      <c r="CD75" s="172">
        <v>0</v>
      </c>
      <c r="CE75" s="172">
        <v>0</v>
      </c>
      <c r="CF75" s="172">
        <v>0</v>
      </c>
      <c r="CG75" s="172">
        <v>0</v>
      </c>
      <c r="CH75" s="172">
        <v>0</v>
      </c>
      <c r="CI75" s="172">
        <v>0</v>
      </c>
      <c r="CJ75" s="172">
        <v>0</v>
      </c>
      <c r="CK75" s="172">
        <v>0</v>
      </c>
      <c r="CL75" s="172">
        <v>0</v>
      </c>
      <c r="CM75" s="172">
        <v>0</v>
      </c>
      <c r="CN75" s="172">
        <v>0</v>
      </c>
      <c r="CO75" s="172">
        <v>0</v>
      </c>
      <c r="CP75" s="172">
        <v>0</v>
      </c>
      <c r="CQ75" s="172">
        <v>0</v>
      </c>
      <c r="CR75" s="172">
        <v>0</v>
      </c>
      <c r="CS75" s="172">
        <v>0</v>
      </c>
      <c r="CT75" s="172">
        <v>0</v>
      </c>
      <c r="CU75" s="172">
        <v>0</v>
      </c>
      <c r="CV75" s="172">
        <v>0</v>
      </c>
      <c r="CW75" s="172">
        <v>0</v>
      </c>
      <c r="CX75" s="172">
        <v>0</v>
      </c>
      <c r="CY75" s="172">
        <v>0</v>
      </c>
      <c r="CZ75" s="172">
        <v>0</v>
      </c>
      <c r="DA75" s="172">
        <v>0</v>
      </c>
      <c r="DB75" s="172">
        <v>0</v>
      </c>
      <c r="DC75" s="172">
        <v>0</v>
      </c>
      <c r="DD75" s="172">
        <v>0</v>
      </c>
      <c r="DE75" s="172">
        <v>0</v>
      </c>
      <c r="DF75" s="172">
        <v>0</v>
      </c>
      <c r="DG75" s="172">
        <v>0</v>
      </c>
      <c r="DH75" s="172">
        <v>0</v>
      </c>
      <c r="DI75" s="172">
        <v>0</v>
      </c>
      <c r="DJ75" s="172">
        <v>0</v>
      </c>
      <c r="DK75" s="172">
        <v>0</v>
      </c>
      <c r="DL75" s="172">
        <v>0</v>
      </c>
      <c r="DM75" s="172">
        <v>0</v>
      </c>
      <c r="DN75" s="172">
        <v>0</v>
      </c>
      <c r="DO75" s="172">
        <v>0</v>
      </c>
      <c r="DP75" s="172">
        <v>0</v>
      </c>
      <c r="DQ75" s="172">
        <v>0</v>
      </c>
      <c r="DR75" s="172">
        <v>0</v>
      </c>
      <c r="DS75" s="172">
        <v>0</v>
      </c>
      <c r="DT75" s="172">
        <v>0</v>
      </c>
      <c r="DU75" s="172">
        <v>0</v>
      </c>
      <c r="DV75" s="172">
        <v>0</v>
      </c>
      <c r="DW75" s="172">
        <v>0</v>
      </c>
      <c r="DX75" s="172">
        <v>0</v>
      </c>
      <c r="DY75" s="172">
        <v>0</v>
      </c>
      <c r="DZ75" s="172">
        <v>0</v>
      </c>
      <c r="EA75" s="172">
        <v>0</v>
      </c>
      <c r="EB75" s="172">
        <v>0</v>
      </c>
      <c r="EC75" s="172">
        <v>0</v>
      </c>
      <c r="ED75" s="172">
        <v>0</v>
      </c>
      <c r="EE75" s="172">
        <v>0</v>
      </c>
      <c r="EF75" s="172">
        <v>0</v>
      </c>
      <c r="EG75" s="172">
        <v>0</v>
      </c>
      <c r="EH75" s="172">
        <v>0</v>
      </c>
      <c r="EI75" s="172">
        <v>0</v>
      </c>
      <c r="EJ75" s="172">
        <v>0</v>
      </c>
      <c r="EK75" s="172">
        <v>0</v>
      </c>
      <c r="EL75" s="172">
        <v>0</v>
      </c>
      <c r="EM75" s="172">
        <v>0</v>
      </c>
      <c r="EN75" s="172">
        <v>0</v>
      </c>
      <c r="EO75" s="172">
        <v>0</v>
      </c>
      <c r="EP75" s="172">
        <v>0</v>
      </c>
      <c r="EQ75" s="172">
        <v>0</v>
      </c>
      <c r="ER75" s="172">
        <v>0</v>
      </c>
      <c r="ES75" s="172">
        <v>0</v>
      </c>
      <c r="ET75" s="172">
        <v>0</v>
      </c>
      <c r="EU75" s="172">
        <v>0</v>
      </c>
      <c r="EV75" s="172">
        <v>0</v>
      </c>
      <c r="EW75" s="172">
        <v>0</v>
      </c>
      <c r="EX75" s="172">
        <v>0</v>
      </c>
      <c r="EY75" s="172">
        <v>0</v>
      </c>
      <c r="EZ75" s="172">
        <v>0</v>
      </c>
      <c r="FA75" s="172">
        <v>0</v>
      </c>
      <c r="FB75" s="172">
        <v>0</v>
      </c>
      <c r="FC75" s="172">
        <v>0</v>
      </c>
      <c r="FD75" s="172">
        <v>0</v>
      </c>
      <c r="FE75" s="172">
        <v>0</v>
      </c>
      <c r="FF75" s="172">
        <v>0</v>
      </c>
      <c r="FG75" s="172">
        <v>0</v>
      </c>
      <c r="FH75" s="172">
        <v>0</v>
      </c>
      <c r="FI75" s="172">
        <v>0</v>
      </c>
      <c r="FJ75" s="172">
        <v>0</v>
      </c>
      <c r="FK75" s="172">
        <v>0</v>
      </c>
      <c r="FL75" s="172">
        <v>0</v>
      </c>
      <c r="FM75" s="172">
        <v>0</v>
      </c>
      <c r="FN75" s="172">
        <v>0</v>
      </c>
      <c r="FO75" s="172">
        <v>0</v>
      </c>
      <c r="FP75" s="172">
        <v>0</v>
      </c>
      <c r="FQ75" s="172">
        <v>0</v>
      </c>
      <c r="FR75" s="172">
        <v>0</v>
      </c>
      <c r="FS75" s="172">
        <v>0</v>
      </c>
      <c r="FT75" s="172">
        <v>0</v>
      </c>
      <c r="FU75" s="172">
        <v>0</v>
      </c>
      <c r="FV75" s="172">
        <v>0</v>
      </c>
      <c r="FW75" s="172">
        <v>0</v>
      </c>
      <c r="FX75" s="172">
        <v>0</v>
      </c>
      <c r="FY75" s="172">
        <v>0</v>
      </c>
      <c r="FZ75" s="172">
        <v>0</v>
      </c>
      <c r="GA75" s="172">
        <v>0</v>
      </c>
      <c r="GB75" s="172">
        <v>0</v>
      </c>
      <c r="GC75" s="172">
        <v>0</v>
      </c>
      <c r="GD75" s="172">
        <v>0</v>
      </c>
      <c r="GE75" s="172">
        <v>0</v>
      </c>
      <c r="GF75" s="172">
        <v>0</v>
      </c>
      <c r="GG75" s="172">
        <v>0</v>
      </c>
      <c r="GH75" s="172">
        <v>0</v>
      </c>
      <c r="GI75" s="172">
        <v>0</v>
      </c>
      <c r="GJ75" s="172">
        <v>0</v>
      </c>
      <c r="GK75" s="172">
        <v>0</v>
      </c>
      <c r="GL75" s="172">
        <v>0</v>
      </c>
      <c r="GM75" s="172">
        <v>0</v>
      </c>
      <c r="GN75" s="172">
        <v>0</v>
      </c>
      <c r="GO75" s="172">
        <v>0</v>
      </c>
      <c r="GP75" s="172">
        <v>0</v>
      </c>
      <c r="GQ75" s="172">
        <v>0</v>
      </c>
      <c r="GR75" s="172">
        <v>0</v>
      </c>
      <c r="GS75" s="172">
        <v>0</v>
      </c>
      <c r="GT75" s="172">
        <v>0</v>
      </c>
      <c r="GU75" s="173">
        <v>0</v>
      </c>
      <c r="GV75" s="173">
        <v>0</v>
      </c>
      <c r="GW75" s="173">
        <v>0</v>
      </c>
      <c r="GX75" s="173">
        <v>0</v>
      </c>
      <c r="GY75" s="173">
        <v>0</v>
      </c>
      <c r="GZ75" s="173">
        <v>0</v>
      </c>
      <c r="HA75" s="173">
        <v>0</v>
      </c>
      <c r="HB75" s="173">
        <v>0</v>
      </c>
      <c r="HC75" s="173">
        <v>0</v>
      </c>
      <c r="HD75" s="173">
        <v>0</v>
      </c>
      <c r="HE75" s="173">
        <v>0</v>
      </c>
      <c r="HF75" s="173">
        <v>0</v>
      </c>
      <c r="HG75" s="173">
        <v>0</v>
      </c>
      <c r="HH75" s="173">
        <v>0</v>
      </c>
      <c r="HI75" s="173">
        <v>0</v>
      </c>
      <c r="HJ75" s="173">
        <v>0</v>
      </c>
      <c r="HK75" s="173">
        <v>0</v>
      </c>
      <c r="HL75" s="173">
        <v>0</v>
      </c>
      <c r="HM75" s="173">
        <v>0</v>
      </c>
      <c r="HN75" s="173">
        <v>0</v>
      </c>
      <c r="HO75" s="172">
        <f t="shared" si="161"/>
        <v>100000000</v>
      </c>
      <c r="HP75" s="172">
        <f t="shared" si="162"/>
        <v>0</v>
      </c>
      <c r="HQ75" s="172">
        <f t="shared" si="163"/>
        <v>0</v>
      </c>
      <c r="HR75" s="172">
        <f t="shared" si="164"/>
        <v>0</v>
      </c>
      <c r="HS75" s="163">
        <f t="shared" si="146"/>
        <v>0</v>
      </c>
    </row>
    <row r="76" spans="1:227" ht="16.5" thickTop="1" thickBot="1" x14ac:dyDescent="0.3">
      <c r="A76" s="171" t="s">
        <v>916</v>
      </c>
      <c r="B76" s="172">
        <v>0</v>
      </c>
      <c r="C76" s="172">
        <v>0</v>
      </c>
      <c r="D76" s="172">
        <v>0</v>
      </c>
      <c r="E76" s="172">
        <v>0</v>
      </c>
      <c r="F76" s="172">
        <v>0</v>
      </c>
      <c r="G76" s="172">
        <v>0</v>
      </c>
      <c r="H76" s="172">
        <v>0</v>
      </c>
      <c r="I76" s="172">
        <v>0</v>
      </c>
      <c r="J76" s="172">
        <v>0</v>
      </c>
      <c r="K76" s="172">
        <v>0</v>
      </c>
      <c r="L76" s="172">
        <v>0</v>
      </c>
      <c r="M76" s="172">
        <v>0</v>
      </c>
      <c r="N76" s="172">
        <v>0</v>
      </c>
      <c r="O76" s="172">
        <v>0</v>
      </c>
      <c r="P76" s="172">
        <v>0</v>
      </c>
      <c r="Q76" s="172">
        <v>0</v>
      </c>
      <c r="R76" s="172">
        <v>0</v>
      </c>
      <c r="S76" s="172">
        <v>0</v>
      </c>
      <c r="T76" s="172">
        <v>0</v>
      </c>
      <c r="U76" s="172">
        <v>0</v>
      </c>
      <c r="V76" s="172">
        <v>0</v>
      </c>
      <c r="W76" s="172">
        <v>0</v>
      </c>
      <c r="X76" s="172">
        <v>0</v>
      </c>
      <c r="Y76" s="172">
        <v>0</v>
      </c>
      <c r="Z76" s="172">
        <v>0</v>
      </c>
      <c r="AA76" s="172">
        <v>0</v>
      </c>
      <c r="AB76" s="172">
        <v>0</v>
      </c>
      <c r="AC76" s="172">
        <v>0</v>
      </c>
      <c r="AD76" s="172">
        <v>0</v>
      </c>
      <c r="AE76" s="172">
        <v>0</v>
      </c>
      <c r="AF76" s="172">
        <v>0</v>
      </c>
      <c r="AG76" s="172">
        <v>0</v>
      </c>
      <c r="AH76" s="172">
        <v>0</v>
      </c>
      <c r="AI76" s="172">
        <v>0</v>
      </c>
      <c r="AJ76" s="172">
        <v>0</v>
      </c>
      <c r="AK76" s="172">
        <v>0</v>
      </c>
      <c r="AL76" s="172">
        <v>0</v>
      </c>
      <c r="AM76" s="172">
        <v>0</v>
      </c>
      <c r="AN76" s="172">
        <v>0</v>
      </c>
      <c r="AO76" s="172">
        <v>0</v>
      </c>
      <c r="AP76" s="172">
        <v>0</v>
      </c>
      <c r="AQ76" s="172">
        <v>0</v>
      </c>
      <c r="AR76" s="172">
        <v>0</v>
      </c>
      <c r="AS76" s="172">
        <v>0</v>
      </c>
      <c r="AT76" s="172">
        <v>0</v>
      </c>
      <c r="AU76" s="172">
        <v>0</v>
      </c>
      <c r="AV76" s="172">
        <v>0</v>
      </c>
      <c r="AW76" s="172">
        <v>0</v>
      </c>
      <c r="AX76" s="172">
        <v>0</v>
      </c>
      <c r="AY76" s="172">
        <v>0</v>
      </c>
      <c r="AZ76" s="172">
        <v>0</v>
      </c>
      <c r="BA76" s="172">
        <v>0</v>
      </c>
      <c r="BB76" s="172">
        <v>0</v>
      </c>
      <c r="BC76" s="172">
        <v>0</v>
      </c>
      <c r="BD76" s="172">
        <v>0</v>
      </c>
      <c r="BE76" s="172">
        <v>0</v>
      </c>
      <c r="BF76" s="172">
        <v>0</v>
      </c>
      <c r="BG76" s="172">
        <v>0</v>
      </c>
      <c r="BH76" s="172">
        <v>0</v>
      </c>
      <c r="BI76" s="172">
        <v>0</v>
      </c>
      <c r="BJ76" s="172">
        <v>0</v>
      </c>
      <c r="BK76" s="172">
        <v>0</v>
      </c>
      <c r="BL76" s="172">
        <v>0</v>
      </c>
      <c r="BM76" s="172">
        <v>0</v>
      </c>
      <c r="BN76" s="172">
        <v>0</v>
      </c>
      <c r="BO76" s="172">
        <v>0</v>
      </c>
      <c r="BP76" s="172">
        <v>0</v>
      </c>
      <c r="BQ76" s="172">
        <v>0</v>
      </c>
      <c r="BR76" s="172">
        <v>0</v>
      </c>
      <c r="BS76" s="172">
        <v>0</v>
      </c>
      <c r="BT76" s="172">
        <v>0</v>
      </c>
      <c r="BU76" s="172">
        <v>0</v>
      </c>
      <c r="BV76" s="172">
        <v>0</v>
      </c>
      <c r="BW76" s="172">
        <v>0</v>
      </c>
      <c r="BX76" s="172">
        <v>0</v>
      </c>
      <c r="BY76" s="172">
        <v>0</v>
      </c>
      <c r="BZ76" s="172">
        <v>0</v>
      </c>
      <c r="CA76" s="172">
        <v>0</v>
      </c>
      <c r="CB76" s="172">
        <v>0</v>
      </c>
      <c r="CC76" s="172">
        <v>0</v>
      </c>
      <c r="CD76" s="172">
        <v>0</v>
      </c>
      <c r="CE76" s="172">
        <v>0</v>
      </c>
      <c r="CF76" s="172">
        <v>0</v>
      </c>
      <c r="CG76" s="172">
        <v>0</v>
      </c>
      <c r="CH76" s="172">
        <v>0</v>
      </c>
      <c r="CI76" s="172">
        <v>0</v>
      </c>
      <c r="CJ76" s="172">
        <v>0</v>
      </c>
      <c r="CK76" s="172">
        <v>0</v>
      </c>
      <c r="CL76" s="172">
        <v>0</v>
      </c>
      <c r="CM76" s="172">
        <v>0</v>
      </c>
      <c r="CN76" s="172">
        <v>0</v>
      </c>
      <c r="CO76" s="172">
        <v>0</v>
      </c>
      <c r="CP76" s="172">
        <v>0</v>
      </c>
      <c r="CQ76" s="172">
        <v>0</v>
      </c>
      <c r="CR76" s="172">
        <v>0</v>
      </c>
      <c r="CS76" s="172">
        <v>0</v>
      </c>
      <c r="CT76" s="172">
        <v>0</v>
      </c>
      <c r="CU76" s="172">
        <v>0</v>
      </c>
      <c r="CV76" s="172">
        <v>0</v>
      </c>
      <c r="CW76" s="172">
        <v>0</v>
      </c>
      <c r="CX76" s="172">
        <v>0</v>
      </c>
      <c r="CY76" s="172">
        <v>0</v>
      </c>
      <c r="CZ76" s="172">
        <v>0</v>
      </c>
      <c r="DA76" s="172">
        <v>0</v>
      </c>
      <c r="DB76" s="172">
        <v>0</v>
      </c>
      <c r="DC76" s="172">
        <v>0</v>
      </c>
      <c r="DD76" s="172">
        <v>0</v>
      </c>
      <c r="DE76" s="172">
        <v>0</v>
      </c>
      <c r="DF76" s="172">
        <v>0</v>
      </c>
      <c r="DG76" s="172">
        <v>0</v>
      </c>
      <c r="DH76" s="172">
        <v>0</v>
      </c>
      <c r="DI76" s="172">
        <v>0</v>
      </c>
      <c r="DJ76" s="172">
        <v>0</v>
      </c>
      <c r="DK76" s="172">
        <v>0</v>
      </c>
      <c r="DL76" s="172">
        <v>0</v>
      </c>
      <c r="DM76" s="172">
        <v>0</v>
      </c>
      <c r="DN76" s="172">
        <v>0</v>
      </c>
      <c r="DO76" s="172">
        <v>0</v>
      </c>
      <c r="DP76" s="172">
        <v>0</v>
      </c>
      <c r="DQ76" s="172">
        <v>0</v>
      </c>
      <c r="DR76" s="172">
        <v>0</v>
      </c>
      <c r="DS76" s="172">
        <v>0</v>
      </c>
      <c r="DT76" s="172">
        <v>0</v>
      </c>
      <c r="DU76" s="172">
        <v>0</v>
      </c>
      <c r="DV76" s="172">
        <v>0</v>
      </c>
      <c r="DW76" s="172">
        <v>0</v>
      </c>
      <c r="DX76" s="172">
        <v>0</v>
      </c>
      <c r="DY76" s="172">
        <v>0</v>
      </c>
      <c r="DZ76" s="172">
        <v>0</v>
      </c>
      <c r="EA76" s="172">
        <v>0</v>
      </c>
      <c r="EB76" s="172">
        <v>0</v>
      </c>
      <c r="EC76" s="172">
        <v>0</v>
      </c>
      <c r="ED76" s="172">
        <v>0</v>
      </c>
      <c r="EE76" s="172">
        <v>0</v>
      </c>
      <c r="EF76" s="172">
        <v>0</v>
      </c>
      <c r="EG76" s="172">
        <v>0</v>
      </c>
      <c r="EH76" s="172">
        <v>0</v>
      </c>
      <c r="EI76" s="172">
        <v>0</v>
      </c>
      <c r="EJ76" s="172">
        <v>0</v>
      </c>
      <c r="EK76" s="172">
        <v>0</v>
      </c>
      <c r="EL76" s="172">
        <v>0</v>
      </c>
      <c r="EM76" s="172">
        <v>0</v>
      </c>
      <c r="EN76" s="172">
        <v>0</v>
      </c>
      <c r="EO76" s="172">
        <v>0</v>
      </c>
      <c r="EP76" s="172">
        <v>0</v>
      </c>
      <c r="EQ76" s="172">
        <v>0</v>
      </c>
      <c r="ER76" s="172">
        <v>0</v>
      </c>
      <c r="ES76" s="172">
        <v>0</v>
      </c>
      <c r="ET76" s="172">
        <v>0</v>
      </c>
      <c r="EU76" s="172">
        <v>0</v>
      </c>
      <c r="EV76" s="172">
        <v>0</v>
      </c>
      <c r="EW76" s="172">
        <v>0</v>
      </c>
      <c r="EX76" s="172">
        <v>0</v>
      </c>
      <c r="EY76" s="172">
        <v>0</v>
      </c>
      <c r="EZ76" s="172">
        <v>0</v>
      </c>
      <c r="FA76" s="172">
        <v>0</v>
      </c>
      <c r="FB76" s="172">
        <v>0</v>
      </c>
      <c r="FC76" s="172">
        <v>0</v>
      </c>
      <c r="FD76" s="172">
        <v>0</v>
      </c>
      <c r="FE76" s="172">
        <v>0</v>
      </c>
      <c r="FF76" s="172">
        <v>0</v>
      </c>
      <c r="FG76" s="172">
        <v>0</v>
      </c>
      <c r="FH76" s="172">
        <v>0</v>
      </c>
      <c r="FI76" s="172">
        <v>0</v>
      </c>
      <c r="FJ76" s="172">
        <v>0</v>
      </c>
      <c r="FK76" s="172">
        <v>0</v>
      </c>
      <c r="FL76" s="172">
        <v>0</v>
      </c>
      <c r="FM76" s="172">
        <v>0</v>
      </c>
      <c r="FN76" s="172">
        <v>0</v>
      </c>
      <c r="FO76" s="172">
        <v>0</v>
      </c>
      <c r="FP76" s="172">
        <v>0</v>
      </c>
      <c r="FQ76" s="172">
        <v>0</v>
      </c>
      <c r="FR76" s="172">
        <v>0</v>
      </c>
      <c r="FS76" s="172">
        <v>0</v>
      </c>
      <c r="FT76" s="172">
        <v>0</v>
      </c>
      <c r="FU76" s="172">
        <v>0</v>
      </c>
      <c r="FV76" s="172">
        <v>0</v>
      </c>
      <c r="FW76" s="172">
        <v>0</v>
      </c>
      <c r="FX76" s="172">
        <v>0</v>
      </c>
      <c r="FY76" s="172">
        <v>0</v>
      </c>
      <c r="FZ76" s="172">
        <v>0</v>
      </c>
      <c r="GA76" s="172">
        <v>0</v>
      </c>
      <c r="GB76" s="172">
        <v>0</v>
      </c>
      <c r="GC76" s="172">
        <v>0</v>
      </c>
      <c r="GD76" s="172">
        <v>0</v>
      </c>
      <c r="GE76" s="172">
        <v>0</v>
      </c>
      <c r="GF76" s="172">
        <v>0</v>
      </c>
      <c r="GG76" s="172">
        <v>0</v>
      </c>
      <c r="GH76" s="172">
        <v>0</v>
      </c>
      <c r="GI76" s="172">
        <v>0</v>
      </c>
      <c r="GJ76" s="172">
        <v>0</v>
      </c>
      <c r="GK76" s="172">
        <v>0</v>
      </c>
      <c r="GL76" s="172">
        <v>0</v>
      </c>
      <c r="GM76" s="172">
        <v>0</v>
      </c>
      <c r="GN76" s="172">
        <v>0</v>
      </c>
      <c r="GO76" s="172">
        <v>0</v>
      </c>
      <c r="GP76" s="172">
        <v>0</v>
      </c>
      <c r="GQ76" s="172">
        <v>0</v>
      </c>
      <c r="GR76" s="172">
        <v>0</v>
      </c>
      <c r="GS76" s="172">
        <v>0</v>
      </c>
      <c r="GT76" s="172">
        <v>0</v>
      </c>
      <c r="GU76" s="173">
        <v>0</v>
      </c>
      <c r="GV76" s="173">
        <v>0</v>
      </c>
      <c r="GW76" s="173">
        <v>0</v>
      </c>
      <c r="GX76" s="173">
        <v>0</v>
      </c>
      <c r="GY76" s="173">
        <v>0</v>
      </c>
      <c r="GZ76" s="173">
        <v>0</v>
      </c>
      <c r="HA76" s="173">
        <v>0</v>
      </c>
      <c r="HB76" s="173">
        <v>0</v>
      </c>
      <c r="HC76" s="173">
        <v>0</v>
      </c>
      <c r="HD76" s="173">
        <v>0</v>
      </c>
      <c r="HE76" s="173">
        <v>0</v>
      </c>
      <c r="HF76" s="173">
        <v>0</v>
      </c>
      <c r="HG76" s="173">
        <v>0</v>
      </c>
      <c r="HH76" s="173">
        <v>0</v>
      </c>
      <c r="HI76" s="173">
        <v>0</v>
      </c>
      <c r="HJ76" s="173">
        <v>0</v>
      </c>
      <c r="HK76" s="173">
        <v>0</v>
      </c>
      <c r="HL76" s="173">
        <v>0</v>
      </c>
      <c r="HM76" s="173">
        <v>0</v>
      </c>
      <c r="HN76" s="173">
        <v>0</v>
      </c>
      <c r="HO76" s="172">
        <f t="shared" si="161"/>
        <v>0</v>
      </c>
      <c r="HP76" s="172">
        <f t="shared" si="162"/>
        <v>0</v>
      </c>
      <c r="HQ76" s="172">
        <f t="shared" si="163"/>
        <v>0</v>
      </c>
      <c r="HR76" s="172">
        <f t="shared" si="164"/>
        <v>0</v>
      </c>
      <c r="HS76" s="163">
        <f t="shared" si="146"/>
        <v>0</v>
      </c>
    </row>
    <row r="77" spans="1:227" ht="16.5" thickTop="1" thickBot="1" x14ac:dyDescent="0.3">
      <c r="A77" s="171" t="s">
        <v>917</v>
      </c>
      <c r="B77" s="172">
        <v>400000000</v>
      </c>
      <c r="C77" s="172">
        <v>0</v>
      </c>
      <c r="D77" s="172">
        <v>0</v>
      </c>
      <c r="E77" s="172">
        <v>0</v>
      </c>
      <c r="F77" s="172">
        <v>0</v>
      </c>
      <c r="G77" s="172">
        <v>0</v>
      </c>
      <c r="H77" s="172">
        <v>0</v>
      </c>
      <c r="I77" s="172">
        <v>0</v>
      </c>
      <c r="J77" s="172">
        <v>0</v>
      </c>
      <c r="K77" s="172">
        <v>0</v>
      </c>
      <c r="L77" s="172">
        <v>0</v>
      </c>
      <c r="M77" s="172">
        <v>0</v>
      </c>
      <c r="N77" s="172">
        <v>0</v>
      </c>
      <c r="O77" s="172">
        <v>0</v>
      </c>
      <c r="P77" s="172">
        <v>0</v>
      </c>
      <c r="Q77" s="172">
        <v>0</v>
      </c>
      <c r="R77" s="172">
        <v>0</v>
      </c>
      <c r="S77" s="172">
        <v>0</v>
      </c>
      <c r="T77" s="172">
        <v>0</v>
      </c>
      <c r="U77" s="172">
        <v>0</v>
      </c>
      <c r="V77" s="172">
        <v>0</v>
      </c>
      <c r="W77" s="172">
        <v>0</v>
      </c>
      <c r="X77" s="172">
        <v>0</v>
      </c>
      <c r="Y77" s="172">
        <v>0</v>
      </c>
      <c r="Z77" s="172">
        <v>0</v>
      </c>
      <c r="AA77" s="172">
        <v>0</v>
      </c>
      <c r="AB77" s="172">
        <v>0</v>
      </c>
      <c r="AC77" s="172">
        <v>0</v>
      </c>
      <c r="AD77" s="172">
        <v>0</v>
      </c>
      <c r="AE77" s="172">
        <v>400000000</v>
      </c>
      <c r="AF77" s="172">
        <v>0</v>
      </c>
      <c r="AG77" s="172">
        <v>0</v>
      </c>
      <c r="AH77" s="172">
        <v>0</v>
      </c>
      <c r="AI77" s="172">
        <v>0</v>
      </c>
      <c r="AJ77" s="172">
        <v>0</v>
      </c>
      <c r="AK77" s="172">
        <v>0</v>
      </c>
      <c r="AL77" s="172">
        <v>0</v>
      </c>
      <c r="AM77" s="172">
        <v>0</v>
      </c>
      <c r="AN77" s="172">
        <v>0</v>
      </c>
      <c r="AO77" s="172">
        <v>0</v>
      </c>
      <c r="AP77" s="172">
        <v>0</v>
      </c>
      <c r="AQ77" s="172">
        <v>0</v>
      </c>
      <c r="AR77" s="172">
        <v>0</v>
      </c>
      <c r="AS77" s="172">
        <v>0</v>
      </c>
      <c r="AT77" s="172">
        <v>0</v>
      </c>
      <c r="AU77" s="172">
        <v>0</v>
      </c>
      <c r="AV77" s="172">
        <v>0</v>
      </c>
      <c r="AW77" s="172">
        <v>0</v>
      </c>
      <c r="AX77" s="172">
        <v>0</v>
      </c>
      <c r="AY77" s="172">
        <v>0</v>
      </c>
      <c r="AZ77" s="172">
        <v>0</v>
      </c>
      <c r="BA77" s="172">
        <v>0</v>
      </c>
      <c r="BB77" s="172">
        <v>0</v>
      </c>
      <c r="BC77" s="172">
        <v>0</v>
      </c>
      <c r="BD77" s="172">
        <v>0</v>
      </c>
      <c r="BE77" s="172">
        <v>0</v>
      </c>
      <c r="BF77" s="172">
        <v>0</v>
      </c>
      <c r="BG77" s="172">
        <v>0</v>
      </c>
      <c r="BH77" s="172">
        <v>0</v>
      </c>
      <c r="BI77" s="172">
        <v>0</v>
      </c>
      <c r="BJ77" s="172">
        <v>0</v>
      </c>
      <c r="BK77" s="172">
        <v>0</v>
      </c>
      <c r="BL77" s="172">
        <v>0</v>
      </c>
      <c r="BM77" s="172">
        <v>0</v>
      </c>
      <c r="BN77" s="172">
        <v>0</v>
      </c>
      <c r="BO77" s="172">
        <v>0</v>
      </c>
      <c r="BP77" s="172">
        <v>0</v>
      </c>
      <c r="BQ77" s="172">
        <v>0</v>
      </c>
      <c r="BR77" s="172">
        <v>0</v>
      </c>
      <c r="BS77" s="172">
        <v>0</v>
      </c>
      <c r="BT77" s="172">
        <v>0</v>
      </c>
      <c r="BU77" s="172">
        <v>0</v>
      </c>
      <c r="BV77" s="172">
        <v>0</v>
      </c>
      <c r="BW77" s="172">
        <v>0</v>
      </c>
      <c r="BX77" s="172">
        <v>0</v>
      </c>
      <c r="BY77" s="172">
        <v>0</v>
      </c>
      <c r="BZ77" s="172">
        <v>0</v>
      </c>
      <c r="CA77" s="172">
        <v>0</v>
      </c>
      <c r="CB77" s="172">
        <v>0</v>
      </c>
      <c r="CC77" s="172">
        <v>0</v>
      </c>
      <c r="CD77" s="172">
        <v>0</v>
      </c>
      <c r="CE77" s="172">
        <v>0</v>
      </c>
      <c r="CF77" s="172">
        <v>0</v>
      </c>
      <c r="CG77" s="172">
        <v>0</v>
      </c>
      <c r="CH77" s="172">
        <v>0</v>
      </c>
      <c r="CI77" s="172">
        <v>0</v>
      </c>
      <c r="CJ77" s="172">
        <v>0</v>
      </c>
      <c r="CK77" s="172">
        <v>0</v>
      </c>
      <c r="CL77" s="172">
        <v>0</v>
      </c>
      <c r="CM77" s="172">
        <v>0</v>
      </c>
      <c r="CN77" s="172">
        <v>0</v>
      </c>
      <c r="CO77" s="172">
        <v>0</v>
      </c>
      <c r="CP77" s="172">
        <v>0</v>
      </c>
      <c r="CQ77" s="172">
        <v>0</v>
      </c>
      <c r="CR77" s="172">
        <v>0</v>
      </c>
      <c r="CS77" s="172">
        <v>0</v>
      </c>
      <c r="CT77" s="172">
        <v>0</v>
      </c>
      <c r="CU77" s="172">
        <v>0</v>
      </c>
      <c r="CV77" s="172">
        <v>0</v>
      </c>
      <c r="CW77" s="172">
        <v>0</v>
      </c>
      <c r="CX77" s="172">
        <v>0</v>
      </c>
      <c r="CY77" s="172">
        <v>0</v>
      </c>
      <c r="CZ77" s="172">
        <v>0</v>
      </c>
      <c r="DA77" s="172">
        <v>0</v>
      </c>
      <c r="DB77" s="172">
        <v>0</v>
      </c>
      <c r="DC77" s="172">
        <v>0</v>
      </c>
      <c r="DD77" s="172">
        <v>0</v>
      </c>
      <c r="DE77" s="172">
        <v>0</v>
      </c>
      <c r="DF77" s="172">
        <v>0</v>
      </c>
      <c r="DG77" s="172">
        <v>0</v>
      </c>
      <c r="DH77" s="172">
        <v>0</v>
      </c>
      <c r="DI77" s="172">
        <v>0</v>
      </c>
      <c r="DJ77" s="172">
        <v>0</v>
      </c>
      <c r="DK77" s="172">
        <v>0</v>
      </c>
      <c r="DL77" s="172">
        <v>0</v>
      </c>
      <c r="DM77" s="172">
        <v>0</v>
      </c>
      <c r="DN77" s="172">
        <v>0</v>
      </c>
      <c r="DO77" s="172">
        <v>0</v>
      </c>
      <c r="DP77" s="172">
        <v>0</v>
      </c>
      <c r="DQ77" s="172">
        <v>0</v>
      </c>
      <c r="DR77" s="172">
        <v>0</v>
      </c>
      <c r="DS77" s="172">
        <v>0</v>
      </c>
      <c r="DT77" s="172">
        <v>0</v>
      </c>
      <c r="DU77" s="172">
        <v>0</v>
      </c>
      <c r="DV77" s="172">
        <v>0</v>
      </c>
      <c r="DW77" s="172">
        <v>0</v>
      </c>
      <c r="DX77" s="172">
        <v>0</v>
      </c>
      <c r="DY77" s="172">
        <v>0</v>
      </c>
      <c r="DZ77" s="172">
        <v>0</v>
      </c>
      <c r="EA77" s="172">
        <v>0</v>
      </c>
      <c r="EB77" s="172">
        <v>0</v>
      </c>
      <c r="EC77" s="172">
        <v>0</v>
      </c>
      <c r="ED77" s="172">
        <v>0</v>
      </c>
      <c r="EE77" s="172">
        <v>0</v>
      </c>
      <c r="EF77" s="172">
        <v>0</v>
      </c>
      <c r="EG77" s="172">
        <v>0</v>
      </c>
      <c r="EH77" s="172">
        <v>0</v>
      </c>
      <c r="EI77" s="172">
        <v>0</v>
      </c>
      <c r="EJ77" s="172">
        <v>0</v>
      </c>
      <c r="EK77" s="172">
        <v>0</v>
      </c>
      <c r="EL77" s="172">
        <v>0</v>
      </c>
      <c r="EM77" s="172">
        <v>0</v>
      </c>
      <c r="EN77" s="172">
        <v>0</v>
      </c>
      <c r="EO77" s="172">
        <v>0</v>
      </c>
      <c r="EP77" s="172">
        <v>0</v>
      </c>
      <c r="EQ77" s="172">
        <v>0</v>
      </c>
      <c r="ER77" s="172">
        <v>0</v>
      </c>
      <c r="ES77" s="172">
        <v>0</v>
      </c>
      <c r="ET77" s="172">
        <v>0</v>
      </c>
      <c r="EU77" s="172">
        <v>0</v>
      </c>
      <c r="EV77" s="172">
        <v>0</v>
      </c>
      <c r="EW77" s="172">
        <v>0</v>
      </c>
      <c r="EX77" s="172">
        <v>0</v>
      </c>
      <c r="EY77" s="172">
        <v>0</v>
      </c>
      <c r="EZ77" s="172">
        <v>0</v>
      </c>
      <c r="FA77" s="172">
        <v>0</v>
      </c>
      <c r="FB77" s="172">
        <v>0</v>
      </c>
      <c r="FC77" s="172">
        <v>0</v>
      </c>
      <c r="FD77" s="172">
        <v>0</v>
      </c>
      <c r="FE77" s="172">
        <v>0</v>
      </c>
      <c r="FF77" s="172">
        <v>0</v>
      </c>
      <c r="FG77" s="172">
        <v>0</v>
      </c>
      <c r="FH77" s="172">
        <v>0</v>
      </c>
      <c r="FI77" s="172">
        <v>0</v>
      </c>
      <c r="FJ77" s="172">
        <v>0</v>
      </c>
      <c r="FK77" s="172">
        <v>0</v>
      </c>
      <c r="FL77" s="172">
        <v>0</v>
      </c>
      <c r="FM77" s="172">
        <v>0</v>
      </c>
      <c r="FN77" s="172">
        <v>0</v>
      </c>
      <c r="FO77" s="172">
        <v>0</v>
      </c>
      <c r="FP77" s="172">
        <v>0</v>
      </c>
      <c r="FQ77" s="172">
        <v>0</v>
      </c>
      <c r="FR77" s="172">
        <v>0</v>
      </c>
      <c r="FS77" s="172">
        <v>0</v>
      </c>
      <c r="FT77" s="172">
        <v>0</v>
      </c>
      <c r="FU77" s="172">
        <v>0</v>
      </c>
      <c r="FV77" s="172">
        <v>0</v>
      </c>
      <c r="FW77" s="172">
        <v>0</v>
      </c>
      <c r="FX77" s="172">
        <v>0</v>
      </c>
      <c r="FY77" s="172">
        <v>0</v>
      </c>
      <c r="FZ77" s="172">
        <v>0</v>
      </c>
      <c r="GA77" s="172">
        <v>0</v>
      </c>
      <c r="GB77" s="172">
        <v>0</v>
      </c>
      <c r="GC77" s="172">
        <v>0</v>
      </c>
      <c r="GD77" s="172">
        <v>0</v>
      </c>
      <c r="GE77" s="172">
        <v>0</v>
      </c>
      <c r="GF77" s="172">
        <v>0</v>
      </c>
      <c r="GG77" s="172">
        <v>0</v>
      </c>
      <c r="GH77" s="172">
        <v>0</v>
      </c>
      <c r="GI77" s="172">
        <v>0</v>
      </c>
      <c r="GJ77" s="172">
        <v>0</v>
      </c>
      <c r="GK77" s="172">
        <v>0</v>
      </c>
      <c r="GL77" s="172">
        <v>0</v>
      </c>
      <c r="GM77" s="172">
        <v>0</v>
      </c>
      <c r="GN77" s="172">
        <v>0</v>
      </c>
      <c r="GO77" s="172">
        <v>0</v>
      </c>
      <c r="GP77" s="172">
        <v>0</v>
      </c>
      <c r="GQ77" s="172">
        <v>0</v>
      </c>
      <c r="GR77" s="172">
        <v>0</v>
      </c>
      <c r="GS77" s="172">
        <v>0</v>
      </c>
      <c r="GT77" s="172">
        <v>0</v>
      </c>
      <c r="GU77" s="173">
        <v>0</v>
      </c>
      <c r="GV77" s="173">
        <v>0</v>
      </c>
      <c r="GW77" s="173">
        <v>0</v>
      </c>
      <c r="GX77" s="173">
        <v>0</v>
      </c>
      <c r="GY77" s="173">
        <v>0</v>
      </c>
      <c r="GZ77" s="173">
        <v>0</v>
      </c>
      <c r="HA77" s="173">
        <v>0</v>
      </c>
      <c r="HB77" s="173">
        <v>0</v>
      </c>
      <c r="HC77" s="173">
        <v>0</v>
      </c>
      <c r="HD77" s="173">
        <v>0</v>
      </c>
      <c r="HE77" s="173">
        <v>0</v>
      </c>
      <c r="HF77" s="173">
        <v>0</v>
      </c>
      <c r="HG77" s="173">
        <v>0</v>
      </c>
      <c r="HH77" s="173">
        <v>0</v>
      </c>
      <c r="HI77" s="173">
        <v>0</v>
      </c>
      <c r="HJ77" s="173">
        <v>0</v>
      </c>
      <c r="HK77" s="173">
        <v>0</v>
      </c>
      <c r="HL77" s="173">
        <v>0</v>
      </c>
      <c r="HM77" s="173">
        <v>0</v>
      </c>
      <c r="HN77" s="173">
        <v>0</v>
      </c>
      <c r="HO77" s="172">
        <f t="shared" si="161"/>
        <v>400000000</v>
      </c>
      <c r="HP77" s="172">
        <f t="shared" si="162"/>
        <v>0</v>
      </c>
      <c r="HQ77" s="172">
        <f t="shared" si="163"/>
        <v>0</v>
      </c>
      <c r="HR77" s="172">
        <f t="shared" si="164"/>
        <v>0</v>
      </c>
      <c r="HS77" s="163">
        <f t="shared" si="146"/>
        <v>0</v>
      </c>
    </row>
    <row r="78" spans="1:227" ht="16.5" thickTop="1" thickBot="1" x14ac:dyDescent="0.3">
      <c r="A78" s="171" t="s">
        <v>918</v>
      </c>
      <c r="B78" s="172">
        <v>100000000</v>
      </c>
      <c r="C78" s="172">
        <v>0</v>
      </c>
      <c r="D78" s="172">
        <v>0</v>
      </c>
      <c r="E78" s="172">
        <v>0</v>
      </c>
      <c r="F78" s="172">
        <v>0</v>
      </c>
      <c r="G78" s="172">
        <v>0</v>
      </c>
      <c r="H78" s="172">
        <v>0</v>
      </c>
      <c r="I78" s="172">
        <v>0</v>
      </c>
      <c r="J78" s="172">
        <v>0</v>
      </c>
      <c r="K78" s="172">
        <v>0</v>
      </c>
      <c r="L78" s="172">
        <v>0</v>
      </c>
      <c r="M78" s="172">
        <v>0</v>
      </c>
      <c r="N78" s="172">
        <v>0</v>
      </c>
      <c r="O78" s="172">
        <v>0</v>
      </c>
      <c r="P78" s="172">
        <v>0</v>
      </c>
      <c r="Q78" s="172">
        <v>0</v>
      </c>
      <c r="R78" s="172">
        <v>0</v>
      </c>
      <c r="S78" s="172">
        <v>0</v>
      </c>
      <c r="T78" s="172">
        <v>0</v>
      </c>
      <c r="U78" s="172">
        <v>0</v>
      </c>
      <c r="V78" s="172">
        <v>0</v>
      </c>
      <c r="W78" s="172">
        <v>0</v>
      </c>
      <c r="X78" s="172">
        <v>0</v>
      </c>
      <c r="Y78" s="172">
        <v>0</v>
      </c>
      <c r="Z78" s="172">
        <v>0</v>
      </c>
      <c r="AA78" s="172">
        <v>32810000</v>
      </c>
      <c r="AB78" s="172">
        <v>0</v>
      </c>
      <c r="AC78" s="172">
        <v>0</v>
      </c>
      <c r="AD78" s="172">
        <v>0</v>
      </c>
      <c r="AE78" s="172">
        <v>67190000</v>
      </c>
      <c r="AF78" s="172">
        <v>0</v>
      </c>
      <c r="AG78" s="172">
        <v>0</v>
      </c>
      <c r="AH78" s="172">
        <v>0</v>
      </c>
      <c r="AI78" s="172">
        <v>0</v>
      </c>
      <c r="AJ78" s="172">
        <v>0</v>
      </c>
      <c r="AK78" s="172">
        <v>0</v>
      </c>
      <c r="AL78" s="172">
        <v>0</v>
      </c>
      <c r="AM78" s="172">
        <v>0</v>
      </c>
      <c r="AN78" s="172">
        <v>0</v>
      </c>
      <c r="AO78" s="172">
        <v>0</v>
      </c>
      <c r="AP78" s="172">
        <v>0</v>
      </c>
      <c r="AQ78" s="172">
        <v>0</v>
      </c>
      <c r="AR78" s="172">
        <v>0</v>
      </c>
      <c r="AS78" s="172">
        <v>0</v>
      </c>
      <c r="AT78" s="172">
        <v>0</v>
      </c>
      <c r="AU78" s="172">
        <v>0</v>
      </c>
      <c r="AV78" s="172">
        <v>0</v>
      </c>
      <c r="AW78" s="172">
        <v>0</v>
      </c>
      <c r="AX78" s="172">
        <v>0</v>
      </c>
      <c r="AY78" s="172">
        <v>0</v>
      </c>
      <c r="AZ78" s="172">
        <v>0</v>
      </c>
      <c r="BA78" s="172">
        <v>0</v>
      </c>
      <c r="BB78" s="172">
        <v>0</v>
      </c>
      <c r="BC78" s="172">
        <v>0</v>
      </c>
      <c r="BD78" s="172">
        <v>0</v>
      </c>
      <c r="BE78" s="172">
        <v>0</v>
      </c>
      <c r="BF78" s="172">
        <v>0</v>
      </c>
      <c r="BG78" s="172">
        <v>0</v>
      </c>
      <c r="BH78" s="172">
        <v>0</v>
      </c>
      <c r="BI78" s="172">
        <v>0</v>
      </c>
      <c r="BJ78" s="172">
        <v>0</v>
      </c>
      <c r="BK78" s="172">
        <v>0</v>
      </c>
      <c r="BL78" s="172">
        <v>0</v>
      </c>
      <c r="BM78" s="172">
        <v>0</v>
      </c>
      <c r="BN78" s="172">
        <v>0</v>
      </c>
      <c r="BO78" s="172">
        <v>0</v>
      </c>
      <c r="BP78" s="172">
        <v>0</v>
      </c>
      <c r="BQ78" s="172">
        <v>0</v>
      </c>
      <c r="BR78" s="172">
        <v>0</v>
      </c>
      <c r="BS78" s="172">
        <v>0</v>
      </c>
      <c r="BT78" s="172">
        <v>0</v>
      </c>
      <c r="BU78" s="172">
        <v>0</v>
      </c>
      <c r="BV78" s="172">
        <v>0</v>
      </c>
      <c r="BW78" s="172">
        <v>0</v>
      </c>
      <c r="BX78" s="172">
        <v>0</v>
      </c>
      <c r="BY78" s="172">
        <v>0</v>
      </c>
      <c r="BZ78" s="172">
        <v>0</v>
      </c>
      <c r="CA78" s="172">
        <v>0</v>
      </c>
      <c r="CB78" s="172">
        <v>0</v>
      </c>
      <c r="CC78" s="172">
        <v>0</v>
      </c>
      <c r="CD78" s="172">
        <v>0</v>
      </c>
      <c r="CE78" s="172">
        <v>0</v>
      </c>
      <c r="CF78" s="172">
        <v>0</v>
      </c>
      <c r="CG78" s="172">
        <v>0</v>
      </c>
      <c r="CH78" s="172">
        <v>0</v>
      </c>
      <c r="CI78" s="172">
        <v>0</v>
      </c>
      <c r="CJ78" s="172">
        <v>0</v>
      </c>
      <c r="CK78" s="172">
        <v>0</v>
      </c>
      <c r="CL78" s="172">
        <v>0</v>
      </c>
      <c r="CM78" s="172">
        <v>0</v>
      </c>
      <c r="CN78" s="172">
        <v>0</v>
      </c>
      <c r="CO78" s="172">
        <v>0</v>
      </c>
      <c r="CP78" s="172">
        <v>0</v>
      </c>
      <c r="CQ78" s="172">
        <v>0</v>
      </c>
      <c r="CR78" s="172">
        <v>0</v>
      </c>
      <c r="CS78" s="172">
        <v>0</v>
      </c>
      <c r="CT78" s="172">
        <v>0</v>
      </c>
      <c r="CU78" s="172">
        <v>0</v>
      </c>
      <c r="CV78" s="172">
        <v>0</v>
      </c>
      <c r="CW78" s="172">
        <v>0</v>
      </c>
      <c r="CX78" s="172">
        <v>0</v>
      </c>
      <c r="CY78" s="172">
        <v>0</v>
      </c>
      <c r="CZ78" s="172">
        <v>0</v>
      </c>
      <c r="DA78" s="172">
        <v>0</v>
      </c>
      <c r="DB78" s="172">
        <v>0</v>
      </c>
      <c r="DC78" s="172">
        <v>0</v>
      </c>
      <c r="DD78" s="172">
        <v>0</v>
      </c>
      <c r="DE78" s="172">
        <v>0</v>
      </c>
      <c r="DF78" s="172">
        <v>0</v>
      </c>
      <c r="DG78" s="172">
        <v>0</v>
      </c>
      <c r="DH78" s="172">
        <v>0</v>
      </c>
      <c r="DI78" s="172">
        <v>0</v>
      </c>
      <c r="DJ78" s="172">
        <v>0</v>
      </c>
      <c r="DK78" s="172">
        <v>0</v>
      </c>
      <c r="DL78" s="172">
        <v>0</v>
      </c>
      <c r="DM78" s="172">
        <v>0</v>
      </c>
      <c r="DN78" s="172">
        <v>0</v>
      </c>
      <c r="DO78" s="172">
        <v>0</v>
      </c>
      <c r="DP78" s="172">
        <v>0</v>
      </c>
      <c r="DQ78" s="172">
        <v>0</v>
      </c>
      <c r="DR78" s="172">
        <v>0</v>
      </c>
      <c r="DS78" s="172">
        <v>0</v>
      </c>
      <c r="DT78" s="172">
        <v>0</v>
      </c>
      <c r="DU78" s="172">
        <v>0</v>
      </c>
      <c r="DV78" s="172">
        <v>0</v>
      </c>
      <c r="DW78" s="172">
        <v>0</v>
      </c>
      <c r="DX78" s="172">
        <v>0</v>
      </c>
      <c r="DY78" s="172">
        <v>0</v>
      </c>
      <c r="DZ78" s="172">
        <v>0</v>
      </c>
      <c r="EA78" s="172">
        <v>0</v>
      </c>
      <c r="EB78" s="172">
        <v>0</v>
      </c>
      <c r="EC78" s="172">
        <v>0</v>
      </c>
      <c r="ED78" s="172">
        <v>0</v>
      </c>
      <c r="EE78" s="172">
        <v>0</v>
      </c>
      <c r="EF78" s="172">
        <v>0</v>
      </c>
      <c r="EG78" s="172">
        <v>0</v>
      </c>
      <c r="EH78" s="172">
        <v>0</v>
      </c>
      <c r="EI78" s="172">
        <v>0</v>
      </c>
      <c r="EJ78" s="172">
        <v>0</v>
      </c>
      <c r="EK78" s="172">
        <v>0</v>
      </c>
      <c r="EL78" s="172">
        <v>0</v>
      </c>
      <c r="EM78" s="172">
        <v>0</v>
      </c>
      <c r="EN78" s="172">
        <v>0</v>
      </c>
      <c r="EO78" s="172">
        <v>0</v>
      </c>
      <c r="EP78" s="172">
        <v>0</v>
      </c>
      <c r="EQ78" s="172">
        <v>0</v>
      </c>
      <c r="ER78" s="172">
        <v>0</v>
      </c>
      <c r="ES78" s="172">
        <v>0</v>
      </c>
      <c r="ET78" s="172">
        <v>0</v>
      </c>
      <c r="EU78" s="172">
        <v>0</v>
      </c>
      <c r="EV78" s="172">
        <v>0</v>
      </c>
      <c r="EW78" s="172">
        <v>0</v>
      </c>
      <c r="EX78" s="172">
        <v>0</v>
      </c>
      <c r="EY78" s="172">
        <v>0</v>
      </c>
      <c r="EZ78" s="172">
        <v>0</v>
      </c>
      <c r="FA78" s="172">
        <v>0</v>
      </c>
      <c r="FB78" s="172">
        <v>0</v>
      </c>
      <c r="FC78" s="172">
        <v>0</v>
      </c>
      <c r="FD78" s="172">
        <v>0</v>
      </c>
      <c r="FE78" s="172">
        <v>0</v>
      </c>
      <c r="FF78" s="172">
        <v>0</v>
      </c>
      <c r="FG78" s="172">
        <v>0</v>
      </c>
      <c r="FH78" s="172">
        <v>0</v>
      </c>
      <c r="FI78" s="172">
        <v>0</v>
      </c>
      <c r="FJ78" s="172">
        <v>0</v>
      </c>
      <c r="FK78" s="172">
        <v>0</v>
      </c>
      <c r="FL78" s="172">
        <v>0</v>
      </c>
      <c r="FM78" s="172">
        <v>0</v>
      </c>
      <c r="FN78" s="172">
        <v>0</v>
      </c>
      <c r="FO78" s="172">
        <v>0</v>
      </c>
      <c r="FP78" s="172">
        <v>0</v>
      </c>
      <c r="FQ78" s="172">
        <v>0</v>
      </c>
      <c r="FR78" s="172">
        <v>0</v>
      </c>
      <c r="FS78" s="172">
        <v>0</v>
      </c>
      <c r="FT78" s="172">
        <v>0</v>
      </c>
      <c r="FU78" s="172">
        <v>0</v>
      </c>
      <c r="FV78" s="172">
        <v>0</v>
      </c>
      <c r="FW78" s="172">
        <v>0</v>
      </c>
      <c r="FX78" s="172">
        <v>0</v>
      </c>
      <c r="FY78" s="172">
        <v>0</v>
      </c>
      <c r="FZ78" s="172">
        <v>0</v>
      </c>
      <c r="GA78" s="172">
        <v>0</v>
      </c>
      <c r="GB78" s="172">
        <v>0</v>
      </c>
      <c r="GC78" s="172">
        <v>0</v>
      </c>
      <c r="GD78" s="172">
        <v>0</v>
      </c>
      <c r="GE78" s="172">
        <v>0</v>
      </c>
      <c r="GF78" s="172">
        <v>0</v>
      </c>
      <c r="GG78" s="172">
        <v>0</v>
      </c>
      <c r="GH78" s="172">
        <v>0</v>
      </c>
      <c r="GI78" s="172">
        <v>0</v>
      </c>
      <c r="GJ78" s="172">
        <v>0</v>
      </c>
      <c r="GK78" s="172">
        <v>0</v>
      </c>
      <c r="GL78" s="172">
        <v>0</v>
      </c>
      <c r="GM78" s="172">
        <v>0</v>
      </c>
      <c r="GN78" s="172">
        <v>0</v>
      </c>
      <c r="GO78" s="172">
        <v>0</v>
      </c>
      <c r="GP78" s="172">
        <v>0</v>
      </c>
      <c r="GQ78" s="172">
        <v>0</v>
      </c>
      <c r="GR78" s="172">
        <v>0</v>
      </c>
      <c r="GS78" s="172">
        <v>0</v>
      </c>
      <c r="GT78" s="172">
        <v>0</v>
      </c>
      <c r="GU78" s="173">
        <v>0</v>
      </c>
      <c r="GV78" s="173">
        <v>0</v>
      </c>
      <c r="GW78" s="173">
        <v>0</v>
      </c>
      <c r="GX78" s="173">
        <v>0</v>
      </c>
      <c r="GY78" s="173">
        <v>0</v>
      </c>
      <c r="GZ78" s="173">
        <v>0</v>
      </c>
      <c r="HA78" s="173">
        <v>0</v>
      </c>
      <c r="HB78" s="173">
        <v>0</v>
      </c>
      <c r="HC78" s="173">
        <v>0</v>
      </c>
      <c r="HD78" s="173">
        <v>0</v>
      </c>
      <c r="HE78" s="173">
        <v>0</v>
      </c>
      <c r="HF78" s="173">
        <v>0</v>
      </c>
      <c r="HG78" s="173">
        <v>0</v>
      </c>
      <c r="HH78" s="173">
        <v>0</v>
      </c>
      <c r="HI78" s="173">
        <v>0</v>
      </c>
      <c r="HJ78" s="173">
        <v>0</v>
      </c>
      <c r="HK78" s="173">
        <v>0</v>
      </c>
      <c r="HL78" s="173">
        <v>0</v>
      </c>
      <c r="HM78" s="173">
        <v>0</v>
      </c>
      <c r="HN78" s="173">
        <v>0</v>
      </c>
      <c r="HO78" s="172">
        <f t="shared" si="161"/>
        <v>100000000</v>
      </c>
      <c r="HP78" s="172">
        <f t="shared" si="162"/>
        <v>0</v>
      </c>
      <c r="HQ78" s="172">
        <f t="shared" si="163"/>
        <v>0</v>
      </c>
      <c r="HR78" s="172">
        <f t="shared" si="164"/>
        <v>0</v>
      </c>
      <c r="HS78" s="163">
        <f t="shared" si="146"/>
        <v>0</v>
      </c>
    </row>
    <row r="79" spans="1:227" ht="27" thickTop="1" thickBot="1" x14ac:dyDescent="0.3">
      <c r="A79" s="171" t="s">
        <v>919</v>
      </c>
      <c r="B79" s="172">
        <v>0</v>
      </c>
      <c r="C79" s="172">
        <v>0</v>
      </c>
      <c r="D79" s="172">
        <v>0</v>
      </c>
      <c r="E79" s="172">
        <v>0</v>
      </c>
      <c r="F79" s="172">
        <v>0</v>
      </c>
      <c r="G79" s="172">
        <v>0</v>
      </c>
      <c r="H79" s="172">
        <v>0</v>
      </c>
      <c r="I79" s="172">
        <v>0</v>
      </c>
      <c r="J79" s="172">
        <v>0</v>
      </c>
      <c r="K79" s="172">
        <v>0</v>
      </c>
      <c r="L79" s="172">
        <v>0</v>
      </c>
      <c r="M79" s="172">
        <v>0</v>
      </c>
      <c r="N79" s="172">
        <v>0</v>
      </c>
      <c r="O79" s="172">
        <v>0</v>
      </c>
      <c r="P79" s="172">
        <v>0</v>
      </c>
      <c r="Q79" s="172">
        <v>0</v>
      </c>
      <c r="R79" s="172">
        <v>0</v>
      </c>
      <c r="S79" s="172">
        <v>0</v>
      </c>
      <c r="T79" s="172">
        <v>0</v>
      </c>
      <c r="U79" s="172">
        <v>0</v>
      </c>
      <c r="V79" s="172">
        <v>0</v>
      </c>
      <c r="W79" s="172">
        <v>0</v>
      </c>
      <c r="X79" s="172">
        <v>0</v>
      </c>
      <c r="Y79" s="172">
        <v>0</v>
      </c>
      <c r="Z79" s="172">
        <v>0</v>
      </c>
      <c r="AA79" s="172">
        <v>0</v>
      </c>
      <c r="AB79" s="172">
        <v>0</v>
      </c>
      <c r="AC79" s="172">
        <v>0</v>
      </c>
      <c r="AD79" s="172">
        <v>0</v>
      </c>
      <c r="AE79" s="172">
        <v>0</v>
      </c>
      <c r="AF79" s="172">
        <v>0</v>
      </c>
      <c r="AG79" s="172">
        <v>0</v>
      </c>
      <c r="AH79" s="172">
        <v>0</v>
      </c>
      <c r="AI79" s="172">
        <v>0</v>
      </c>
      <c r="AJ79" s="172">
        <v>0</v>
      </c>
      <c r="AK79" s="172">
        <v>0</v>
      </c>
      <c r="AL79" s="172">
        <v>0</v>
      </c>
      <c r="AM79" s="172">
        <v>0</v>
      </c>
      <c r="AN79" s="172">
        <v>0</v>
      </c>
      <c r="AO79" s="172">
        <v>0</v>
      </c>
      <c r="AP79" s="172">
        <v>0</v>
      </c>
      <c r="AQ79" s="172">
        <v>0</v>
      </c>
      <c r="AR79" s="172">
        <v>0</v>
      </c>
      <c r="AS79" s="172">
        <v>0</v>
      </c>
      <c r="AT79" s="172">
        <v>0</v>
      </c>
      <c r="AU79" s="172">
        <v>0</v>
      </c>
      <c r="AV79" s="172">
        <v>0</v>
      </c>
      <c r="AW79" s="172">
        <v>0</v>
      </c>
      <c r="AX79" s="172">
        <v>0</v>
      </c>
      <c r="AY79" s="172">
        <v>0</v>
      </c>
      <c r="AZ79" s="172">
        <v>0</v>
      </c>
      <c r="BA79" s="172">
        <v>0</v>
      </c>
      <c r="BB79" s="172">
        <v>0</v>
      </c>
      <c r="BC79" s="172">
        <v>0</v>
      </c>
      <c r="BD79" s="172">
        <v>0</v>
      </c>
      <c r="BE79" s="172">
        <v>0</v>
      </c>
      <c r="BF79" s="172">
        <v>0</v>
      </c>
      <c r="BG79" s="172">
        <v>0</v>
      </c>
      <c r="BH79" s="172">
        <v>0</v>
      </c>
      <c r="BI79" s="172">
        <v>0</v>
      </c>
      <c r="BJ79" s="172">
        <v>0</v>
      </c>
      <c r="BK79" s="172">
        <v>0</v>
      </c>
      <c r="BL79" s="172">
        <v>0</v>
      </c>
      <c r="BM79" s="172">
        <v>0</v>
      </c>
      <c r="BN79" s="172">
        <v>0</v>
      </c>
      <c r="BO79" s="172">
        <v>0</v>
      </c>
      <c r="BP79" s="172">
        <v>0</v>
      </c>
      <c r="BQ79" s="172">
        <v>0</v>
      </c>
      <c r="BR79" s="172">
        <v>0</v>
      </c>
      <c r="BS79" s="172">
        <v>0</v>
      </c>
      <c r="BT79" s="172">
        <v>0</v>
      </c>
      <c r="BU79" s="172">
        <v>0</v>
      </c>
      <c r="BV79" s="172">
        <v>0</v>
      </c>
      <c r="BW79" s="172">
        <v>0</v>
      </c>
      <c r="BX79" s="172">
        <v>0</v>
      </c>
      <c r="BY79" s="172">
        <v>0</v>
      </c>
      <c r="BZ79" s="172">
        <v>0</v>
      </c>
      <c r="CA79" s="172">
        <v>0</v>
      </c>
      <c r="CB79" s="172">
        <v>0</v>
      </c>
      <c r="CC79" s="172">
        <v>0</v>
      </c>
      <c r="CD79" s="172">
        <v>0</v>
      </c>
      <c r="CE79" s="172">
        <v>0</v>
      </c>
      <c r="CF79" s="172">
        <v>0</v>
      </c>
      <c r="CG79" s="172">
        <v>0</v>
      </c>
      <c r="CH79" s="172">
        <v>0</v>
      </c>
      <c r="CI79" s="172">
        <v>0</v>
      </c>
      <c r="CJ79" s="172">
        <v>0</v>
      </c>
      <c r="CK79" s="172">
        <v>0</v>
      </c>
      <c r="CL79" s="172">
        <v>0</v>
      </c>
      <c r="CM79" s="172">
        <v>0</v>
      </c>
      <c r="CN79" s="172">
        <v>0</v>
      </c>
      <c r="CO79" s="172">
        <v>0</v>
      </c>
      <c r="CP79" s="172">
        <v>0</v>
      </c>
      <c r="CQ79" s="172">
        <v>0</v>
      </c>
      <c r="CR79" s="172">
        <v>0</v>
      </c>
      <c r="CS79" s="172">
        <v>0</v>
      </c>
      <c r="CT79" s="172">
        <v>0</v>
      </c>
      <c r="CU79" s="172">
        <v>0</v>
      </c>
      <c r="CV79" s="172">
        <v>0</v>
      </c>
      <c r="CW79" s="172">
        <v>0</v>
      </c>
      <c r="CX79" s="172">
        <v>0</v>
      </c>
      <c r="CY79" s="172">
        <v>0</v>
      </c>
      <c r="CZ79" s="172">
        <v>0</v>
      </c>
      <c r="DA79" s="172">
        <v>0</v>
      </c>
      <c r="DB79" s="172">
        <v>0</v>
      </c>
      <c r="DC79" s="172">
        <v>0</v>
      </c>
      <c r="DD79" s="172">
        <v>0</v>
      </c>
      <c r="DE79" s="172">
        <v>0</v>
      </c>
      <c r="DF79" s="172">
        <v>0</v>
      </c>
      <c r="DG79" s="172">
        <v>0</v>
      </c>
      <c r="DH79" s="172">
        <v>0</v>
      </c>
      <c r="DI79" s="172">
        <v>0</v>
      </c>
      <c r="DJ79" s="172">
        <v>0</v>
      </c>
      <c r="DK79" s="172">
        <v>0</v>
      </c>
      <c r="DL79" s="172">
        <v>0</v>
      </c>
      <c r="DM79" s="172">
        <v>0</v>
      </c>
      <c r="DN79" s="172">
        <v>0</v>
      </c>
      <c r="DO79" s="172">
        <v>0</v>
      </c>
      <c r="DP79" s="172">
        <v>0</v>
      </c>
      <c r="DQ79" s="172">
        <v>0</v>
      </c>
      <c r="DR79" s="172">
        <v>0</v>
      </c>
      <c r="DS79" s="172">
        <v>0</v>
      </c>
      <c r="DT79" s="172">
        <v>0</v>
      </c>
      <c r="DU79" s="172">
        <v>0</v>
      </c>
      <c r="DV79" s="172">
        <v>0</v>
      </c>
      <c r="DW79" s="172">
        <v>0</v>
      </c>
      <c r="DX79" s="172">
        <v>0</v>
      </c>
      <c r="DY79" s="172">
        <v>0</v>
      </c>
      <c r="DZ79" s="172">
        <v>0</v>
      </c>
      <c r="EA79" s="172">
        <v>0</v>
      </c>
      <c r="EB79" s="172">
        <v>0</v>
      </c>
      <c r="EC79" s="172">
        <v>0</v>
      </c>
      <c r="ED79" s="172">
        <v>0</v>
      </c>
      <c r="EE79" s="172">
        <v>0</v>
      </c>
      <c r="EF79" s="172">
        <v>0</v>
      </c>
      <c r="EG79" s="172">
        <v>0</v>
      </c>
      <c r="EH79" s="172">
        <v>0</v>
      </c>
      <c r="EI79" s="172">
        <v>0</v>
      </c>
      <c r="EJ79" s="172">
        <v>0</v>
      </c>
      <c r="EK79" s="172">
        <v>0</v>
      </c>
      <c r="EL79" s="172">
        <v>0</v>
      </c>
      <c r="EM79" s="172">
        <v>0</v>
      </c>
      <c r="EN79" s="172">
        <v>0</v>
      </c>
      <c r="EO79" s="172">
        <v>0</v>
      </c>
      <c r="EP79" s="172">
        <v>0</v>
      </c>
      <c r="EQ79" s="172">
        <v>0</v>
      </c>
      <c r="ER79" s="172">
        <v>0</v>
      </c>
      <c r="ES79" s="172">
        <v>0</v>
      </c>
      <c r="ET79" s="172">
        <v>0</v>
      </c>
      <c r="EU79" s="172">
        <v>0</v>
      </c>
      <c r="EV79" s="172">
        <v>0</v>
      </c>
      <c r="EW79" s="172">
        <v>0</v>
      </c>
      <c r="EX79" s="172">
        <v>0</v>
      </c>
      <c r="EY79" s="172">
        <v>0</v>
      </c>
      <c r="EZ79" s="172">
        <v>0</v>
      </c>
      <c r="FA79" s="172">
        <v>0</v>
      </c>
      <c r="FB79" s="172">
        <v>0</v>
      </c>
      <c r="FC79" s="172">
        <v>0</v>
      </c>
      <c r="FD79" s="172">
        <v>0</v>
      </c>
      <c r="FE79" s="172">
        <v>0</v>
      </c>
      <c r="FF79" s="172">
        <v>0</v>
      </c>
      <c r="FG79" s="172">
        <v>0</v>
      </c>
      <c r="FH79" s="172">
        <v>0</v>
      </c>
      <c r="FI79" s="172">
        <v>0</v>
      </c>
      <c r="FJ79" s="172">
        <v>0</v>
      </c>
      <c r="FK79" s="172">
        <v>0</v>
      </c>
      <c r="FL79" s="172">
        <v>0</v>
      </c>
      <c r="FM79" s="172">
        <v>0</v>
      </c>
      <c r="FN79" s="172">
        <v>0</v>
      </c>
      <c r="FO79" s="172">
        <v>0</v>
      </c>
      <c r="FP79" s="172">
        <v>0</v>
      </c>
      <c r="FQ79" s="172">
        <v>0</v>
      </c>
      <c r="FR79" s="172">
        <v>0</v>
      </c>
      <c r="FS79" s="172">
        <v>0</v>
      </c>
      <c r="FT79" s="172">
        <v>0</v>
      </c>
      <c r="FU79" s="172">
        <v>0</v>
      </c>
      <c r="FV79" s="172">
        <v>0</v>
      </c>
      <c r="FW79" s="172">
        <v>0</v>
      </c>
      <c r="FX79" s="172">
        <v>0</v>
      </c>
      <c r="FY79" s="172">
        <v>0</v>
      </c>
      <c r="FZ79" s="172">
        <v>0</v>
      </c>
      <c r="GA79" s="172">
        <v>0</v>
      </c>
      <c r="GB79" s="172">
        <v>0</v>
      </c>
      <c r="GC79" s="172">
        <v>0</v>
      </c>
      <c r="GD79" s="172">
        <v>0</v>
      </c>
      <c r="GE79" s="172">
        <v>0</v>
      </c>
      <c r="GF79" s="172">
        <v>0</v>
      </c>
      <c r="GG79" s="172">
        <v>0</v>
      </c>
      <c r="GH79" s="172">
        <v>0</v>
      </c>
      <c r="GI79" s="172">
        <v>0</v>
      </c>
      <c r="GJ79" s="172">
        <v>0</v>
      </c>
      <c r="GK79" s="172">
        <v>0</v>
      </c>
      <c r="GL79" s="172">
        <v>0</v>
      </c>
      <c r="GM79" s="172">
        <v>0</v>
      </c>
      <c r="GN79" s="172">
        <v>0</v>
      </c>
      <c r="GO79" s="172">
        <v>0</v>
      </c>
      <c r="GP79" s="172">
        <v>0</v>
      </c>
      <c r="GQ79" s="172">
        <v>0</v>
      </c>
      <c r="GR79" s="172">
        <v>0</v>
      </c>
      <c r="GS79" s="172">
        <v>0</v>
      </c>
      <c r="GT79" s="172">
        <v>0</v>
      </c>
      <c r="GU79" s="173">
        <v>0</v>
      </c>
      <c r="GV79" s="173">
        <v>0</v>
      </c>
      <c r="GW79" s="173">
        <v>0</v>
      </c>
      <c r="GX79" s="173">
        <v>0</v>
      </c>
      <c r="GY79" s="173">
        <v>0</v>
      </c>
      <c r="GZ79" s="173">
        <v>0</v>
      </c>
      <c r="HA79" s="173">
        <v>0</v>
      </c>
      <c r="HB79" s="173">
        <v>0</v>
      </c>
      <c r="HC79" s="173">
        <v>0</v>
      </c>
      <c r="HD79" s="173">
        <v>0</v>
      </c>
      <c r="HE79" s="173">
        <v>0</v>
      </c>
      <c r="HF79" s="173">
        <v>0</v>
      </c>
      <c r="HG79" s="173">
        <v>0</v>
      </c>
      <c r="HH79" s="173">
        <v>0</v>
      </c>
      <c r="HI79" s="173">
        <v>0</v>
      </c>
      <c r="HJ79" s="173">
        <v>0</v>
      </c>
      <c r="HK79" s="173">
        <v>0</v>
      </c>
      <c r="HL79" s="173">
        <v>0</v>
      </c>
      <c r="HM79" s="173">
        <v>0</v>
      </c>
      <c r="HN79" s="173">
        <v>0</v>
      </c>
      <c r="HO79" s="172">
        <f t="shared" si="161"/>
        <v>0</v>
      </c>
      <c r="HP79" s="172">
        <f t="shared" si="162"/>
        <v>0</v>
      </c>
      <c r="HQ79" s="172">
        <f t="shared" si="163"/>
        <v>0</v>
      </c>
      <c r="HR79" s="172">
        <f t="shared" si="164"/>
        <v>0</v>
      </c>
      <c r="HS79" s="163">
        <f t="shared" si="146"/>
        <v>0</v>
      </c>
    </row>
    <row r="80" spans="1:227" ht="27" thickTop="1" thickBot="1" x14ac:dyDescent="0.3">
      <c r="A80" s="171" t="s">
        <v>920</v>
      </c>
      <c r="B80" s="172">
        <v>0</v>
      </c>
      <c r="C80" s="172">
        <v>0</v>
      </c>
      <c r="D80" s="172">
        <v>0</v>
      </c>
      <c r="E80" s="172">
        <v>0</v>
      </c>
      <c r="F80" s="172">
        <v>0</v>
      </c>
      <c r="G80" s="172">
        <v>0</v>
      </c>
      <c r="H80" s="172">
        <v>0</v>
      </c>
      <c r="I80" s="172">
        <v>0</v>
      </c>
      <c r="J80" s="172">
        <v>0</v>
      </c>
      <c r="K80" s="172">
        <v>0</v>
      </c>
      <c r="L80" s="172">
        <v>0</v>
      </c>
      <c r="M80" s="172">
        <v>0</v>
      </c>
      <c r="N80" s="172">
        <v>0</v>
      </c>
      <c r="O80" s="172">
        <v>0</v>
      </c>
      <c r="P80" s="172">
        <v>0</v>
      </c>
      <c r="Q80" s="172">
        <v>0</v>
      </c>
      <c r="R80" s="172">
        <v>0</v>
      </c>
      <c r="S80" s="172">
        <v>0</v>
      </c>
      <c r="T80" s="172">
        <v>0</v>
      </c>
      <c r="U80" s="172">
        <v>0</v>
      </c>
      <c r="V80" s="172">
        <v>0</v>
      </c>
      <c r="W80" s="172">
        <v>0</v>
      </c>
      <c r="X80" s="172">
        <v>0</v>
      </c>
      <c r="Y80" s="172">
        <v>0</v>
      </c>
      <c r="Z80" s="172">
        <v>0</v>
      </c>
      <c r="AA80" s="172">
        <v>0</v>
      </c>
      <c r="AB80" s="172">
        <v>0</v>
      </c>
      <c r="AC80" s="172">
        <v>0</v>
      </c>
      <c r="AD80" s="172">
        <v>0</v>
      </c>
      <c r="AE80" s="172">
        <v>0</v>
      </c>
      <c r="AF80" s="172">
        <v>0</v>
      </c>
      <c r="AG80" s="172">
        <v>0</v>
      </c>
      <c r="AH80" s="172">
        <v>0</v>
      </c>
      <c r="AI80" s="172">
        <v>0</v>
      </c>
      <c r="AJ80" s="172">
        <v>0</v>
      </c>
      <c r="AK80" s="172">
        <v>0</v>
      </c>
      <c r="AL80" s="172">
        <v>0</v>
      </c>
      <c r="AM80" s="172">
        <v>0</v>
      </c>
      <c r="AN80" s="172">
        <v>0</v>
      </c>
      <c r="AO80" s="172">
        <v>0</v>
      </c>
      <c r="AP80" s="172">
        <v>0</v>
      </c>
      <c r="AQ80" s="172">
        <v>0</v>
      </c>
      <c r="AR80" s="172">
        <v>0</v>
      </c>
      <c r="AS80" s="172">
        <v>0</v>
      </c>
      <c r="AT80" s="172">
        <v>0</v>
      </c>
      <c r="AU80" s="172">
        <v>0</v>
      </c>
      <c r="AV80" s="172">
        <v>0</v>
      </c>
      <c r="AW80" s="172">
        <v>0</v>
      </c>
      <c r="AX80" s="172">
        <v>0</v>
      </c>
      <c r="AY80" s="172">
        <v>0</v>
      </c>
      <c r="AZ80" s="172">
        <v>0</v>
      </c>
      <c r="BA80" s="172">
        <v>0</v>
      </c>
      <c r="BB80" s="172">
        <v>0</v>
      </c>
      <c r="BC80" s="172">
        <v>0</v>
      </c>
      <c r="BD80" s="172">
        <v>0</v>
      </c>
      <c r="BE80" s="172">
        <v>0</v>
      </c>
      <c r="BF80" s="172">
        <v>0</v>
      </c>
      <c r="BG80" s="172">
        <v>0</v>
      </c>
      <c r="BH80" s="172">
        <v>0</v>
      </c>
      <c r="BI80" s="172">
        <v>0</v>
      </c>
      <c r="BJ80" s="172">
        <v>0</v>
      </c>
      <c r="BK80" s="172">
        <v>0</v>
      </c>
      <c r="BL80" s="172">
        <v>0</v>
      </c>
      <c r="BM80" s="172">
        <v>0</v>
      </c>
      <c r="BN80" s="172">
        <v>0</v>
      </c>
      <c r="BO80" s="172">
        <v>0</v>
      </c>
      <c r="BP80" s="172">
        <v>0</v>
      </c>
      <c r="BQ80" s="172">
        <v>0</v>
      </c>
      <c r="BR80" s="172">
        <v>0</v>
      </c>
      <c r="BS80" s="172">
        <v>0</v>
      </c>
      <c r="BT80" s="172">
        <v>0</v>
      </c>
      <c r="BU80" s="172">
        <v>0</v>
      </c>
      <c r="BV80" s="172">
        <v>0</v>
      </c>
      <c r="BW80" s="172">
        <v>0</v>
      </c>
      <c r="BX80" s="172">
        <v>0</v>
      </c>
      <c r="BY80" s="172">
        <v>0</v>
      </c>
      <c r="BZ80" s="172">
        <v>0</v>
      </c>
      <c r="CA80" s="172">
        <v>0</v>
      </c>
      <c r="CB80" s="172">
        <v>0</v>
      </c>
      <c r="CC80" s="172">
        <v>0</v>
      </c>
      <c r="CD80" s="172">
        <v>0</v>
      </c>
      <c r="CE80" s="172">
        <v>0</v>
      </c>
      <c r="CF80" s="172">
        <v>0</v>
      </c>
      <c r="CG80" s="172">
        <v>0</v>
      </c>
      <c r="CH80" s="172">
        <v>0</v>
      </c>
      <c r="CI80" s="172">
        <v>0</v>
      </c>
      <c r="CJ80" s="172">
        <v>0</v>
      </c>
      <c r="CK80" s="172">
        <v>0</v>
      </c>
      <c r="CL80" s="172">
        <v>0</v>
      </c>
      <c r="CM80" s="172">
        <v>0</v>
      </c>
      <c r="CN80" s="172">
        <v>0</v>
      </c>
      <c r="CO80" s="172">
        <v>0</v>
      </c>
      <c r="CP80" s="172">
        <v>0</v>
      </c>
      <c r="CQ80" s="172">
        <v>0</v>
      </c>
      <c r="CR80" s="172">
        <v>0</v>
      </c>
      <c r="CS80" s="172">
        <v>0</v>
      </c>
      <c r="CT80" s="172">
        <v>0</v>
      </c>
      <c r="CU80" s="172">
        <v>0</v>
      </c>
      <c r="CV80" s="172">
        <v>0</v>
      </c>
      <c r="CW80" s="172">
        <v>0</v>
      </c>
      <c r="CX80" s="172">
        <v>0</v>
      </c>
      <c r="CY80" s="172">
        <v>0</v>
      </c>
      <c r="CZ80" s="172">
        <v>0</v>
      </c>
      <c r="DA80" s="172">
        <v>0</v>
      </c>
      <c r="DB80" s="172">
        <v>0</v>
      </c>
      <c r="DC80" s="172">
        <v>0</v>
      </c>
      <c r="DD80" s="172">
        <v>0</v>
      </c>
      <c r="DE80" s="172">
        <v>0</v>
      </c>
      <c r="DF80" s="172">
        <v>0</v>
      </c>
      <c r="DG80" s="172">
        <v>0</v>
      </c>
      <c r="DH80" s="172">
        <v>0</v>
      </c>
      <c r="DI80" s="172">
        <v>0</v>
      </c>
      <c r="DJ80" s="172">
        <v>0</v>
      </c>
      <c r="DK80" s="172">
        <v>0</v>
      </c>
      <c r="DL80" s="172">
        <v>0</v>
      </c>
      <c r="DM80" s="172">
        <v>0</v>
      </c>
      <c r="DN80" s="172">
        <v>0</v>
      </c>
      <c r="DO80" s="172">
        <v>0</v>
      </c>
      <c r="DP80" s="172">
        <v>0</v>
      </c>
      <c r="DQ80" s="172">
        <v>0</v>
      </c>
      <c r="DR80" s="172">
        <v>0</v>
      </c>
      <c r="DS80" s="172">
        <v>0</v>
      </c>
      <c r="DT80" s="172">
        <v>0</v>
      </c>
      <c r="DU80" s="172">
        <v>0</v>
      </c>
      <c r="DV80" s="172">
        <v>0</v>
      </c>
      <c r="DW80" s="172">
        <v>0</v>
      </c>
      <c r="DX80" s="172">
        <v>0</v>
      </c>
      <c r="DY80" s="172">
        <v>0</v>
      </c>
      <c r="DZ80" s="172">
        <v>0</v>
      </c>
      <c r="EA80" s="172">
        <v>0</v>
      </c>
      <c r="EB80" s="172">
        <v>0</v>
      </c>
      <c r="EC80" s="172">
        <v>0</v>
      </c>
      <c r="ED80" s="172">
        <v>0</v>
      </c>
      <c r="EE80" s="172">
        <v>0</v>
      </c>
      <c r="EF80" s="172">
        <v>0</v>
      </c>
      <c r="EG80" s="172">
        <v>0</v>
      </c>
      <c r="EH80" s="172">
        <v>0</v>
      </c>
      <c r="EI80" s="172">
        <v>0</v>
      </c>
      <c r="EJ80" s="172">
        <v>0</v>
      </c>
      <c r="EK80" s="172">
        <v>0</v>
      </c>
      <c r="EL80" s="172">
        <v>0</v>
      </c>
      <c r="EM80" s="172">
        <v>0</v>
      </c>
      <c r="EN80" s="172">
        <v>0</v>
      </c>
      <c r="EO80" s="172">
        <v>0</v>
      </c>
      <c r="EP80" s="172">
        <v>0</v>
      </c>
      <c r="EQ80" s="172">
        <v>0</v>
      </c>
      <c r="ER80" s="172">
        <v>0</v>
      </c>
      <c r="ES80" s="172">
        <v>0</v>
      </c>
      <c r="ET80" s="172">
        <v>0</v>
      </c>
      <c r="EU80" s="172">
        <v>0</v>
      </c>
      <c r="EV80" s="172">
        <v>0</v>
      </c>
      <c r="EW80" s="172">
        <v>0</v>
      </c>
      <c r="EX80" s="172">
        <v>0</v>
      </c>
      <c r="EY80" s="172">
        <v>0</v>
      </c>
      <c r="EZ80" s="172">
        <v>0</v>
      </c>
      <c r="FA80" s="172">
        <v>0</v>
      </c>
      <c r="FB80" s="172">
        <v>0</v>
      </c>
      <c r="FC80" s="172">
        <v>0</v>
      </c>
      <c r="FD80" s="172">
        <v>0</v>
      </c>
      <c r="FE80" s="172">
        <v>0</v>
      </c>
      <c r="FF80" s="172">
        <v>0</v>
      </c>
      <c r="FG80" s="172">
        <v>0</v>
      </c>
      <c r="FH80" s="172">
        <v>0</v>
      </c>
      <c r="FI80" s="172">
        <v>0</v>
      </c>
      <c r="FJ80" s="172">
        <v>0</v>
      </c>
      <c r="FK80" s="172">
        <v>0</v>
      </c>
      <c r="FL80" s="172">
        <v>0</v>
      </c>
      <c r="FM80" s="172">
        <v>0</v>
      </c>
      <c r="FN80" s="172">
        <v>0</v>
      </c>
      <c r="FO80" s="172">
        <v>0</v>
      </c>
      <c r="FP80" s="172">
        <v>0</v>
      </c>
      <c r="FQ80" s="172">
        <v>0</v>
      </c>
      <c r="FR80" s="172">
        <v>0</v>
      </c>
      <c r="FS80" s="172">
        <v>0</v>
      </c>
      <c r="FT80" s="172">
        <v>0</v>
      </c>
      <c r="FU80" s="172">
        <v>0</v>
      </c>
      <c r="FV80" s="172">
        <v>0</v>
      </c>
      <c r="FW80" s="172">
        <v>0</v>
      </c>
      <c r="FX80" s="172">
        <v>0</v>
      </c>
      <c r="FY80" s="172">
        <v>0</v>
      </c>
      <c r="FZ80" s="172">
        <v>0</v>
      </c>
      <c r="GA80" s="172">
        <v>0</v>
      </c>
      <c r="GB80" s="172">
        <v>0</v>
      </c>
      <c r="GC80" s="172">
        <v>0</v>
      </c>
      <c r="GD80" s="172">
        <v>0</v>
      </c>
      <c r="GE80" s="172">
        <v>0</v>
      </c>
      <c r="GF80" s="172">
        <v>0</v>
      </c>
      <c r="GG80" s="172">
        <v>0</v>
      </c>
      <c r="GH80" s="172">
        <v>0</v>
      </c>
      <c r="GI80" s="172">
        <v>0</v>
      </c>
      <c r="GJ80" s="172">
        <v>0</v>
      </c>
      <c r="GK80" s="172">
        <v>0</v>
      </c>
      <c r="GL80" s="172">
        <v>0</v>
      </c>
      <c r="GM80" s="172">
        <v>0</v>
      </c>
      <c r="GN80" s="172">
        <v>0</v>
      </c>
      <c r="GO80" s="172">
        <v>0</v>
      </c>
      <c r="GP80" s="172">
        <v>0</v>
      </c>
      <c r="GQ80" s="172">
        <v>0</v>
      </c>
      <c r="GR80" s="172">
        <v>0</v>
      </c>
      <c r="GS80" s="172">
        <v>0</v>
      </c>
      <c r="GT80" s="172">
        <v>0</v>
      </c>
      <c r="GU80" s="173">
        <v>0</v>
      </c>
      <c r="GV80" s="173">
        <v>0</v>
      </c>
      <c r="GW80" s="173">
        <v>0</v>
      </c>
      <c r="GX80" s="173">
        <v>0</v>
      </c>
      <c r="GY80" s="173">
        <v>0</v>
      </c>
      <c r="GZ80" s="173">
        <v>0</v>
      </c>
      <c r="HA80" s="173">
        <v>0</v>
      </c>
      <c r="HB80" s="173">
        <v>0</v>
      </c>
      <c r="HC80" s="173">
        <v>0</v>
      </c>
      <c r="HD80" s="173">
        <v>0</v>
      </c>
      <c r="HE80" s="173">
        <v>0</v>
      </c>
      <c r="HF80" s="173">
        <v>0</v>
      </c>
      <c r="HG80" s="173">
        <v>0</v>
      </c>
      <c r="HH80" s="173">
        <v>0</v>
      </c>
      <c r="HI80" s="173">
        <v>0</v>
      </c>
      <c r="HJ80" s="173">
        <v>0</v>
      </c>
      <c r="HK80" s="173">
        <v>0</v>
      </c>
      <c r="HL80" s="173">
        <v>0</v>
      </c>
      <c r="HM80" s="173">
        <v>0</v>
      </c>
      <c r="HN80" s="173">
        <v>0</v>
      </c>
      <c r="HO80" s="172">
        <f t="shared" si="161"/>
        <v>0</v>
      </c>
      <c r="HP80" s="172">
        <f t="shared" si="162"/>
        <v>0</v>
      </c>
      <c r="HQ80" s="172">
        <f t="shared" si="163"/>
        <v>0</v>
      </c>
      <c r="HR80" s="172">
        <f t="shared" si="164"/>
        <v>0</v>
      </c>
      <c r="HS80" s="163">
        <f t="shared" si="146"/>
        <v>0</v>
      </c>
    </row>
    <row r="81" spans="1:227" ht="16.5" thickTop="1" thickBot="1" x14ac:dyDescent="0.3">
      <c r="A81" s="169" t="s">
        <v>921</v>
      </c>
      <c r="B81" s="170">
        <f>SUM(B82:B93)</f>
        <v>8247172500</v>
      </c>
      <c r="C81" s="170">
        <f t="shared" ref="C81:BZ81" si="165">SUM(C82:C93)</f>
        <v>0</v>
      </c>
      <c r="D81" s="170">
        <f t="shared" si="165"/>
        <v>0</v>
      </c>
      <c r="E81" s="170">
        <f t="shared" si="165"/>
        <v>0</v>
      </c>
      <c r="F81" s="170">
        <f t="shared" si="165"/>
        <v>0</v>
      </c>
      <c r="G81" s="170">
        <f t="shared" ref="G81:J81" si="166">SUM(G82:G93)</f>
        <v>0</v>
      </c>
      <c r="H81" s="170">
        <f t="shared" si="166"/>
        <v>0</v>
      </c>
      <c r="I81" s="170">
        <f t="shared" si="166"/>
        <v>0</v>
      </c>
      <c r="J81" s="170">
        <f t="shared" si="166"/>
        <v>0</v>
      </c>
      <c r="K81" s="170">
        <f t="shared" si="165"/>
        <v>0</v>
      </c>
      <c r="L81" s="170">
        <f t="shared" si="165"/>
        <v>0</v>
      </c>
      <c r="M81" s="170">
        <f t="shared" si="165"/>
        <v>0</v>
      </c>
      <c r="N81" s="170">
        <f t="shared" si="165"/>
        <v>0</v>
      </c>
      <c r="O81" s="170">
        <f t="shared" si="165"/>
        <v>0</v>
      </c>
      <c r="P81" s="170">
        <f t="shared" si="165"/>
        <v>0</v>
      </c>
      <c r="Q81" s="170">
        <f t="shared" si="165"/>
        <v>0</v>
      </c>
      <c r="R81" s="170">
        <f t="shared" si="165"/>
        <v>0</v>
      </c>
      <c r="S81" s="170">
        <f t="shared" si="165"/>
        <v>0</v>
      </c>
      <c r="T81" s="170">
        <f t="shared" si="165"/>
        <v>0</v>
      </c>
      <c r="U81" s="170">
        <f t="shared" si="165"/>
        <v>0</v>
      </c>
      <c r="V81" s="170">
        <f t="shared" si="165"/>
        <v>0</v>
      </c>
      <c r="W81" s="170">
        <f t="shared" si="165"/>
        <v>0</v>
      </c>
      <c r="X81" s="170">
        <f t="shared" si="165"/>
        <v>0</v>
      </c>
      <c r="Y81" s="170">
        <f t="shared" si="165"/>
        <v>0</v>
      </c>
      <c r="Z81" s="170">
        <f t="shared" si="165"/>
        <v>0</v>
      </c>
      <c r="AA81" s="170">
        <f t="shared" si="165"/>
        <v>0</v>
      </c>
      <c r="AB81" s="170">
        <f t="shared" si="165"/>
        <v>0</v>
      </c>
      <c r="AC81" s="170">
        <f t="shared" si="165"/>
        <v>0</v>
      </c>
      <c r="AD81" s="170">
        <f t="shared" si="165"/>
        <v>0</v>
      </c>
      <c r="AE81" s="170">
        <f t="shared" si="165"/>
        <v>0</v>
      </c>
      <c r="AF81" s="170">
        <f t="shared" si="165"/>
        <v>0</v>
      </c>
      <c r="AG81" s="170">
        <f t="shared" si="165"/>
        <v>0</v>
      </c>
      <c r="AH81" s="170">
        <f t="shared" si="165"/>
        <v>0</v>
      </c>
      <c r="AI81" s="170">
        <f t="shared" si="165"/>
        <v>3405600000</v>
      </c>
      <c r="AJ81" s="170">
        <f t="shared" si="165"/>
        <v>178096476</v>
      </c>
      <c r="AK81" s="170">
        <f t="shared" si="165"/>
        <v>27316476</v>
      </c>
      <c r="AL81" s="170">
        <f t="shared" si="165"/>
        <v>27316476</v>
      </c>
      <c r="AM81" s="170">
        <f t="shared" si="165"/>
        <v>4609242000</v>
      </c>
      <c r="AN81" s="170">
        <f t="shared" si="165"/>
        <v>0</v>
      </c>
      <c r="AO81" s="170">
        <f t="shared" si="165"/>
        <v>0</v>
      </c>
      <c r="AP81" s="170">
        <f t="shared" si="165"/>
        <v>0</v>
      </c>
      <c r="AQ81" s="170">
        <f t="shared" si="165"/>
        <v>0</v>
      </c>
      <c r="AR81" s="170">
        <f t="shared" si="165"/>
        <v>0</v>
      </c>
      <c r="AS81" s="170">
        <f t="shared" si="165"/>
        <v>0</v>
      </c>
      <c r="AT81" s="170">
        <f t="shared" si="165"/>
        <v>0</v>
      </c>
      <c r="AU81" s="170">
        <f t="shared" ref="AU81:AX81" si="167">SUM(AU82:AU93)</f>
        <v>0</v>
      </c>
      <c r="AV81" s="170">
        <f t="shared" si="167"/>
        <v>0</v>
      </c>
      <c r="AW81" s="170">
        <f t="shared" si="167"/>
        <v>0</v>
      </c>
      <c r="AX81" s="170">
        <f t="shared" si="167"/>
        <v>0</v>
      </c>
      <c r="AY81" s="170">
        <f t="shared" si="165"/>
        <v>0</v>
      </c>
      <c r="AZ81" s="170">
        <f t="shared" si="165"/>
        <v>0</v>
      </c>
      <c r="BA81" s="170">
        <f t="shared" si="165"/>
        <v>0</v>
      </c>
      <c r="BB81" s="170">
        <f t="shared" si="165"/>
        <v>0</v>
      </c>
      <c r="BC81" s="170">
        <f t="shared" ref="BC81:BF81" si="168">SUM(BC82:BC93)</f>
        <v>0</v>
      </c>
      <c r="BD81" s="170">
        <f t="shared" si="168"/>
        <v>0</v>
      </c>
      <c r="BE81" s="170">
        <f t="shared" si="168"/>
        <v>0</v>
      </c>
      <c r="BF81" s="170">
        <f t="shared" si="168"/>
        <v>0</v>
      </c>
      <c r="BG81" s="170">
        <f t="shared" si="165"/>
        <v>0</v>
      </c>
      <c r="BH81" s="170">
        <f t="shared" si="165"/>
        <v>0</v>
      </c>
      <c r="BI81" s="170">
        <f t="shared" si="165"/>
        <v>0</v>
      </c>
      <c r="BJ81" s="170">
        <f t="shared" si="165"/>
        <v>0</v>
      </c>
      <c r="BK81" s="170">
        <f t="shared" si="165"/>
        <v>0</v>
      </c>
      <c r="BL81" s="170">
        <f t="shared" si="165"/>
        <v>0</v>
      </c>
      <c r="BM81" s="170">
        <f t="shared" si="165"/>
        <v>0</v>
      </c>
      <c r="BN81" s="170">
        <f t="shared" si="165"/>
        <v>0</v>
      </c>
      <c r="BO81" s="170">
        <f t="shared" si="165"/>
        <v>0</v>
      </c>
      <c r="BP81" s="170">
        <f t="shared" si="165"/>
        <v>0</v>
      </c>
      <c r="BQ81" s="170">
        <f t="shared" si="165"/>
        <v>0</v>
      </c>
      <c r="BR81" s="170">
        <f t="shared" si="165"/>
        <v>0</v>
      </c>
      <c r="BS81" s="170">
        <f t="shared" si="165"/>
        <v>231930000</v>
      </c>
      <c r="BT81" s="170">
        <f t="shared" si="165"/>
        <v>0</v>
      </c>
      <c r="BU81" s="170">
        <f t="shared" si="165"/>
        <v>0</v>
      </c>
      <c r="BV81" s="170">
        <f t="shared" si="165"/>
        <v>0</v>
      </c>
      <c r="BW81" s="170">
        <f t="shared" si="165"/>
        <v>0</v>
      </c>
      <c r="BX81" s="170">
        <f t="shared" si="165"/>
        <v>0</v>
      </c>
      <c r="BY81" s="170">
        <f t="shared" si="165"/>
        <v>0</v>
      </c>
      <c r="BZ81" s="170">
        <f t="shared" si="165"/>
        <v>0</v>
      </c>
      <c r="CA81" s="170">
        <f t="shared" ref="CA81:EU81" si="169">SUM(CA82:CA93)</f>
        <v>0</v>
      </c>
      <c r="CB81" s="170">
        <f t="shared" si="169"/>
        <v>0</v>
      </c>
      <c r="CC81" s="170">
        <f t="shared" si="169"/>
        <v>0</v>
      </c>
      <c r="CD81" s="170">
        <f t="shared" si="169"/>
        <v>0</v>
      </c>
      <c r="CE81" s="170">
        <f t="shared" si="169"/>
        <v>0</v>
      </c>
      <c r="CF81" s="170">
        <f t="shared" si="169"/>
        <v>0</v>
      </c>
      <c r="CG81" s="170">
        <f t="shared" si="169"/>
        <v>0</v>
      </c>
      <c r="CH81" s="170">
        <f t="shared" si="169"/>
        <v>0</v>
      </c>
      <c r="CI81" s="170">
        <f t="shared" si="169"/>
        <v>0</v>
      </c>
      <c r="CJ81" s="170">
        <f t="shared" si="169"/>
        <v>0</v>
      </c>
      <c r="CK81" s="170">
        <f t="shared" si="169"/>
        <v>0</v>
      </c>
      <c r="CL81" s="170">
        <f t="shared" si="169"/>
        <v>0</v>
      </c>
      <c r="CM81" s="170">
        <f t="shared" si="169"/>
        <v>0</v>
      </c>
      <c r="CN81" s="170">
        <f t="shared" si="169"/>
        <v>0</v>
      </c>
      <c r="CO81" s="170">
        <f t="shared" si="169"/>
        <v>0</v>
      </c>
      <c r="CP81" s="170">
        <f t="shared" si="169"/>
        <v>0</v>
      </c>
      <c r="CQ81" s="170">
        <f t="shared" si="169"/>
        <v>0</v>
      </c>
      <c r="CR81" s="170">
        <f t="shared" si="169"/>
        <v>0</v>
      </c>
      <c r="CS81" s="170">
        <f t="shared" si="169"/>
        <v>0</v>
      </c>
      <c r="CT81" s="170">
        <f t="shared" si="169"/>
        <v>0</v>
      </c>
      <c r="CU81" s="170">
        <f t="shared" si="169"/>
        <v>0</v>
      </c>
      <c r="CV81" s="170">
        <f t="shared" si="169"/>
        <v>0</v>
      </c>
      <c r="CW81" s="170">
        <f t="shared" si="169"/>
        <v>0</v>
      </c>
      <c r="CX81" s="170">
        <f t="shared" si="169"/>
        <v>0</v>
      </c>
      <c r="CY81" s="170">
        <f t="shared" si="169"/>
        <v>0</v>
      </c>
      <c r="CZ81" s="170">
        <f t="shared" si="169"/>
        <v>0</v>
      </c>
      <c r="DA81" s="170">
        <f t="shared" si="169"/>
        <v>0</v>
      </c>
      <c r="DB81" s="170">
        <f t="shared" si="169"/>
        <v>0</v>
      </c>
      <c r="DC81" s="170">
        <f t="shared" si="169"/>
        <v>0</v>
      </c>
      <c r="DD81" s="170">
        <f t="shared" si="169"/>
        <v>0</v>
      </c>
      <c r="DE81" s="170">
        <f t="shared" si="169"/>
        <v>0</v>
      </c>
      <c r="DF81" s="170">
        <f t="shared" si="169"/>
        <v>0</v>
      </c>
      <c r="DG81" s="170">
        <f t="shared" si="169"/>
        <v>0</v>
      </c>
      <c r="DH81" s="170">
        <f t="shared" si="169"/>
        <v>0</v>
      </c>
      <c r="DI81" s="170">
        <f t="shared" si="169"/>
        <v>0</v>
      </c>
      <c r="DJ81" s="170">
        <f t="shared" si="169"/>
        <v>0</v>
      </c>
      <c r="DK81" s="170">
        <f t="shared" si="169"/>
        <v>0</v>
      </c>
      <c r="DL81" s="170">
        <f t="shared" si="169"/>
        <v>0</v>
      </c>
      <c r="DM81" s="170">
        <f t="shared" si="169"/>
        <v>0</v>
      </c>
      <c r="DN81" s="170">
        <f t="shared" si="169"/>
        <v>0</v>
      </c>
      <c r="DO81" s="170">
        <f t="shared" si="169"/>
        <v>0</v>
      </c>
      <c r="DP81" s="170">
        <f t="shared" si="169"/>
        <v>0</v>
      </c>
      <c r="DQ81" s="170">
        <f t="shared" si="169"/>
        <v>0</v>
      </c>
      <c r="DR81" s="170">
        <f t="shared" si="169"/>
        <v>0</v>
      </c>
      <c r="DS81" s="170">
        <f t="shared" si="169"/>
        <v>0</v>
      </c>
      <c r="DT81" s="170">
        <f t="shared" si="169"/>
        <v>0</v>
      </c>
      <c r="DU81" s="170">
        <f t="shared" si="169"/>
        <v>0</v>
      </c>
      <c r="DV81" s="170">
        <f t="shared" si="169"/>
        <v>0</v>
      </c>
      <c r="DW81" s="170">
        <f t="shared" si="169"/>
        <v>400500</v>
      </c>
      <c r="DX81" s="170">
        <f t="shared" si="169"/>
        <v>0</v>
      </c>
      <c r="DY81" s="170">
        <f t="shared" si="169"/>
        <v>0</v>
      </c>
      <c r="DZ81" s="170">
        <f t="shared" si="169"/>
        <v>0</v>
      </c>
      <c r="EA81" s="170">
        <f t="shared" si="169"/>
        <v>0</v>
      </c>
      <c r="EB81" s="170">
        <f t="shared" si="169"/>
        <v>0</v>
      </c>
      <c r="EC81" s="170">
        <f t="shared" si="169"/>
        <v>0</v>
      </c>
      <c r="ED81" s="170">
        <f t="shared" si="169"/>
        <v>0</v>
      </c>
      <c r="EE81" s="170">
        <f t="shared" si="169"/>
        <v>0</v>
      </c>
      <c r="EF81" s="170">
        <f t="shared" si="169"/>
        <v>0</v>
      </c>
      <c r="EG81" s="170">
        <f t="shared" si="169"/>
        <v>0</v>
      </c>
      <c r="EH81" s="170">
        <f t="shared" si="169"/>
        <v>0</v>
      </c>
      <c r="EI81" s="170">
        <f t="shared" si="169"/>
        <v>0</v>
      </c>
      <c r="EJ81" s="170">
        <f t="shared" si="169"/>
        <v>0</v>
      </c>
      <c r="EK81" s="170">
        <f t="shared" si="169"/>
        <v>0</v>
      </c>
      <c r="EL81" s="170">
        <f t="shared" si="169"/>
        <v>0</v>
      </c>
      <c r="EM81" s="170">
        <f t="shared" si="169"/>
        <v>0</v>
      </c>
      <c r="EN81" s="170">
        <f t="shared" si="169"/>
        <v>0</v>
      </c>
      <c r="EO81" s="170">
        <f t="shared" si="169"/>
        <v>0</v>
      </c>
      <c r="EP81" s="170">
        <f t="shared" si="169"/>
        <v>0</v>
      </c>
      <c r="EQ81" s="170">
        <f t="shared" si="169"/>
        <v>0</v>
      </c>
      <c r="ER81" s="170">
        <f t="shared" si="169"/>
        <v>0</v>
      </c>
      <c r="ES81" s="170">
        <f t="shared" si="169"/>
        <v>0</v>
      </c>
      <c r="ET81" s="170">
        <f t="shared" si="169"/>
        <v>0</v>
      </c>
      <c r="EU81" s="170">
        <f t="shared" si="169"/>
        <v>0</v>
      </c>
      <c r="EV81" s="170">
        <f t="shared" ref="EV81:HG81" si="170">SUM(EV82:EV93)</f>
        <v>0</v>
      </c>
      <c r="EW81" s="170">
        <f t="shared" si="170"/>
        <v>0</v>
      </c>
      <c r="EX81" s="170">
        <f t="shared" si="170"/>
        <v>0</v>
      </c>
      <c r="EY81" s="170">
        <f t="shared" si="170"/>
        <v>0</v>
      </c>
      <c r="EZ81" s="170">
        <f t="shared" si="170"/>
        <v>0</v>
      </c>
      <c r="FA81" s="170">
        <f t="shared" si="170"/>
        <v>0</v>
      </c>
      <c r="FB81" s="170">
        <f t="shared" si="170"/>
        <v>0</v>
      </c>
      <c r="FC81" s="170">
        <f t="shared" si="170"/>
        <v>0</v>
      </c>
      <c r="FD81" s="170">
        <f t="shared" si="170"/>
        <v>0</v>
      </c>
      <c r="FE81" s="170">
        <f t="shared" si="170"/>
        <v>0</v>
      </c>
      <c r="FF81" s="170">
        <f t="shared" si="170"/>
        <v>0</v>
      </c>
      <c r="FG81" s="170">
        <f t="shared" si="170"/>
        <v>0</v>
      </c>
      <c r="FH81" s="170">
        <f t="shared" si="170"/>
        <v>0</v>
      </c>
      <c r="FI81" s="170">
        <f t="shared" si="170"/>
        <v>0</v>
      </c>
      <c r="FJ81" s="170">
        <f t="shared" si="170"/>
        <v>0</v>
      </c>
      <c r="FK81" s="170">
        <f t="shared" si="170"/>
        <v>0</v>
      </c>
      <c r="FL81" s="170">
        <f t="shared" si="170"/>
        <v>0</v>
      </c>
      <c r="FM81" s="170">
        <f t="shared" si="170"/>
        <v>0</v>
      </c>
      <c r="FN81" s="170">
        <f t="shared" si="170"/>
        <v>0</v>
      </c>
      <c r="FO81" s="170">
        <f t="shared" si="170"/>
        <v>0</v>
      </c>
      <c r="FP81" s="170">
        <f t="shared" si="170"/>
        <v>0</v>
      </c>
      <c r="FQ81" s="170">
        <f t="shared" si="170"/>
        <v>0</v>
      </c>
      <c r="FR81" s="170">
        <f t="shared" si="170"/>
        <v>0</v>
      </c>
      <c r="FS81" s="170">
        <f t="shared" si="170"/>
        <v>0</v>
      </c>
      <c r="FT81" s="170">
        <f t="shared" si="170"/>
        <v>0</v>
      </c>
      <c r="FU81" s="170">
        <f t="shared" si="170"/>
        <v>0</v>
      </c>
      <c r="FV81" s="170">
        <f t="shared" si="170"/>
        <v>0</v>
      </c>
      <c r="FW81" s="170">
        <f t="shared" si="170"/>
        <v>0</v>
      </c>
      <c r="FX81" s="170">
        <f t="shared" si="170"/>
        <v>0</v>
      </c>
      <c r="FY81" s="170">
        <f t="shared" si="170"/>
        <v>0</v>
      </c>
      <c r="FZ81" s="170">
        <f t="shared" si="170"/>
        <v>0</v>
      </c>
      <c r="GA81" s="170">
        <f t="shared" si="170"/>
        <v>0</v>
      </c>
      <c r="GB81" s="170">
        <f t="shared" si="170"/>
        <v>0</v>
      </c>
      <c r="GC81" s="170">
        <f t="shared" si="170"/>
        <v>0</v>
      </c>
      <c r="GD81" s="170">
        <f t="shared" si="170"/>
        <v>0</v>
      </c>
      <c r="GE81" s="170">
        <f t="shared" si="170"/>
        <v>0</v>
      </c>
      <c r="GF81" s="170">
        <f t="shared" si="170"/>
        <v>0</v>
      </c>
      <c r="GG81" s="170">
        <f t="shared" si="170"/>
        <v>0</v>
      </c>
      <c r="GH81" s="170">
        <f t="shared" si="170"/>
        <v>0</v>
      </c>
      <c r="GI81" s="170">
        <f t="shared" si="170"/>
        <v>0</v>
      </c>
      <c r="GJ81" s="170">
        <f t="shared" si="170"/>
        <v>0</v>
      </c>
      <c r="GK81" s="170">
        <f t="shared" si="170"/>
        <v>0</v>
      </c>
      <c r="GL81" s="170">
        <f t="shared" si="170"/>
        <v>0</v>
      </c>
      <c r="GM81" s="170">
        <f t="shared" si="170"/>
        <v>0</v>
      </c>
      <c r="GN81" s="170">
        <f t="shared" si="170"/>
        <v>0</v>
      </c>
      <c r="GO81" s="170">
        <f t="shared" si="170"/>
        <v>0</v>
      </c>
      <c r="GP81" s="170">
        <f t="shared" si="170"/>
        <v>0</v>
      </c>
      <c r="GQ81" s="170">
        <f t="shared" si="170"/>
        <v>0</v>
      </c>
      <c r="GR81" s="170">
        <f t="shared" si="170"/>
        <v>0</v>
      </c>
      <c r="GS81" s="170">
        <f t="shared" si="170"/>
        <v>0</v>
      </c>
      <c r="GT81" s="170">
        <f t="shared" si="170"/>
        <v>0</v>
      </c>
      <c r="GU81" s="170">
        <f t="shared" si="170"/>
        <v>0</v>
      </c>
      <c r="GV81" s="170">
        <f t="shared" si="170"/>
        <v>0</v>
      </c>
      <c r="GW81" s="170">
        <f t="shared" si="170"/>
        <v>0</v>
      </c>
      <c r="GX81" s="170">
        <f t="shared" si="170"/>
        <v>0</v>
      </c>
      <c r="GY81" s="170">
        <f t="shared" si="170"/>
        <v>0</v>
      </c>
      <c r="GZ81" s="170">
        <f t="shared" si="170"/>
        <v>0</v>
      </c>
      <c r="HA81" s="170">
        <f t="shared" si="170"/>
        <v>0</v>
      </c>
      <c r="HB81" s="170">
        <f t="shared" si="170"/>
        <v>0</v>
      </c>
      <c r="HC81" s="170">
        <f t="shared" si="170"/>
        <v>0</v>
      </c>
      <c r="HD81" s="170">
        <f t="shared" si="170"/>
        <v>0</v>
      </c>
      <c r="HE81" s="170">
        <f t="shared" si="170"/>
        <v>0</v>
      </c>
      <c r="HF81" s="170">
        <f t="shared" si="170"/>
        <v>0</v>
      </c>
      <c r="HG81" s="170">
        <f t="shared" si="170"/>
        <v>0</v>
      </c>
      <c r="HH81" s="170">
        <f t="shared" ref="HH81:HN81" si="171">SUM(HH82:HH93)</f>
        <v>0</v>
      </c>
      <c r="HI81" s="170">
        <f t="shared" si="171"/>
        <v>0</v>
      </c>
      <c r="HJ81" s="170">
        <f t="shared" si="171"/>
        <v>0</v>
      </c>
      <c r="HK81" s="170">
        <f t="shared" si="171"/>
        <v>0</v>
      </c>
      <c r="HL81" s="170">
        <f t="shared" si="171"/>
        <v>0</v>
      </c>
      <c r="HM81" s="170">
        <f t="shared" si="171"/>
        <v>0</v>
      </c>
      <c r="HN81" s="170">
        <f t="shared" si="171"/>
        <v>0</v>
      </c>
      <c r="HO81" s="170">
        <f t="shared" si="161"/>
        <v>8247172500</v>
      </c>
      <c r="HP81" s="170">
        <f t="shared" si="162"/>
        <v>178096476</v>
      </c>
      <c r="HQ81" s="170">
        <f t="shared" si="163"/>
        <v>27316476</v>
      </c>
      <c r="HR81" s="170">
        <f t="shared" si="164"/>
        <v>27316476</v>
      </c>
      <c r="HS81" s="163">
        <f t="shared" si="146"/>
        <v>0</v>
      </c>
    </row>
    <row r="82" spans="1:227" ht="27" thickTop="1" thickBot="1" x14ac:dyDescent="0.3">
      <c r="A82" s="171" t="s">
        <v>922</v>
      </c>
      <c r="B82" s="172">
        <v>2000000000</v>
      </c>
      <c r="C82" s="172">
        <v>0</v>
      </c>
      <c r="D82" s="172">
        <v>0</v>
      </c>
      <c r="E82" s="172">
        <v>0</v>
      </c>
      <c r="F82" s="172">
        <v>0</v>
      </c>
      <c r="G82" s="172">
        <v>0</v>
      </c>
      <c r="H82" s="172">
        <v>0</v>
      </c>
      <c r="I82" s="172">
        <v>0</v>
      </c>
      <c r="J82" s="172">
        <v>0</v>
      </c>
      <c r="K82" s="172">
        <v>0</v>
      </c>
      <c r="L82" s="172">
        <v>0</v>
      </c>
      <c r="M82" s="172">
        <v>0</v>
      </c>
      <c r="N82" s="172">
        <v>0</v>
      </c>
      <c r="O82" s="172">
        <v>0</v>
      </c>
      <c r="P82" s="172">
        <v>0</v>
      </c>
      <c r="Q82" s="172">
        <v>0</v>
      </c>
      <c r="R82" s="172">
        <v>0</v>
      </c>
      <c r="S82" s="172">
        <v>0</v>
      </c>
      <c r="T82" s="172">
        <v>0</v>
      </c>
      <c r="U82" s="172">
        <v>0</v>
      </c>
      <c r="V82" s="172">
        <v>0</v>
      </c>
      <c r="W82" s="172">
        <v>0</v>
      </c>
      <c r="X82" s="172">
        <v>0</v>
      </c>
      <c r="Y82" s="172">
        <v>0</v>
      </c>
      <c r="Z82" s="172">
        <v>0</v>
      </c>
      <c r="AA82" s="172">
        <v>0</v>
      </c>
      <c r="AB82" s="172">
        <v>0</v>
      </c>
      <c r="AC82" s="172">
        <v>0</v>
      </c>
      <c r="AD82" s="172">
        <v>0</v>
      </c>
      <c r="AE82" s="172">
        <v>0</v>
      </c>
      <c r="AF82" s="172">
        <v>0</v>
      </c>
      <c r="AG82" s="172">
        <v>0</v>
      </c>
      <c r="AH82" s="172">
        <v>0</v>
      </c>
      <c r="AI82" s="172">
        <v>2000000000</v>
      </c>
      <c r="AJ82" s="172">
        <v>178096476</v>
      </c>
      <c r="AK82" s="172">
        <v>27316476</v>
      </c>
      <c r="AL82" s="172">
        <v>27316476</v>
      </c>
      <c r="AM82" s="172">
        <v>0</v>
      </c>
      <c r="AN82" s="172">
        <v>0</v>
      </c>
      <c r="AO82" s="172">
        <v>0</v>
      </c>
      <c r="AP82" s="172">
        <v>0</v>
      </c>
      <c r="AQ82" s="172">
        <v>0</v>
      </c>
      <c r="AR82" s="172">
        <v>0</v>
      </c>
      <c r="AS82" s="172">
        <v>0</v>
      </c>
      <c r="AT82" s="172">
        <v>0</v>
      </c>
      <c r="AU82" s="172">
        <v>0</v>
      </c>
      <c r="AV82" s="172">
        <v>0</v>
      </c>
      <c r="AW82" s="172">
        <v>0</v>
      </c>
      <c r="AX82" s="172">
        <v>0</v>
      </c>
      <c r="AY82" s="172">
        <v>0</v>
      </c>
      <c r="AZ82" s="172">
        <v>0</v>
      </c>
      <c r="BA82" s="172">
        <v>0</v>
      </c>
      <c r="BB82" s="172">
        <v>0</v>
      </c>
      <c r="BC82" s="172">
        <v>0</v>
      </c>
      <c r="BD82" s="172">
        <v>0</v>
      </c>
      <c r="BE82" s="172">
        <v>0</v>
      </c>
      <c r="BF82" s="172">
        <v>0</v>
      </c>
      <c r="BG82" s="172">
        <v>0</v>
      </c>
      <c r="BH82" s="172">
        <v>0</v>
      </c>
      <c r="BI82" s="172">
        <v>0</v>
      </c>
      <c r="BJ82" s="172">
        <v>0</v>
      </c>
      <c r="BK82" s="172">
        <v>0</v>
      </c>
      <c r="BL82" s="172">
        <v>0</v>
      </c>
      <c r="BM82" s="172">
        <v>0</v>
      </c>
      <c r="BN82" s="172">
        <v>0</v>
      </c>
      <c r="BO82" s="172">
        <v>0</v>
      </c>
      <c r="BP82" s="172">
        <v>0</v>
      </c>
      <c r="BQ82" s="172">
        <v>0</v>
      </c>
      <c r="BR82" s="172">
        <v>0</v>
      </c>
      <c r="BS82" s="172">
        <v>0</v>
      </c>
      <c r="BT82" s="172">
        <v>0</v>
      </c>
      <c r="BU82" s="172">
        <v>0</v>
      </c>
      <c r="BV82" s="172">
        <v>0</v>
      </c>
      <c r="BW82" s="172">
        <v>0</v>
      </c>
      <c r="BX82" s="172">
        <v>0</v>
      </c>
      <c r="BY82" s="172">
        <v>0</v>
      </c>
      <c r="BZ82" s="172">
        <v>0</v>
      </c>
      <c r="CA82" s="172">
        <v>0</v>
      </c>
      <c r="CB82" s="172">
        <v>0</v>
      </c>
      <c r="CC82" s="172">
        <v>0</v>
      </c>
      <c r="CD82" s="172">
        <v>0</v>
      </c>
      <c r="CE82" s="172">
        <v>0</v>
      </c>
      <c r="CF82" s="172">
        <v>0</v>
      </c>
      <c r="CG82" s="172">
        <v>0</v>
      </c>
      <c r="CH82" s="172">
        <v>0</v>
      </c>
      <c r="CI82" s="172">
        <v>0</v>
      </c>
      <c r="CJ82" s="172">
        <v>0</v>
      </c>
      <c r="CK82" s="172">
        <v>0</v>
      </c>
      <c r="CL82" s="172">
        <v>0</v>
      </c>
      <c r="CM82" s="172">
        <v>0</v>
      </c>
      <c r="CN82" s="172">
        <v>0</v>
      </c>
      <c r="CO82" s="172">
        <v>0</v>
      </c>
      <c r="CP82" s="172">
        <v>0</v>
      </c>
      <c r="CQ82" s="172">
        <v>0</v>
      </c>
      <c r="CR82" s="172">
        <v>0</v>
      </c>
      <c r="CS82" s="172">
        <v>0</v>
      </c>
      <c r="CT82" s="172">
        <v>0</v>
      </c>
      <c r="CU82" s="172">
        <v>0</v>
      </c>
      <c r="CV82" s="172">
        <v>0</v>
      </c>
      <c r="CW82" s="172">
        <v>0</v>
      </c>
      <c r="CX82" s="172">
        <v>0</v>
      </c>
      <c r="CY82" s="172">
        <v>0</v>
      </c>
      <c r="CZ82" s="172">
        <v>0</v>
      </c>
      <c r="DA82" s="172">
        <v>0</v>
      </c>
      <c r="DB82" s="172">
        <v>0</v>
      </c>
      <c r="DC82" s="172">
        <v>0</v>
      </c>
      <c r="DD82" s="172">
        <v>0</v>
      </c>
      <c r="DE82" s="172">
        <v>0</v>
      </c>
      <c r="DF82" s="172">
        <v>0</v>
      </c>
      <c r="DG82" s="172">
        <v>0</v>
      </c>
      <c r="DH82" s="172">
        <v>0</v>
      </c>
      <c r="DI82" s="172">
        <v>0</v>
      </c>
      <c r="DJ82" s="172">
        <v>0</v>
      </c>
      <c r="DK82" s="172">
        <v>0</v>
      </c>
      <c r="DL82" s="172">
        <v>0</v>
      </c>
      <c r="DM82" s="172">
        <v>0</v>
      </c>
      <c r="DN82" s="172">
        <v>0</v>
      </c>
      <c r="DO82" s="172">
        <v>0</v>
      </c>
      <c r="DP82" s="172">
        <v>0</v>
      </c>
      <c r="DQ82" s="172">
        <v>0</v>
      </c>
      <c r="DR82" s="172">
        <v>0</v>
      </c>
      <c r="DS82" s="172">
        <v>0</v>
      </c>
      <c r="DT82" s="172">
        <v>0</v>
      </c>
      <c r="DU82" s="172">
        <v>0</v>
      </c>
      <c r="DV82" s="172">
        <v>0</v>
      </c>
      <c r="DW82" s="172">
        <v>0</v>
      </c>
      <c r="DX82" s="172">
        <v>0</v>
      </c>
      <c r="DY82" s="172">
        <v>0</v>
      </c>
      <c r="DZ82" s="172">
        <v>0</v>
      </c>
      <c r="EA82" s="172">
        <v>0</v>
      </c>
      <c r="EB82" s="172">
        <v>0</v>
      </c>
      <c r="EC82" s="172">
        <v>0</v>
      </c>
      <c r="ED82" s="172">
        <v>0</v>
      </c>
      <c r="EE82" s="172">
        <v>0</v>
      </c>
      <c r="EF82" s="172">
        <v>0</v>
      </c>
      <c r="EG82" s="172">
        <v>0</v>
      </c>
      <c r="EH82" s="172">
        <v>0</v>
      </c>
      <c r="EI82" s="172">
        <v>0</v>
      </c>
      <c r="EJ82" s="172">
        <v>0</v>
      </c>
      <c r="EK82" s="172">
        <v>0</v>
      </c>
      <c r="EL82" s="172">
        <v>0</v>
      </c>
      <c r="EM82" s="172">
        <v>0</v>
      </c>
      <c r="EN82" s="172">
        <v>0</v>
      </c>
      <c r="EO82" s="172">
        <v>0</v>
      </c>
      <c r="EP82" s="172">
        <v>0</v>
      </c>
      <c r="EQ82" s="172">
        <v>0</v>
      </c>
      <c r="ER82" s="172">
        <v>0</v>
      </c>
      <c r="ES82" s="172">
        <v>0</v>
      </c>
      <c r="ET82" s="172">
        <v>0</v>
      </c>
      <c r="EU82" s="172">
        <v>0</v>
      </c>
      <c r="EV82" s="172">
        <v>0</v>
      </c>
      <c r="EW82" s="172">
        <v>0</v>
      </c>
      <c r="EX82" s="172">
        <v>0</v>
      </c>
      <c r="EY82" s="172">
        <v>0</v>
      </c>
      <c r="EZ82" s="172">
        <v>0</v>
      </c>
      <c r="FA82" s="172">
        <v>0</v>
      </c>
      <c r="FB82" s="172">
        <v>0</v>
      </c>
      <c r="FC82" s="172">
        <v>0</v>
      </c>
      <c r="FD82" s="172">
        <v>0</v>
      </c>
      <c r="FE82" s="172">
        <v>0</v>
      </c>
      <c r="FF82" s="172">
        <v>0</v>
      </c>
      <c r="FG82" s="172">
        <v>0</v>
      </c>
      <c r="FH82" s="172">
        <v>0</v>
      </c>
      <c r="FI82" s="172">
        <v>0</v>
      </c>
      <c r="FJ82" s="172">
        <v>0</v>
      </c>
      <c r="FK82" s="172">
        <v>0</v>
      </c>
      <c r="FL82" s="172">
        <v>0</v>
      </c>
      <c r="FM82" s="172">
        <v>0</v>
      </c>
      <c r="FN82" s="172">
        <v>0</v>
      </c>
      <c r="FO82" s="172">
        <v>0</v>
      </c>
      <c r="FP82" s="172">
        <v>0</v>
      </c>
      <c r="FQ82" s="172">
        <v>0</v>
      </c>
      <c r="FR82" s="172">
        <v>0</v>
      </c>
      <c r="FS82" s="172">
        <v>0</v>
      </c>
      <c r="FT82" s="172">
        <v>0</v>
      </c>
      <c r="FU82" s="172">
        <v>0</v>
      </c>
      <c r="FV82" s="172">
        <v>0</v>
      </c>
      <c r="FW82" s="172">
        <v>0</v>
      </c>
      <c r="FX82" s="172">
        <v>0</v>
      </c>
      <c r="FY82" s="172">
        <v>0</v>
      </c>
      <c r="FZ82" s="172">
        <v>0</v>
      </c>
      <c r="GA82" s="172">
        <v>0</v>
      </c>
      <c r="GB82" s="172">
        <v>0</v>
      </c>
      <c r="GC82" s="172">
        <v>0</v>
      </c>
      <c r="GD82" s="172">
        <v>0</v>
      </c>
      <c r="GE82" s="172">
        <v>0</v>
      </c>
      <c r="GF82" s="172">
        <v>0</v>
      </c>
      <c r="GG82" s="172">
        <v>0</v>
      </c>
      <c r="GH82" s="172">
        <v>0</v>
      </c>
      <c r="GI82" s="172">
        <v>0</v>
      </c>
      <c r="GJ82" s="172">
        <v>0</v>
      </c>
      <c r="GK82" s="172">
        <v>0</v>
      </c>
      <c r="GL82" s="172">
        <v>0</v>
      </c>
      <c r="GM82" s="172">
        <v>0</v>
      </c>
      <c r="GN82" s="172">
        <v>0</v>
      </c>
      <c r="GO82" s="172">
        <v>0</v>
      </c>
      <c r="GP82" s="172">
        <v>0</v>
      </c>
      <c r="GQ82" s="172">
        <v>0</v>
      </c>
      <c r="GR82" s="172">
        <v>0</v>
      </c>
      <c r="GS82" s="172">
        <v>0</v>
      </c>
      <c r="GT82" s="172">
        <v>0</v>
      </c>
      <c r="GU82" s="174">
        <v>0</v>
      </c>
      <c r="GV82" s="174">
        <v>0</v>
      </c>
      <c r="GW82" s="174">
        <v>0</v>
      </c>
      <c r="GX82" s="174">
        <v>0</v>
      </c>
      <c r="GY82" s="174">
        <v>0</v>
      </c>
      <c r="GZ82" s="174">
        <v>0</v>
      </c>
      <c r="HA82" s="174">
        <v>0</v>
      </c>
      <c r="HB82" s="174">
        <v>0</v>
      </c>
      <c r="HC82" s="174">
        <v>0</v>
      </c>
      <c r="HD82" s="174">
        <v>0</v>
      </c>
      <c r="HE82" s="174">
        <v>0</v>
      </c>
      <c r="HF82" s="174">
        <v>0</v>
      </c>
      <c r="HG82" s="174">
        <v>0</v>
      </c>
      <c r="HH82" s="174">
        <v>0</v>
      </c>
      <c r="HI82" s="174">
        <v>0</v>
      </c>
      <c r="HJ82" s="174">
        <v>0</v>
      </c>
      <c r="HK82" s="174">
        <v>0</v>
      </c>
      <c r="HL82" s="174">
        <v>0</v>
      </c>
      <c r="HM82" s="174">
        <v>0</v>
      </c>
      <c r="HN82" s="174">
        <v>0</v>
      </c>
      <c r="HO82" s="172">
        <f t="shared" si="161"/>
        <v>2000000000</v>
      </c>
      <c r="HP82" s="172">
        <f t="shared" si="162"/>
        <v>178096476</v>
      </c>
      <c r="HQ82" s="172">
        <f t="shared" si="163"/>
        <v>27316476</v>
      </c>
      <c r="HR82" s="172">
        <f t="shared" si="164"/>
        <v>27316476</v>
      </c>
      <c r="HS82" s="163">
        <f t="shared" si="146"/>
        <v>0</v>
      </c>
    </row>
    <row r="83" spans="1:227" ht="27" thickTop="1" thickBot="1" x14ac:dyDescent="0.3">
      <c r="A83" s="171" t="s">
        <v>923</v>
      </c>
      <c r="B83" s="172">
        <v>2000000000</v>
      </c>
      <c r="C83" s="172">
        <v>0</v>
      </c>
      <c r="D83" s="172">
        <v>0</v>
      </c>
      <c r="E83" s="172">
        <v>0</v>
      </c>
      <c r="F83" s="172">
        <v>0</v>
      </c>
      <c r="G83" s="172">
        <v>0</v>
      </c>
      <c r="H83" s="172">
        <v>0</v>
      </c>
      <c r="I83" s="172">
        <v>0</v>
      </c>
      <c r="J83" s="172">
        <v>0</v>
      </c>
      <c r="K83" s="172">
        <v>0</v>
      </c>
      <c r="L83" s="172">
        <v>0</v>
      </c>
      <c r="M83" s="172">
        <v>0</v>
      </c>
      <c r="N83" s="172">
        <v>0</v>
      </c>
      <c r="O83" s="172">
        <v>0</v>
      </c>
      <c r="P83" s="172">
        <v>0</v>
      </c>
      <c r="Q83" s="172">
        <v>0</v>
      </c>
      <c r="R83" s="172">
        <v>0</v>
      </c>
      <c r="S83" s="172">
        <v>0</v>
      </c>
      <c r="T83" s="172">
        <v>0</v>
      </c>
      <c r="U83" s="172">
        <v>0</v>
      </c>
      <c r="V83" s="172">
        <v>0</v>
      </c>
      <c r="W83" s="172">
        <v>0</v>
      </c>
      <c r="X83" s="172">
        <v>0</v>
      </c>
      <c r="Y83" s="172">
        <v>0</v>
      </c>
      <c r="Z83" s="172">
        <v>0</v>
      </c>
      <c r="AA83" s="172">
        <v>0</v>
      </c>
      <c r="AB83" s="172">
        <v>0</v>
      </c>
      <c r="AC83" s="172">
        <v>0</v>
      </c>
      <c r="AD83" s="172">
        <v>0</v>
      </c>
      <c r="AE83" s="172">
        <v>0</v>
      </c>
      <c r="AF83" s="172">
        <v>0</v>
      </c>
      <c r="AG83" s="172">
        <v>0</v>
      </c>
      <c r="AH83" s="172">
        <v>0</v>
      </c>
      <c r="AI83" s="172">
        <v>1405600000</v>
      </c>
      <c r="AJ83" s="172">
        <v>0</v>
      </c>
      <c r="AK83" s="172">
        <v>0</v>
      </c>
      <c r="AL83" s="172">
        <v>0</v>
      </c>
      <c r="AM83" s="172">
        <v>362069500</v>
      </c>
      <c r="AN83" s="172">
        <v>0</v>
      </c>
      <c r="AO83" s="172">
        <v>0</v>
      </c>
      <c r="AP83" s="172">
        <v>0</v>
      </c>
      <c r="AQ83" s="172">
        <v>0</v>
      </c>
      <c r="AR83" s="172">
        <v>0</v>
      </c>
      <c r="AS83" s="172">
        <v>0</v>
      </c>
      <c r="AT83" s="172">
        <v>0</v>
      </c>
      <c r="AU83" s="172">
        <v>0</v>
      </c>
      <c r="AV83" s="172">
        <v>0</v>
      </c>
      <c r="AW83" s="172">
        <v>0</v>
      </c>
      <c r="AX83" s="172">
        <v>0</v>
      </c>
      <c r="AY83" s="172">
        <v>0</v>
      </c>
      <c r="AZ83" s="172">
        <v>0</v>
      </c>
      <c r="BA83" s="172">
        <v>0</v>
      </c>
      <c r="BB83" s="172">
        <v>0</v>
      </c>
      <c r="BC83" s="172">
        <v>0</v>
      </c>
      <c r="BD83" s="172">
        <v>0</v>
      </c>
      <c r="BE83" s="172">
        <v>0</v>
      </c>
      <c r="BF83" s="172">
        <v>0</v>
      </c>
      <c r="BG83" s="172">
        <v>0</v>
      </c>
      <c r="BH83" s="172">
        <v>0</v>
      </c>
      <c r="BI83" s="172">
        <v>0</v>
      </c>
      <c r="BJ83" s="172">
        <v>0</v>
      </c>
      <c r="BK83" s="172">
        <v>0</v>
      </c>
      <c r="BL83" s="172">
        <v>0</v>
      </c>
      <c r="BM83" s="172">
        <v>0</v>
      </c>
      <c r="BN83" s="172">
        <v>0</v>
      </c>
      <c r="BO83" s="172">
        <v>0</v>
      </c>
      <c r="BP83" s="172">
        <v>0</v>
      </c>
      <c r="BQ83" s="172">
        <v>0</v>
      </c>
      <c r="BR83" s="172">
        <v>0</v>
      </c>
      <c r="BS83" s="172">
        <v>231930000</v>
      </c>
      <c r="BT83" s="172">
        <v>0</v>
      </c>
      <c r="BU83" s="172">
        <v>0</v>
      </c>
      <c r="BV83" s="172">
        <v>0</v>
      </c>
      <c r="BW83" s="172">
        <v>0</v>
      </c>
      <c r="BX83" s="172">
        <v>0</v>
      </c>
      <c r="BY83" s="172">
        <v>0</v>
      </c>
      <c r="BZ83" s="172">
        <v>0</v>
      </c>
      <c r="CA83" s="172">
        <v>0</v>
      </c>
      <c r="CB83" s="172">
        <v>0</v>
      </c>
      <c r="CC83" s="172">
        <v>0</v>
      </c>
      <c r="CD83" s="172">
        <v>0</v>
      </c>
      <c r="CE83" s="172">
        <v>0</v>
      </c>
      <c r="CF83" s="172">
        <v>0</v>
      </c>
      <c r="CG83" s="172">
        <v>0</v>
      </c>
      <c r="CH83" s="172">
        <v>0</v>
      </c>
      <c r="CI83" s="172">
        <v>0</v>
      </c>
      <c r="CJ83" s="172">
        <v>0</v>
      </c>
      <c r="CK83" s="172">
        <v>0</v>
      </c>
      <c r="CL83" s="172">
        <v>0</v>
      </c>
      <c r="CM83" s="172">
        <v>0</v>
      </c>
      <c r="CN83" s="172">
        <v>0</v>
      </c>
      <c r="CO83" s="172">
        <v>0</v>
      </c>
      <c r="CP83" s="172">
        <v>0</v>
      </c>
      <c r="CQ83" s="172">
        <v>0</v>
      </c>
      <c r="CR83" s="172">
        <v>0</v>
      </c>
      <c r="CS83" s="172">
        <v>0</v>
      </c>
      <c r="CT83" s="172">
        <v>0</v>
      </c>
      <c r="CU83" s="172">
        <v>0</v>
      </c>
      <c r="CV83" s="172">
        <v>0</v>
      </c>
      <c r="CW83" s="172">
        <v>0</v>
      </c>
      <c r="CX83" s="172">
        <v>0</v>
      </c>
      <c r="CY83" s="172">
        <v>0</v>
      </c>
      <c r="CZ83" s="172">
        <v>0</v>
      </c>
      <c r="DA83" s="172">
        <v>0</v>
      </c>
      <c r="DB83" s="172">
        <v>0</v>
      </c>
      <c r="DC83" s="172">
        <v>0</v>
      </c>
      <c r="DD83" s="172">
        <v>0</v>
      </c>
      <c r="DE83" s="172">
        <v>0</v>
      </c>
      <c r="DF83" s="172">
        <v>0</v>
      </c>
      <c r="DG83" s="172">
        <v>0</v>
      </c>
      <c r="DH83" s="172">
        <v>0</v>
      </c>
      <c r="DI83" s="172">
        <v>0</v>
      </c>
      <c r="DJ83" s="172">
        <v>0</v>
      </c>
      <c r="DK83" s="172">
        <v>0</v>
      </c>
      <c r="DL83" s="172">
        <v>0</v>
      </c>
      <c r="DM83" s="172">
        <v>0</v>
      </c>
      <c r="DN83" s="172">
        <v>0</v>
      </c>
      <c r="DO83" s="172">
        <v>0</v>
      </c>
      <c r="DP83" s="172">
        <v>0</v>
      </c>
      <c r="DQ83" s="172">
        <v>0</v>
      </c>
      <c r="DR83" s="172">
        <v>0</v>
      </c>
      <c r="DS83" s="172">
        <v>0</v>
      </c>
      <c r="DT83" s="172">
        <v>0</v>
      </c>
      <c r="DU83" s="172">
        <v>0</v>
      </c>
      <c r="DV83" s="172">
        <v>0</v>
      </c>
      <c r="DW83" s="172">
        <v>400500</v>
      </c>
      <c r="DX83" s="172">
        <v>0</v>
      </c>
      <c r="DY83" s="172">
        <v>0</v>
      </c>
      <c r="DZ83" s="172">
        <v>0</v>
      </c>
      <c r="EA83" s="172">
        <v>0</v>
      </c>
      <c r="EB83" s="172">
        <v>0</v>
      </c>
      <c r="EC83" s="172">
        <v>0</v>
      </c>
      <c r="ED83" s="172">
        <v>0</v>
      </c>
      <c r="EE83" s="172">
        <v>0</v>
      </c>
      <c r="EF83" s="172">
        <v>0</v>
      </c>
      <c r="EG83" s="172">
        <v>0</v>
      </c>
      <c r="EH83" s="172">
        <v>0</v>
      </c>
      <c r="EI83" s="172">
        <v>0</v>
      </c>
      <c r="EJ83" s="172">
        <v>0</v>
      </c>
      <c r="EK83" s="172">
        <v>0</v>
      </c>
      <c r="EL83" s="172">
        <v>0</v>
      </c>
      <c r="EM83" s="172">
        <v>0</v>
      </c>
      <c r="EN83" s="172">
        <v>0</v>
      </c>
      <c r="EO83" s="172">
        <v>0</v>
      </c>
      <c r="EP83" s="172">
        <v>0</v>
      </c>
      <c r="EQ83" s="172">
        <v>0</v>
      </c>
      <c r="ER83" s="172">
        <v>0</v>
      </c>
      <c r="ES83" s="172">
        <v>0</v>
      </c>
      <c r="ET83" s="172">
        <v>0</v>
      </c>
      <c r="EU83" s="172">
        <v>0</v>
      </c>
      <c r="EV83" s="172">
        <v>0</v>
      </c>
      <c r="EW83" s="172">
        <v>0</v>
      </c>
      <c r="EX83" s="172">
        <v>0</v>
      </c>
      <c r="EY83" s="172">
        <v>0</v>
      </c>
      <c r="EZ83" s="172">
        <v>0</v>
      </c>
      <c r="FA83" s="172">
        <v>0</v>
      </c>
      <c r="FB83" s="172">
        <v>0</v>
      </c>
      <c r="FC83" s="172">
        <v>0</v>
      </c>
      <c r="FD83" s="172">
        <v>0</v>
      </c>
      <c r="FE83" s="172">
        <v>0</v>
      </c>
      <c r="FF83" s="172">
        <v>0</v>
      </c>
      <c r="FG83" s="172">
        <v>0</v>
      </c>
      <c r="FH83" s="172">
        <v>0</v>
      </c>
      <c r="FI83" s="172">
        <v>0</v>
      </c>
      <c r="FJ83" s="172">
        <v>0</v>
      </c>
      <c r="FK83" s="172">
        <v>0</v>
      </c>
      <c r="FL83" s="172">
        <v>0</v>
      </c>
      <c r="FM83" s="172">
        <v>0</v>
      </c>
      <c r="FN83" s="172">
        <v>0</v>
      </c>
      <c r="FO83" s="172">
        <v>0</v>
      </c>
      <c r="FP83" s="172">
        <v>0</v>
      </c>
      <c r="FQ83" s="172">
        <v>0</v>
      </c>
      <c r="FR83" s="172">
        <v>0</v>
      </c>
      <c r="FS83" s="172">
        <v>0</v>
      </c>
      <c r="FT83" s="172">
        <v>0</v>
      </c>
      <c r="FU83" s="172">
        <v>0</v>
      </c>
      <c r="FV83" s="172">
        <v>0</v>
      </c>
      <c r="FW83" s="172">
        <v>0</v>
      </c>
      <c r="FX83" s="172">
        <v>0</v>
      </c>
      <c r="FY83" s="172">
        <v>0</v>
      </c>
      <c r="FZ83" s="172">
        <v>0</v>
      </c>
      <c r="GA83" s="172">
        <v>0</v>
      </c>
      <c r="GB83" s="172">
        <v>0</v>
      </c>
      <c r="GC83" s="172">
        <v>0</v>
      </c>
      <c r="GD83" s="172">
        <v>0</v>
      </c>
      <c r="GE83" s="172">
        <v>0</v>
      </c>
      <c r="GF83" s="172">
        <v>0</v>
      </c>
      <c r="GG83" s="172">
        <v>0</v>
      </c>
      <c r="GH83" s="172">
        <v>0</v>
      </c>
      <c r="GI83" s="172">
        <v>0</v>
      </c>
      <c r="GJ83" s="172">
        <v>0</v>
      </c>
      <c r="GK83" s="172">
        <v>0</v>
      </c>
      <c r="GL83" s="172">
        <v>0</v>
      </c>
      <c r="GM83" s="172">
        <v>0</v>
      </c>
      <c r="GN83" s="172">
        <v>0</v>
      </c>
      <c r="GO83" s="172">
        <v>0</v>
      </c>
      <c r="GP83" s="172">
        <v>0</v>
      </c>
      <c r="GQ83" s="172">
        <v>0</v>
      </c>
      <c r="GR83" s="172">
        <v>0</v>
      </c>
      <c r="GS83" s="172">
        <v>0</v>
      </c>
      <c r="GT83" s="172">
        <v>0</v>
      </c>
      <c r="GU83" s="174">
        <v>0</v>
      </c>
      <c r="GV83" s="174">
        <v>0</v>
      </c>
      <c r="GW83" s="174">
        <v>0</v>
      </c>
      <c r="GX83" s="174">
        <v>0</v>
      </c>
      <c r="GY83" s="174">
        <v>0</v>
      </c>
      <c r="GZ83" s="174">
        <v>0</v>
      </c>
      <c r="HA83" s="174">
        <v>0</v>
      </c>
      <c r="HB83" s="174">
        <v>0</v>
      </c>
      <c r="HC83" s="174">
        <v>0</v>
      </c>
      <c r="HD83" s="174">
        <v>0</v>
      </c>
      <c r="HE83" s="174">
        <v>0</v>
      </c>
      <c r="HF83" s="174">
        <v>0</v>
      </c>
      <c r="HG83" s="174">
        <v>0</v>
      </c>
      <c r="HH83" s="174">
        <v>0</v>
      </c>
      <c r="HI83" s="174">
        <v>0</v>
      </c>
      <c r="HJ83" s="174">
        <v>0</v>
      </c>
      <c r="HK83" s="174">
        <v>0</v>
      </c>
      <c r="HL83" s="174">
        <v>0</v>
      </c>
      <c r="HM83" s="174">
        <v>0</v>
      </c>
      <c r="HN83" s="174">
        <v>0</v>
      </c>
      <c r="HO83" s="172">
        <f t="shared" si="161"/>
        <v>2000000000</v>
      </c>
      <c r="HP83" s="172">
        <f t="shared" si="162"/>
        <v>0</v>
      </c>
      <c r="HQ83" s="172">
        <f t="shared" si="163"/>
        <v>0</v>
      </c>
      <c r="HR83" s="172">
        <f t="shared" si="164"/>
        <v>0</v>
      </c>
      <c r="HS83" s="163">
        <f t="shared" si="146"/>
        <v>0</v>
      </c>
    </row>
    <row r="84" spans="1:227" ht="27" thickTop="1" thickBot="1" x14ac:dyDescent="0.3">
      <c r="A84" s="171" t="s">
        <v>924</v>
      </c>
      <c r="B84" s="172">
        <v>0</v>
      </c>
      <c r="C84" s="172">
        <v>0</v>
      </c>
      <c r="D84" s="172">
        <v>0</v>
      </c>
      <c r="E84" s="172">
        <v>0</v>
      </c>
      <c r="F84" s="172">
        <v>0</v>
      </c>
      <c r="G84" s="172">
        <v>0</v>
      </c>
      <c r="H84" s="172">
        <v>0</v>
      </c>
      <c r="I84" s="172">
        <v>0</v>
      </c>
      <c r="J84" s="172">
        <v>0</v>
      </c>
      <c r="K84" s="172">
        <v>0</v>
      </c>
      <c r="L84" s="172">
        <v>0</v>
      </c>
      <c r="M84" s="172">
        <v>0</v>
      </c>
      <c r="N84" s="172">
        <v>0</v>
      </c>
      <c r="O84" s="172">
        <v>0</v>
      </c>
      <c r="P84" s="172">
        <v>0</v>
      </c>
      <c r="Q84" s="172">
        <v>0</v>
      </c>
      <c r="R84" s="172">
        <v>0</v>
      </c>
      <c r="S84" s="172">
        <v>0</v>
      </c>
      <c r="T84" s="172">
        <v>0</v>
      </c>
      <c r="U84" s="172">
        <v>0</v>
      </c>
      <c r="V84" s="172">
        <v>0</v>
      </c>
      <c r="W84" s="172">
        <v>0</v>
      </c>
      <c r="X84" s="172">
        <v>0</v>
      </c>
      <c r="Y84" s="172">
        <v>0</v>
      </c>
      <c r="Z84" s="172">
        <v>0</v>
      </c>
      <c r="AA84" s="172">
        <v>0</v>
      </c>
      <c r="AB84" s="172">
        <v>0</v>
      </c>
      <c r="AC84" s="172">
        <v>0</v>
      </c>
      <c r="AD84" s="172">
        <v>0</v>
      </c>
      <c r="AE84" s="172">
        <v>0</v>
      </c>
      <c r="AF84" s="172">
        <v>0</v>
      </c>
      <c r="AG84" s="172">
        <v>0</v>
      </c>
      <c r="AH84" s="172">
        <v>0</v>
      </c>
      <c r="AI84" s="172">
        <v>0</v>
      </c>
      <c r="AJ84" s="172">
        <v>0</v>
      </c>
      <c r="AK84" s="172">
        <v>0</v>
      </c>
      <c r="AL84" s="172">
        <v>0</v>
      </c>
      <c r="AM84" s="172">
        <v>0</v>
      </c>
      <c r="AN84" s="172">
        <v>0</v>
      </c>
      <c r="AO84" s="172">
        <v>0</v>
      </c>
      <c r="AP84" s="172">
        <v>0</v>
      </c>
      <c r="AQ84" s="172">
        <v>0</v>
      </c>
      <c r="AR84" s="172">
        <v>0</v>
      </c>
      <c r="AS84" s="172">
        <v>0</v>
      </c>
      <c r="AT84" s="172">
        <v>0</v>
      </c>
      <c r="AU84" s="172">
        <v>0</v>
      </c>
      <c r="AV84" s="172">
        <v>0</v>
      </c>
      <c r="AW84" s="172">
        <v>0</v>
      </c>
      <c r="AX84" s="172">
        <v>0</v>
      </c>
      <c r="AY84" s="172">
        <v>0</v>
      </c>
      <c r="AZ84" s="172">
        <v>0</v>
      </c>
      <c r="BA84" s="172">
        <v>0</v>
      </c>
      <c r="BB84" s="172">
        <v>0</v>
      </c>
      <c r="BC84" s="172">
        <v>0</v>
      </c>
      <c r="BD84" s="172">
        <v>0</v>
      </c>
      <c r="BE84" s="172">
        <v>0</v>
      </c>
      <c r="BF84" s="172">
        <v>0</v>
      </c>
      <c r="BG84" s="172">
        <v>0</v>
      </c>
      <c r="BH84" s="172">
        <v>0</v>
      </c>
      <c r="BI84" s="172">
        <v>0</v>
      </c>
      <c r="BJ84" s="172">
        <v>0</v>
      </c>
      <c r="BK84" s="172">
        <v>0</v>
      </c>
      <c r="BL84" s="172">
        <v>0</v>
      </c>
      <c r="BM84" s="172">
        <v>0</v>
      </c>
      <c r="BN84" s="172">
        <v>0</v>
      </c>
      <c r="BO84" s="172">
        <v>0</v>
      </c>
      <c r="BP84" s="172">
        <v>0</v>
      </c>
      <c r="BQ84" s="172">
        <v>0</v>
      </c>
      <c r="BR84" s="172">
        <v>0</v>
      </c>
      <c r="BS84" s="172">
        <v>0</v>
      </c>
      <c r="BT84" s="172">
        <v>0</v>
      </c>
      <c r="BU84" s="172">
        <v>0</v>
      </c>
      <c r="BV84" s="172">
        <v>0</v>
      </c>
      <c r="BW84" s="172">
        <v>0</v>
      </c>
      <c r="BX84" s="172">
        <v>0</v>
      </c>
      <c r="BY84" s="172">
        <v>0</v>
      </c>
      <c r="BZ84" s="172">
        <v>0</v>
      </c>
      <c r="CA84" s="172">
        <v>0</v>
      </c>
      <c r="CB84" s="172">
        <v>0</v>
      </c>
      <c r="CC84" s="172">
        <v>0</v>
      </c>
      <c r="CD84" s="172">
        <v>0</v>
      </c>
      <c r="CE84" s="172">
        <v>0</v>
      </c>
      <c r="CF84" s="172">
        <v>0</v>
      </c>
      <c r="CG84" s="172">
        <v>0</v>
      </c>
      <c r="CH84" s="172">
        <v>0</v>
      </c>
      <c r="CI84" s="172">
        <v>0</v>
      </c>
      <c r="CJ84" s="172">
        <v>0</v>
      </c>
      <c r="CK84" s="172">
        <v>0</v>
      </c>
      <c r="CL84" s="172">
        <v>0</v>
      </c>
      <c r="CM84" s="172">
        <v>0</v>
      </c>
      <c r="CN84" s="172">
        <v>0</v>
      </c>
      <c r="CO84" s="172">
        <v>0</v>
      </c>
      <c r="CP84" s="172">
        <v>0</v>
      </c>
      <c r="CQ84" s="172">
        <v>0</v>
      </c>
      <c r="CR84" s="172">
        <v>0</v>
      </c>
      <c r="CS84" s="172">
        <v>0</v>
      </c>
      <c r="CT84" s="172">
        <v>0</v>
      </c>
      <c r="CU84" s="172">
        <v>0</v>
      </c>
      <c r="CV84" s="172">
        <v>0</v>
      </c>
      <c r="CW84" s="172">
        <v>0</v>
      </c>
      <c r="CX84" s="172">
        <v>0</v>
      </c>
      <c r="CY84" s="172">
        <v>0</v>
      </c>
      <c r="CZ84" s="172">
        <v>0</v>
      </c>
      <c r="DA84" s="172">
        <v>0</v>
      </c>
      <c r="DB84" s="172">
        <v>0</v>
      </c>
      <c r="DC84" s="172">
        <v>0</v>
      </c>
      <c r="DD84" s="172">
        <v>0</v>
      </c>
      <c r="DE84" s="172">
        <v>0</v>
      </c>
      <c r="DF84" s="172">
        <v>0</v>
      </c>
      <c r="DG84" s="172">
        <v>0</v>
      </c>
      <c r="DH84" s="172">
        <v>0</v>
      </c>
      <c r="DI84" s="172">
        <v>0</v>
      </c>
      <c r="DJ84" s="172">
        <v>0</v>
      </c>
      <c r="DK84" s="172">
        <v>0</v>
      </c>
      <c r="DL84" s="172">
        <v>0</v>
      </c>
      <c r="DM84" s="172">
        <v>0</v>
      </c>
      <c r="DN84" s="172">
        <v>0</v>
      </c>
      <c r="DO84" s="172">
        <v>0</v>
      </c>
      <c r="DP84" s="172">
        <v>0</v>
      </c>
      <c r="DQ84" s="172">
        <v>0</v>
      </c>
      <c r="DR84" s="172">
        <v>0</v>
      </c>
      <c r="DS84" s="172">
        <v>0</v>
      </c>
      <c r="DT84" s="172">
        <v>0</v>
      </c>
      <c r="DU84" s="172">
        <v>0</v>
      </c>
      <c r="DV84" s="172">
        <v>0</v>
      </c>
      <c r="DW84" s="172">
        <v>0</v>
      </c>
      <c r="DX84" s="172">
        <v>0</v>
      </c>
      <c r="DY84" s="172">
        <v>0</v>
      </c>
      <c r="DZ84" s="172">
        <v>0</v>
      </c>
      <c r="EA84" s="172">
        <v>0</v>
      </c>
      <c r="EB84" s="172">
        <v>0</v>
      </c>
      <c r="EC84" s="172">
        <v>0</v>
      </c>
      <c r="ED84" s="172">
        <v>0</v>
      </c>
      <c r="EE84" s="172">
        <v>0</v>
      </c>
      <c r="EF84" s="172">
        <v>0</v>
      </c>
      <c r="EG84" s="172">
        <v>0</v>
      </c>
      <c r="EH84" s="172">
        <v>0</v>
      </c>
      <c r="EI84" s="172">
        <v>0</v>
      </c>
      <c r="EJ84" s="172">
        <v>0</v>
      </c>
      <c r="EK84" s="172">
        <v>0</v>
      </c>
      <c r="EL84" s="172">
        <v>0</v>
      </c>
      <c r="EM84" s="172">
        <v>0</v>
      </c>
      <c r="EN84" s="172">
        <v>0</v>
      </c>
      <c r="EO84" s="172">
        <v>0</v>
      </c>
      <c r="EP84" s="172">
        <v>0</v>
      </c>
      <c r="EQ84" s="172">
        <v>0</v>
      </c>
      <c r="ER84" s="172">
        <v>0</v>
      </c>
      <c r="ES84" s="172">
        <v>0</v>
      </c>
      <c r="ET84" s="172">
        <v>0</v>
      </c>
      <c r="EU84" s="172">
        <v>0</v>
      </c>
      <c r="EV84" s="172">
        <v>0</v>
      </c>
      <c r="EW84" s="172">
        <v>0</v>
      </c>
      <c r="EX84" s="172">
        <v>0</v>
      </c>
      <c r="EY84" s="172">
        <v>0</v>
      </c>
      <c r="EZ84" s="172">
        <v>0</v>
      </c>
      <c r="FA84" s="172">
        <v>0</v>
      </c>
      <c r="FB84" s="172">
        <v>0</v>
      </c>
      <c r="FC84" s="172">
        <v>0</v>
      </c>
      <c r="FD84" s="172">
        <v>0</v>
      </c>
      <c r="FE84" s="172">
        <v>0</v>
      </c>
      <c r="FF84" s="172">
        <v>0</v>
      </c>
      <c r="FG84" s="172">
        <v>0</v>
      </c>
      <c r="FH84" s="172">
        <v>0</v>
      </c>
      <c r="FI84" s="172">
        <v>0</v>
      </c>
      <c r="FJ84" s="172">
        <v>0</v>
      </c>
      <c r="FK84" s="172">
        <v>0</v>
      </c>
      <c r="FL84" s="172">
        <v>0</v>
      </c>
      <c r="FM84" s="172">
        <v>0</v>
      </c>
      <c r="FN84" s="172">
        <v>0</v>
      </c>
      <c r="FO84" s="172">
        <v>0</v>
      </c>
      <c r="FP84" s="172">
        <v>0</v>
      </c>
      <c r="FQ84" s="172">
        <v>0</v>
      </c>
      <c r="FR84" s="172">
        <v>0</v>
      </c>
      <c r="FS84" s="172">
        <v>0</v>
      </c>
      <c r="FT84" s="172">
        <v>0</v>
      </c>
      <c r="FU84" s="172">
        <v>0</v>
      </c>
      <c r="FV84" s="172">
        <v>0</v>
      </c>
      <c r="FW84" s="172">
        <v>0</v>
      </c>
      <c r="FX84" s="172">
        <v>0</v>
      </c>
      <c r="FY84" s="172">
        <v>0</v>
      </c>
      <c r="FZ84" s="172">
        <v>0</v>
      </c>
      <c r="GA84" s="172">
        <v>0</v>
      </c>
      <c r="GB84" s="172">
        <v>0</v>
      </c>
      <c r="GC84" s="172">
        <v>0</v>
      </c>
      <c r="GD84" s="172">
        <v>0</v>
      </c>
      <c r="GE84" s="172">
        <v>0</v>
      </c>
      <c r="GF84" s="172">
        <v>0</v>
      </c>
      <c r="GG84" s="172">
        <v>0</v>
      </c>
      <c r="GH84" s="172">
        <v>0</v>
      </c>
      <c r="GI84" s="172">
        <v>0</v>
      </c>
      <c r="GJ84" s="172">
        <v>0</v>
      </c>
      <c r="GK84" s="172">
        <v>0</v>
      </c>
      <c r="GL84" s="172">
        <v>0</v>
      </c>
      <c r="GM84" s="172">
        <v>0</v>
      </c>
      <c r="GN84" s="172">
        <v>0</v>
      </c>
      <c r="GO84" s="172">
        <v>0</v>
      </c>
      <c r="GP84" s="172">
        <v>0</v>
      </c>
      <c r="GQ84" s="172">
        <v>0</v>
      </c>
      <c r="GR84" s="172">
        <v>0</v>
      </c>
      <c r="GS84" s="172">
        <v>0</v>
      </c>
      <c r="GT84" s="172">
        <v>0</v>
      </c>
      <c r="GU84" s="174">
        <v>0</v>
      </c>
      <c r="GV84" s="174">
        <v>0</v>
      </c>
      <c r="GW84" s="174">
        <v>0</v>
      </c>
      <c r="GX84" s="174">
        <v>0</v>
      </c>
      <c r="GY84" s="174">
        <v>0</v>
      </c>
      <c r="GZ84" s="174">
        <v>0</v>
      </c>
      <c r="HA84" s="174">
        <v>0</v>
      </c>
      <c r="HB84" s="174">
        <v>0</v>
      </c>
      <c r="HC84" s="174">
        <v>0</v>
      </c>
      <c r="HD84" s="174">
        <v>0</v>
      </c>
      <c r="HE84" s="174">
        <v>0</v>
      </c>
      <c r="HF84" s="174">
        <v>0</v>
      </c>
      <c r="HG84" s="174">
        <v>0</v>
      </c>
      <c r="HH84" s="174">
        <v>0</v>
      </c>
      <c r="HI84" s="174">
        <v>0</v>
      </c>
      <c r="HJ84" s="174">
        <v>0</v>
      </c>
      <c r="HK84" s="174">
        <v>0</v>
      </c>
      <c r="HL84" s="174">
        <v>0</v>
      </c>
      <c r="HM84" s="174">
        <v>0</v>
      </c>
      <c r="HN84" s="174">
        <v>0</v>
      </c>
      <c r="HO84" s="172">
        <f t="shared" si="161"/>
        <v>0</v>
      </c>
      <c r="HP84" s="172">
        <f t="shared" si="162"/>
        <v>0</v>
      </c>
      <c r="HQ84" s="172">
        <f t="shared" si="163"/>
        <v>0</v>
      </c>
      <c r="HR84" s="172">
        <f t="shared" si="164"/>
        <v>0</v>
      </c>
      <c r="HS84" s="163">
        <f t="shared" si="146"/>
        <v>0</v>
      </c>
    </row>
    <row r="85" spans="1:227" ht="39.75" thickTop="1" thickBot="1" x14ac:dyDescent="0.3">
      <c r="A85" s="171" t="s">
        <v>925</v>
      </c>
      <c r="B85" s="172">
        <v>0</v>
      </c>
      <c r="C85" s="172">
        <v>0</v>
      </c>
      <c r="D85" s="172">
        <v>0</v>
      </c>
      <c r="E85" s="172">
        <v>0</v>
      </c>
      <c r="F85" s="172">
        <v>0</v>
      </c>
      <c r="G85" s="172">
        <v>0</v>
      </c>
      <c r="H85" s="172">
        <v>0</v>
      </c>
      <c r="I85" s="172">
        <v>0</v>
      </c>
      <c r="J85" s="172">
        <v>0</v>
      </c>
      <c r="K85" s="172">
        <v>0</v>
      </c>
      <c r="L85" s="172">
        <v>0</v>
      </c>
      <c r="M85" s="172">
        <v>0</v>
      </c>
      <c r="N85" s="172">
        <v>0</v>
      </c>
      <c r="O85" s="172">
        <v>0</v>
      </c>
      <c r="P85" s="172">
        <v>0</v>
      </c>
      <c r="Q85" s="172">
        <v>0</v>
      </c>
      <c r="R85" s="172">
        <v>0</v>
      </c>
      <c r="S85" s="172">
        <v>0</v>
      </c>
      <c r="T85" s="172">
        <v>0</v>
      </c>
      <c r="U85" s="172">
        <v>0</v>
      </c>
      <c r="V85" s="172">
        <v>0</v>
      </c>
      <c r="W85" s="172">
        <v>0</v>
      </c>
      <c r="X85" s="172">
        <v>0</v>
      </c>
      <c r="Y85" s="172">
        <v>0</v>
      </c>
      <c r="Z85" s="172">
        <v>0</v>
      </c>
      <c r="AA85" s="172">
        <v>0</v>
      </c>
      <c r="AB85" s="172">
        <v>0</v>
      </c>
      <c r="AC85" s="172">
        <v>0</v>
      </c>
      <c r="AD85" s="172">
        <v>0</v>
      </c>
      <c r="AE85" s="172">
        <v>0</v>
      </c>
      <c r="AF85" s="172">
        <v>0</v>
      </c>
      <c r="AG85" s="172">
        <v>0</v>
      </c>
      <c r="AH85" s="172">
        <v>0</v>
      </c>
      <c r="AI85" s="172">
        <v>0</v>
      </c>
      <c r="AJ85" s="172">
        <v>0</v>
      </c>
      <c r="AK85" s="172">
        <v>0</v>
      </c>
      <c r="AL85" s="172">
        <v>0</v>
      </c>
      <c r="AM85" s="172">
        <v>0</v>
      </c>
      <c r="AN85" s="172">
        <v>0</v>
      </c>
      <c r="AO85" s="172">
        <v>0</v>
      </c>
      <c r="AP85" s="172">
        <v>0</v>
      </c>
      <c r="AQ85" s="172">
        <v>0</v>
      </c>
      <c r="AR85" s="172">
        <v>0</v>
      </c>
      <c r="AS85" s="172">
        <v>0</v>
      </c>
      <c r="AT85" s="172">
        <v>0</v>
      </c>
      <c r="AU85" s="172">
        <v>0</v>
      </c>
      <c r="AV85" s="172">
        <v>0</v>
      </c>
      <c r="AW85" s="172">
        <v>0</v>
      </c>
      <c r="AX85" s="172">
        <v>0</v>
      </c>
      <c r="AY85" s="172">
        <v>0</v>
      </c>
      <c r="AZ85" s="172">
        <v>0</v>
      </c>
      <c r="BA85" s="172">
        <v>0</v>
      </c>
      <c r="BB85" s="172">
        <v>0</v>
      </c>
      <c r="BC85" s="172">
        <v>0</v>
      </c>
      <c r="BD85" s="172">
        <v>0</v>
      </c>
      <c r="BE85" s="172">
        <v>0</v>
      </c>
      <c r="BF85" s="172">
        <v>0</v>
      </c>
      <c r="BG85" s="172">
        <v>0</v>
      </c>
      <c r="BH85" s="172">
        <v>0</v>
      </c>
      <c r="BI85" s="172">
        <v>0</v>
      </c>
      <c r="BJ85" s="172">
        <v>0</v>
      </c>
      <c r="BK85" s="172">
        <v>0</v>
      </c>
      <c r="BL85" s="172">
        <v>0</v>
      </c>
      <c r="BM85" s="172">
        <v>0</v>
      </c>
      <c r="BN85" s="172">
        <v>0</v>
      </c>
      <c r="BO85" s="172">
        <v>0</v>
      </c>
      <c r="BP85" s="172">
        <v>0</v>
      </c>
      <c r="BQ85" s="172">
        <v>0</v>
      </c>
      <c r="BR85" s="172">
        <v>0</v>
      </c>
      <c r="BS85" s="172">
        <v>0</v>
      </c>
      <c r="BT85" s="172">
        <v>0</v>
      </c>
      <c r="BU85" s="172">
        <v>0</v>
      </c>
      <c r="BV85" s="172">
        <v>0</v>
      </c>
      <c r="BW85" s="172">
        <v>0</v>
      </c>
      <c r="BX85" s="172">
        <v>0</v>
      </c>
      <c r="BY85" s="172">
        <v>0</v>
      </c>
      <c r="BZ85" s="172">
        <v>0</v>
      </c>
      <c r="CA85" s="172">
        <v>0</v>
      </c>
      <c r="CB85" s="172">
        <v>0</v>
      </c>
      <c r="CC85" s="172">
        <v>0</v>
      </c>
      <c r="CD85" s="172">
        <v>0</v>
      </c>
      <c r="CE85" s="172">
        <v>0</v>
      </c>
      <c r="CF85" s="172">
        <v>0</v>
      </c>
      <c r="CG85" s="172">
        <v>0</v>
      </c>
      <c r="CH85" s="172">
        <v>0</v>
      </c>
      <c r="CI85" s="172">
        <v>0</v>
      </c>
      <c r="CJ85" s="172">
        <v>0</v>
      </c>
      <c r="CK85" s="172">
        <v>0</v>
      </c>
      <c r="CL85" s="172">
        <v>0</v>
      </c>
      <c r="CM85" s="172">
        <v>0</v>
      </c>
      <c r="CN85" s="172">
        <v>0</v>
      </c>
      <c r="CO85" s="172">
        <v>0</v>
      </c>
      <c r="CP85" s="172">
        <v>0</v>
      </c>
      <c r="CQ85" s="172">
        <v>0</v>
      </c>
      <c r="CR85" s="172">
        <v>0</v>
      </c>
      <c r="CS85" s="172">
        <v>0</v>
      </c>
      <c r="CT85" s="172">
        <v>0</v>
      </c>
      <c r="CU85" s="172">
        <v>0</v>
      </c>
      <c r="CV85" s="172">
        <v>0</v>
      </c>
      <c r="CW85" s="172">
        <v>0</v>
      </c>
      <c r="CX85" s="172">
        <v>0</v>
      </c>
      <c r="CY85" s="172">
        <v>0</v>
      </c>
      <c r="CZ85" s="172">
        <v>0</v>
      </c>
      <c r="DA85" s="172">
        <v>0</v>
      </c>
      <c r="DB85" s="172">
        <v>0</v>
      </c>
      <c r="DC85" s="172">
        <v>0</v>
      </c>
      <c r="DD85" s="172">
        <v>0</v>
      </c>
      <c r="DE85" s="172">
        <v>0</v>
      </c>
      <c r="DF85" s="172">
        <v>0</v>
      </c>
      <c r="DG85" s="172">
        <v>0</v>
      </c>
      <c r="DH85" s="172">
        <v>0</v>
      </c>
      <c r="DI85" s="172">
        <v>0</v>
      </c>
      <c r="DJ85" s="172">
        <v>0</v>
      </c>
      <c r="DK85" s="172">
        <v>0</v>
      </c>
      <c r="DL85" s="172">
        <v>0</v>
      </c>
      <c r="DM85" s="172">
        <v>0</v>
      </c>
      <c r="DN85" s="172">
        <v>0</v>
      </c>
      <c r="DO85" s="172">
        <v>0</v>
      </c>
      <c r="DP85" s="172">
        <v>0</v>
      </c>
      <c r="DQ85" s="172">
        <v>0</v>
      </c>
      <c r="DR85" s="172">
        <v>0</v>
      </c>
      <c r="DS85" s="172">
        <v>0</v>
      </c>
      <c r="DT85" s="172">
        <v>0</v>
      </c>
      <c r="DU85" s="172">
        <v>0</v>
      </c>
      <c r="DV85" s="172">
        <v>0</v>
      </c>
      <c r="DW85" s="172">
        <v>0</v>
      </c>
      <c r="DX85" s="172">
        <v>0</v>
      </c>
      <c r="DY85" s="172">
        <v>0</v>
      </c>
      <c r="DZ85" s="172">
        <v>0</v>
      </c>
      <c r="EA85" s="172">
        <v>0</v>
      </c>
      <c r="EB85" s="172">
        <v>0</v>
      </c>
      <c r="EC85" s="172">
        <v>0</v>
      </c>
      <c r="ED85" s="172">
        <v>0</v>
      </c>
      <c r="EE85" s="172">
        <v>0</v>
      </c>
      <c r="EF85" s="172">
        <v>0</v>
      </c>
      <c r="EG85" s="172">
        <v>0</v>
      </c>
      <c r="EH85" s="172">
        <v>0</v>
      </c>
      <c r="EI85" s="172">
        <v>0</v>
      </c>
      <c r="EJ85" s="172">
        <v>0</v>
      </c>
      <c r="EK85" s="172">
        <v>0</v>
      </c>
      <c r="EL85" s="172">
        <v>0</v>
      </c>
      <c r="EM85" s="172">
        <v>0</v>
      </c>
      <c r="EN85" s="172">
        <v>0</v>
      </c>
      <c r="EO85" s="172">
        <v>0</v>
      </c>
      <c r="EP85" s="172">
        <v>0</v>
      </c>
      <c r="EQ85" s="172">
        <v>0</v>
      </c>
      <c r="ER85" s="172">
        <v>0</v>
      </c>
      <c r="ES85" s="172">
        <v>0</v>
      </c>
      <c r="ET85" s="172">
        <v>0</v>
      </c>
      <c r="EU85" s="172">
        <v>0</v>
      </c>
      <c r="EV85" s="172">
        <v>0</v>
      </c>
      <c r="EW85" s="172">
        <v>0</v>
      </c>
      <c r="EX85" s="172">
        <v>0</v>
      </c>
      <c r="EY85" s="172">
        <v>0</v>
      </c>
      <c r="EZ85" s="172">
        <v>0</v>
      </c>
      <c r="FA85" s="172">
        <v>0</v>
      </c>
      <c r="FB85" s="172">
        <v>0</v>
      </c>
      <c r="FC85" s="172">
        <v>0</v>
      </c>
      <c r="FD85" s="172">
        <v>0</v>
      </c>
      <c r="FE85" s="172">
        <v>0</v>
      </c>
      <c r="FF85" s="172">
        <v>0</v>
      </c>
      <c r="FG85" s="172">
        <v>0</v>
      </c>
      <c r="FH85" s="172">
        <v>0</v>
      </c>
      <c r="FI85" s="172">
        <v>0</v>
      </c>
      <c r="FJ85" s="172">
        <v>0</v>
      </c>
      <c r="FK85" s="172">
        <v>0</v>
      </c>
      <c r="FL85" s="172">
        <v>0</v>
      </c>
      <c r="FM85" s="172">
        <v>0</v>
      </c>
      <c r="FN85" s="172">
        <v>0</v>
      </c>
      <c r="FO85" s="172">
        <v>0</v>
      </c>
      <c r="FP85" s="172">
        <v>0</v>
      </c>
      <c r="FQ85" s="172">
        <v>0</v>
      </c>
      <c r="FR85" s="172">
        <v>0</v>
      </c>
      <c r="FS85" s="172">
        <v>0</v>
      </c>
      <c r="FT85" s="172">
        <v>0</v>
      </c>
      <c r="FU85" s="172">
        <v>0</v>
      </c>
      <c r="FV85" s="172">
        <v>0</v>
      </c>
      <c r="FW85" s="172">
        <v>0</v>
      </c>
      <c r="FX85" s="172">
        <v>0</v>
      </c>
      <c r="FY85" s="172">
        <v>0</v>
      </c>
      <c r="FZ85" s="172">
        <v>0</v>
      </c>
      <c r="GA85" s="172">
        <v>0</v>
      </c>
      <c r="GB85" s="172">
        <v>0</v>
      </c>
      <c r="GC85" s="172">
        <v>0</v>
      </c>
      <c r="GD85" s="172">
        <v>0</v>
      </c>
      <c r="GE85" s="172">
        <v>0</v>
      </c>
      <c r="GF85" s="172">
        <v>0</v>
      </c>
      <c r="GG85" s="172">
        <v>0</v>
      </c>
      <c r="GH85" s="172">
        <v>0</v>
      </c>
      <c r="GI85" s="172">
        <v>0</v>
      </c>
      <c r="GJ85" s="172">
        <v>0</v>
      </c>
      <c r="GK85" s="172">
        <v>0</v>
      </c>
      <c r="GL85" s="172">
        <v>0</v>
      </c>
      <c r="GM85" s="172">
        <v>0</v>
      </c>
      <c r="GN85" s="172">
        <v>0</v>
      </c>
      <c r="GO85" s="172">
        <v>0</v>
      </c>
      <c r="GP85" s="172">
        <v>0</v>
      </c>
      <c r="GQ85" s="172">
        <v>0</v>
      </c>
      <c r="GR85" s="172">
        <v>0</v>
      </c>
      <c r="GS85" s="172">
        <v>0</v>
      </c>
      <c r="GT85" s="172">
        <v>0</v>
      </c>
      <c r="GU85" s="174">
        <v>0</v>
      </c>
      <c r="GV85" s="174">
        <v>0</v>
      </c>
      <c r="GW85" s="174">
        <v>0</v>
      </c>
      <c r="GX85" s="174">
        <v>0</v>
      </c>
      <c r="GY85" s="174">
        <v>0</v>
      </c>
      <c r="GZ85" s="174">
        <v>0</v>
      </c>
      <c r="HA85" s="174">
        <v>0</v>
      </c>
      <c r="HB85" s="174">
        <v>0</v>
      </c>
      <c r="HC85" s="174">
        <v>0</v>
      </c>
      <c r="HD85" s="174">
        <v>0</v>
      </c>
      <c r="HE85" s="174">
        <v>0</v>
      </c>
      <c r="HF85" s="174">
        <v>0</v>
      </c>
      <c r="HG85" s="174">
        <v>0</v>
      </c>
      <c r="HH85" s="174">
        <v>0</v>
      </c>
      <c r="HI85" s="174">
        <v>0</v>
      </c>
      <c r="HJ85" s="174">
        <v>0</v>
      </c>
      <c r="HK85" s="174">
        <v>0</v>
      </c>
      <c r="HL85" s="174">
        <v>0</v>
      </c>
      <c r="HM85" s="174">
        <v>0</v>
      </c>
      <c r="HN85" s="174">
        <v>0</v>
      </c>
      <c r="HO85" s="172">
        <f t="shared" si="161"/>
        <v>0</v>
      </c>
      <c r="HP85" s="172">
        <f t="shared" si="162"/>
        <v>0</v>
      </c>
      <c r="HQ85" s="172">
        <f t="shared" si="163"/>
        <v>0</v>
      </c>
      <c r="HR85" s="172">
        <f t="shared" si="164"/>
        <v>0</v>
      </c>
      <c r="HS85" s="163">
        <f t="shared" si="146"/>
        <v>0</v>
      </c>
    </row>
    <row r="86" spans="1:227" ht="16.5" thickTop="1" thickBot="1" x14ac:dyDescent="0.3">
      <c r="A86" s="171" t="s">
        <v>926</v>
      </c>
      <c r="B86" s="172">
        <v>1000000000</v>
      </c>
      <c r="C86" s="172">
        <v>0</v>
      </c>
      <c r="D86" s="172">
        <v>0</v>
      </c>
      <c r="E86" s="172">
        <v>0</v>
      </c>
      <c r="F86" s="172">
        <v>0</v>
      </c>
      <c r="G86" s="172">
        <v>0</v>
      </c>
      <c r="H86" s="172">
        <v>0</v>
      </c>
      <c r="I86" s="172">
        <v>0</v>
      </c>
      <c r="J86" s="172">
        <v>0</v>
      </c>
      <c r="K86" s="172">
        <v>0</v>
      </c>
      <c r="L86" s="172">
        <v>0</v>
      </c>
      <c r="M86" s="172">
        <v>0</v>
      </c>
      <c r="N86" s="172">
        <v>0</v>
      </c>
      <c r="O86" s="172">
        <v>0</v>
      </c>
      <c r="P86" s="172">
        <v>0</v>
      </c>
      <c r="Q86" s="172">
        <v>0</v>
      </c>
      <c r="R86" s="172">
        <v>0</v>
      </c>
      <c r="S86" s="172">
        <v>0</v>
      </c>
      <c r="T86" s="172">
        <v>0</v>
      </c>
      <c r="U86" s="172">
        <v>0</v>
      </c>
      <c r="V86" s="172">
        <v>0</v>
      </c>
      <c r="W86" s="172">
        <v>0</v>
      </c>
      <c r="X86" s="172">
        <v>0</v>
      </c>
      <c r="Y86" s="172">
        <v>0</v>
      </c>
      <c r="Z86" s="172">
        <v>0</v>
      </c>
      <c r="AA86" s="172">
        <v>0</v>
      </c>
      <c r="AB86" s="172">
        <v>0</v>
      </c>
      <c r="AC86" s="172">
        <v>0</v>
      </c>
      <c r="AD86" s="172">
        <v>0</v>
      </c>
      <c r="AE86" s="172">
        <v>0</v>
      </c>
      <c r="AF86" s="172">
        <v>0</v>
      </c>
      <c r="AG86" s="172">
        <v>0</v>
      </c>
      <c r="AH86" s="172">
        <v>0</v>
      </c>
      <c r="AI86" s="172">
        <v>0</v>
      </c>
      <c r="AJ86" s="172">
        <v>0</v>
      </c>
      <c r="AK86" s="172">
        <v>0</v>
      </c>
      <c r="AL86" s="172">
        <v>0</v>
      </c>
      <c r="AM86" s="172">
        <v>1000000000</v>
      </c>
      <c r="AN86" s="172">
        <v>0</v>
      </c>
      <c r="AO86" s="172">
        <v>0</v>
      </c>
      <c r="AP86" s="172">
        <v>0</v>
      </c>
      <c r="AQ86" s="172">
        <v>0</v>
      </c>
      <c r="AR86" s="172">
        <v>0</v>
      </c>
      <c r="AS86" s="172">
        <v>0</v>
      </c>
      <c r="AT86" s="172">
        <v>0</v>
      </c>
      <c r="AU86" s="172">
        <v>0</v>
      </c>
      <c r="AV86" s="172">
        <v>0</v>
      </c>
      <c r="AW86" s="172">
        <v>0</v>
      </c>
      <c r="AX86" s="172">
        <v>0</v>
      </c>
      <c r="AY86" s="172">
        <v>0</v>
      </c>
      <c r="AZ86" s="172">
        <v>0</v>
      </c>
      <c r="BA86" s="172">
        <v>0</v>
      </c>
      <c r="BB86" s="172">
        <v>0</v>
      </c>
      <c r="BC86" s="172">
        <v>0</v>
      </c>
      <c r="BD86" s="172">
        <v>0</v>
      </c>
      <c r="BE86" s="172">
        <v>0</v>
      </c>
      <c r="BF86" s="172">
        <v>0</v>
      </c>
      <c r="BG86" s="172">
        <v>0</v>
      </c>
      <c r="BH86" s="172">
        <v>0</v>
      </c>
      <c r="BI86" s="172">
        <v>0</v>
      </c>
      <c r="BJ86" s="172">
        <v>0</v>
      </c>
      <c r="BK86" s="172">
        <v>0</v>
      </c>
      <c r="BL86" s="172">
        <v>0</v>
      </c>
      <c r="BM86" s="172">
        <v>0</v>
      </c>
      <c r="BN86" s="172">
        <v>0</v>
      </c>
      <c r="BO86" s="172">
        <v>0</v>
      </c>
      <c r="BP86" s="172">
        <v>0</v>
      </c>
      <c r="BQ86" s="172">
        <v>0</v>
      </c>
      <c r="BR86" s="172">
        <v>0</v>
      </c>
      <c r="BS86" s="172">
        <v>0</v>
      </c>
      <c r="BT86" s="172">
        <v>0</v>
      </c>
      <c r="BU86" s="172">
        <v>0</v>
      </c>
      <c r="BV86" s="172">
        <v>0</v>
      </c>
      <c r="BW86" s="172">
        <v>0</v>
      </c>
      <c r="BX86" s="172">
        <v>0</v>
      </c>
      <c r="BY86" s="172">
        <v>0</v>
      </c>
      <c r="BZ86" s="172">
        <v>0</v>
      </c>
      <c r="CA86" s="172">
        <v>0</v>
      </c>
      <c r="CB86" s="172">
        <v>0</v>
      </c>
      <c r="CC86" s="172">
        <v>0</v>
      </c>
      <c r="CD86" s="172">
        <v>0</v>
      </c>
      <c r="CE86" s="172">
        <v>0</v>
      </c>
      <c r="CF86" s="172">
        <v>0</v>
      </c>
      <c r="CG86" s="172">
        <v>0</v>
      </c>
      <c r="CH86" s="172">
        <v>0</v>
      </c>
      <c r="CI86" s="172">
        <v>0</v>
      </c>
      <c r="CJ86" s="172">
        <v>0</v>
      </c>
      <c r="CK86" s="172">
        <v>0</v>
      </c>
      <c r="CL86" s="172">
        <v>0</v>
      </c>
      <c r="CM86" s="172">
        <v>0</v>
      </c>
      <c r="CN86" s="172">
        <v>0</v>
      </c>
      <c r="CO86" s="172">
        <v>0</v>
      </c>
      <c r="CP86" s="172">
        <v>0</v>
      </c>
      <c r="CQ86" s="172">
        <v>0</v>
      </c>
      <c r="CR86" s="172">
        <v>0</v>
      </c>
      <c r="CS86" s="172">
        <v>0</v>
      </c>
      <c r="CT86" s="172">
        <v>0</v>
      </c>
      <c r="CU86" s="172">
        <v>0</v>
      </c>
      <c r="CV86" s="172">
        <v>0</v>
      </c>
      <c r="CW86" s="172">
        <v>0</v>
      </c>
      <c r="CX86" s="172">
        <v>0</v>
      </c>
      <c r="CY86" s="172">
        <v>0</v>
      </c>
      <c r="CZ86" s="172">
        <v>0</v>
      </c>
      <c r="DA86" s="172">
        <v>0</v>
      </c>
      <c r="DB86" s="172">
        <v>0</v>
      </c>
      <c r="DC86" s="172">
        <v>0</v>
      </c>
      <c r="DD86" s="172">
        <v>0</v>
      </c>
      <c r="DE86" s="172">
        <v>0</v>
      </c>
      <c r="DF86" s="172">
        <v>0</v>
      </c>
      <c r="DG86" s="172">
        <v>0</v>
      </c>
      <c r="DH86" s="172">
        <v>0</v>
      </c>
      <c r="DI86" s="172">
        <v>0</v>
      </c>
      <c r="DJ86" s="172">
        <v>0</v>
      </c>
      <c r="DK86" s="172">
        <v>0</v>
      </c>
      <c r="DL86" s="172">
        <v>0</v>
      </c>
      <c r="DM86" s="172">
        <v>0</v>
      </c>
      <c r="DN86" s="172">
        <v>0</v>
      </c>
      <c r="DO86" s="172">
        <v>0</v>
      </c>
      <c r="DP86" s="172">
        <v>0</v>
      </c>
      <c r="DQ86" s="172">
        <v>0</v>
      </c>
      <c r="DR86" s="172">
        <v>0</v>
      </c>
      <c r="DS86" s="172">
        <v>0</v>
      </c>
      <c r="DT86" s="172">
        <v>0</v>
      </c>
      <c r="DU86" s="172">
        <v>0</v>
      </c>
      <c r="DV86" s="172">
        <v>0</v>
      </c>
      <c r="DW86" s="172">
        <v>0</v>
      </c>
      <c r="DX86" s="172">
        <v>0</v>
      </c>
      <c r="DY86" s="172">
        <v>0</v>
      </c>
      <c r="DZ86" s="172">
        <v>0</v>
      </c>
      <c r="EA86" s="172">
        <v>0</v>
      </c>
      <c r="EB86" s="172">
        <v>0</v>
      </c>
      <c r="EC86" s="172">
        <v>0</v>
      </c>
      <c r="ED86" s="172">
        <v>0</v>
      </c>
      <c r="EE86" s="172">
        <v>0</v>
      </c>
      <c r="EF86" s="172">
        <v>0</v>
      </c>
      <c r="EG86" s="172">
        <v>0</v>
      </c>
      <c r="EH86" s="172">
        <v>0</v>
      </c>
      <c r="EI86" s="172">
        <v>0</v>
      </c>
      <c r="EJ86" s="172">
        <v>0</v>
      </c>
      <c r="EK86" s="172">
        <v>0</v>
      </c>
      <c r="EL86" s="172">
        <v>0</v>
      </c>
      <c r="EM86" s="172">
        <v>0</v>
      </c>
      <c r="EN86" s="172">
        <v>0</v>
      </c>
      <c r="EO86" s="172">
        <v>0</v>
      </c>
      <c r="EP86" s="172">
        <v>0</v>
      </c>
      <c r="EQ86" s="172">
        <v>0</v>
      </c>
      <c r="ER86" s="172">
        <v>0</v>
      </c>
      <c r="ES86" s="172">
        <v>0</v>
      </c>
      <c r="ET86" s="172">
        <v>0</v>
      </c>
      <c r="EU86" s="172">
        <v>0</v>
      </c>
      <c r="EV86" s="172">
        <v>0</v>
      </c>
      <c r="EW86" s="172">
        <v>0</v>
      </c>
      <c r="EX86" s="172">
        <v>0</v>
      </c>
      <c r="EY86" s="172">
        <v>0</v>
      </c>
      <c r="EZ86" s="172">
        <v>0</v>
      </c>
      <c r="FA86" s="172">
        <v>0</v>
      </c>
      <c r="FB86" s="172">
        <v>0</v>
      </c>
      <c r="FC86" s="172">
        <v>0</v>
      </c>
      <c r="FD86" s="172">
        <v>0</v>
      </c>
      <c r="FE86" s="172">
        <v>0</v>
      </c>
      <c r="FF86" s="172">
        <v>0</v>
      </c>
      <c r="FG86" s="172">
        <v>0</v>
      </c>
      <c r="FH86" s="172">
        <v>0</v>
      </c>
      <c r="FI86" s="172">
        <v>0</v>
      </c>
      <c r="FJ86" s="172">
        <v>0</v>
      </c>
      <c r="FK86" s="172">
        <v>0</v>
      </c>
      <c r="FL86" s="172">
        <v>0</v>
      </c>
      <c r="FM86" s="172">
        <v>0</v>
      </c>
      <c r="FN86" s="172">
        <v>0</v>
      </c>
      <c r="FO86" s="172">
        <v>0</v>
      </c>
      <c r="FP86" s="172">
        <v>0</v>
      </c>
      <c r="FQ86" s="172">
        <v>0</v>
      </c>
      <c r="FR86" s="172">
        <v>0</v>
      </c>
      <c r="FS86" s="172">
        <v>0</v>
      </c>
      <c r="FT86" s="172">
        <v>0</v>
      </c>
      <c r="FU86" s="172">
        <v>0</v>
      </c>
      <c r="FV86" s="172">
        <v>0</v>
      </c>
      <c r="FW86" s="172">
        <v>0</v>
      </c>
      <c r="FX86" s="172">
        <v>0</v>
      </c>
      <c r="FY86" s="172">
        <v>0</v>
      </c>
      <c r="FZ86" s="172">
        <v>0</v>
      </c>
      <c r="GA86" s="172">
        <v>0</v>
      </c>
      <c r="GB86" s="172">
        <v>0</v>
      </c>
      <c r="GC86" s="172">
        <v>0</v>
      </c>
      <c r="GD86" s="172">
        <v>0</v>
      </c>
      <c r="GE86" s="172">
        <v>0</v>
      </c>
      <c r="GF86" s="172">
        <v>0</v>
      </c>
      <c r="GG86" s="172">
        <v>0</v>
      </c>
      <c r="GH86" s="172">
        <v>0</v>
      </c>
      <c r="GI86" s="172">
        <v>0</v>
      </c>
      <c r="GJ86" s="172">
        <v>0</v>
      </c>
      <c r="GK86" s="172">
        <v>0</v>
      </c>
      <c r="GL86" s="172">
        <v>0</v>
      </c>
      <c r="GM86" s="172">
        <v>0</v>
      </c>
      <c r="GN86" s="172">
        <v>0</v>
      </c>
      <c r="GO86" s="172">
        <v>0</v>
      </c>
      <c r="GP86" s="172">
        <v>0</v>
      </c>
      <c r="GQ86" s="172">
        <v>0</v>
      </c>
      <c r="GR86" s="172">
        <v>0</v>
      </c>
      <c r="GS86" s="172">
        <v>0</v>
      </c>
      <c r="GT86" s="172">
        <v>0</v>
      </c>
      <c r="GU86" s="174">
        <v>0</v>
      </c>
      <c r="GV86" s="174">
        <v>0</v>
      </c>
      <c r="GW86" s="174">
        <v>0</v>
      </c>
      <c r="GX86" s="174">
        <v>0</v>
      </c>
      <c r="GY86" s="174">
        <v>0</v>
      </c>
      <c r="GZ86" s="174">
        <v>0</v>
      </c>
      <c r="HA86" s="174">
        <v>0</v>
      </c>
      <c r="HB86" s="174">
        <v>0</v>
      </c>
      <c r="HC86" s="174">
        <v>0</v>
      </c>
      <c r="HD86" s="174">
        <v>0</v>
      </c>
      <c r="HE86" s="174">
        <v>0</v>
      </c>
      <c r="HF86" s="174">
        <v>0</v>
      </c>
      <c r="HG86" s="174">
        <v>0</v>
      </c>
      <c r="HH86" s="174">
        <v>0</v>
      </c>
      <c r="HI86" s="174">
        <v>0</v>
      </c>
      <c r="HJ86" s="174">
        <v>0</v>
      </c>
      <c r="HK86" s="174">
        <v>0</v>
      </c>
      <c r="HL86" s="174">
        <v>0</v>
      </c>
      <c r="HM86" s="174">
        <v>0</v>
      </c>
      <c r="HN86" s="174">
        <v>0</v>
      </c>
      <c r="HO86" s="172">
        <f t="shared" si="161"/>
        <v>1000000000</v>
      </c>
      <c r="HP86" s="172">
        <f t="shared" si="162"/>
        <v>0</v>
      </c>
      <c r="HQ86" s="172">
        <f t="shared" si="163"/>
        <v>0</v>
      </c>
      <c r="HR86" s="172">
        <f t="shared" si="164"/>
        <v>0</v>
      </c>
      <c r="HS86" s="175">
        <f t="shared" si="146"/>
        <v>0</v>
      </c>
    </row>
    <row r="87" spans="1:227" ht="16.5" thickTop="1" thickBot="1" x14ac:dyDescent="0.3">
      <c r="A87" s="171" t="s">
        <v>927</v>
      </c>
      <c r="B87" s="172">
        <v>0</v>
      </c>
      <c r="C87" s="172">
        <v>0</v>
      </c>
      <c r="D87" s="172">
        <v>0</v>
      </c>
      <c r="E87" s="172">
        <v>0</v>
      </c>
      <c r="F87" s="172">
        <v>0</v>
      </c>
      <c r="G87" s="172">
        <v>0</v>
      </c>
      <c r="H87" s="172">
        <v>0</v>
      </c>
      <c r="I87" s="172">
        <v>0</v>
      </c>
      <c r="J87" s="172">
        <v>0</v>
      </c>
      <c r="K87" s="172">
        <v>0</v>
      </c>
      <c r="L87" s="172">
        <v>0</v>
      </c>
      <c r="M87" s="172">
        <v>0</v>
      </c>
      <c r="N87" s="172">
        <v>0</v>
      </c>
      <c r="O87" s="172">
        <v>0</v>
      </c>
      <c r="P87" s="172">
        <v>0</v>
      </c>
      <c r="Q87" s="172">
        <v>0</v>
      </c>
      <c r="R87" s="172">
        <v>0</v>
      </c>
      <c r="S87" s="172">
        <v>0</v>
      </c>
      <c r="T87" s="172">
        <v>0</v>
      </c>
      <c r="U87" s="172">
        <v>0</v>
      </c>
      <c r="V87" s="172">
        <v>0</v>
      </c>
      <c r="W87" s="172">
        <v>0</v>
      </c>
      <c r="X87" s="172">
        <v>0</v>
      </c>
      <c r="Y87" s="172">
        <v>0</v>
      </c>
      <c r="Z87" s="172">
        <v>0</v>
      </c>
      <c r="AA87" s="172">
        <v>0</v>
      </c>
      <c r="AB87" s="172">
        <v>0</v>
      </c>
      <c r="AC87" s="172">
        <v>0</v>
      </c>
      <c r="AD87" s="172">
        <v>0</v>
      </c>
      <c r="AE87" s="172">
        <v>0</v>
      </c>
      <c r="AF87" s="172">
        <v>0</v>
      </c>
      <c r="AG87" s="172">
        <v>0</v>
      </c>
      <c r="AH87" s="172">
        <v>0</v>
      </c>
      <c r="AI87" s="172">
        <v>0</v>
      </c>
      <c r="AJ87" s="172">
        <v>0</v>
      </c>
      <c r="AK87" s="172">
        <v>0</v>
      </c>
      <c r="AL87" s="172">
        <v>0</v>
      </c>
      <c r="AM87" s="172">
        <v>0</v>
      </c>
      <c r="AN87" s="172">
        <v>0</v>
      </c>
      <c r="AO87" s="172">
        <v>0</v>
      </c>
      <c r="AP87" s="172">
        <v>0</v>
      </c>
      <c r="AQ87" s="172">
        <v>0</v>
      </c>
      <c r="AR87" s="172">
        <v>0</v>
      </c>
      <c r="AS87" s="172">
        <v>0</v>
      </c>
      <c r="AT87" s="172">
        <v>0</v>
      </c>
      <c r="AU87" s="172">
        <v>0</v>
      </c>
      <c r="AV87" s="172">
        <v>0</v>
      </c>
      <c r="AW87" s="172">
        <v>0</v>
      </c>
      <c r="AX87" s="172">
        <v>0</v>
      </c>
      <c r="AY87" s="172">
        <v>0</v>
      </c>
      <c r="AZ87" s="172">
        <v>0</v>
      </c>
      <c r="BA87" s="172">
        <v>0</v>
      </c>
      <c r="BB87" s="172">
        <v>0</v>
      </c>
      <c r="BC87" s="172">
        <v>0</v>
      </c>
      <c r="BD87" s="172">
        <v>0</v>
      </c>
      <c r="BE87" s="172">
        <v>0</v>
      </c>
      <c r="BF87" s="172">
        <v>0</v>
      </c>
      <c r="BG87" s="172">
        <v>0</v>
      </c>
      <c r="BH87" s="172">
        <v>0</v>
      </c>
      <c r="BI87" s="172">
        <v>0</v>
      </c>
      <c r="BJ87" s="172">
        <v>0</v>
      </c>
      <c r="BK87" s="172">
        <v>0</v>
      </c>
      <c r="BL87" s="172">
        <v>0</v>
      </c>
      <c r="BM87" s="172">
        <v>0</v>
      </c>
      <c r="BN87" s="172">
        <v>0</v>
      </c>
      <c r="BO87" s="172">
        <v>0</v>
      </c>
      <c r="BP87" s="172">
        <v>0</v>
      </c>
      <c r="BQ87" s="172">
        <v>0</v>
      </c>
      <c r="BR87" s="172">
        <v>0</v>
      </c>
      <c r="BS87" s="172">
        <v>0</v>
      </c>
      <c r="BT87" s="172">
        <v>0</v>
      </c>
      <c r="BU87" s="172">
        <v>0</v>
      </c>
      <c r="BV87" s="172">
        <v>0</v>
      </c>
      <c r="BW87" s="172">
        <v>0</v>
      </c>
      <c r="BX87" s="172">
        <v>0</v>
      </c>
      <c r="BY87" s="172">
        <v>0</v>
      </c>
      <c r="BZ87" s="172">
        <v>0</v>
      </c>
      <c r="CA87" s="172">
        <v>0</v>
      </c>
      <c r="CB87" s="172">
        <v>0</v>
      </c>
      <c r="CC87" s="172">
        <v>0</v>
      </c>
      <c r="CD87" s="172">
        <v>0</v>
      </c>
      <c r="CE87" s="172">
        <v>0</v>
      </c>
      <c r="CF87" s="172">
        <v>0</v>
      </c>
      <c r="CG87" s="172">
        <v>0</v>
      </c>
      <c r="CH87" s="172">
        <v>0</v>
      </c>
      <c r="CI87" s="172">
        <v>0</v>
      </c>
      <c r="CJ87" s="172">
        <v>0</v>
      </c>
      <c r="CK87" s="172">
        <v>0</v>
      </c>
      <c r="CL87" s="172">
        <v>0</v>
      </c>
      <c r="CM87" s="172">
        <v>0</v>
      </c>
      <c r="CN87" s="172">
        <v>0</v>
      </c>
      <c r="CO87" s="172">
        <v>0</v>
      </c>
      <c r="CP87" s="172">
        <v>0</v>
      </c>
      <c r="CQ87" s="172">
        <v>0</v>
      </c>
      <c r="CR87" s="172">
        <v>0</v>
      </c>
      <c r="CS87" s="172">
        <v>0</v>
      </c>
      <c r="CT87" s="172">
        <v>0</v>
      </c>
      <c r="CU87" s="172">
        <v>0</v>
      </c>
      <c r="CV87" s="172">
        <v>0</v>
      </c>
      <c r="CW87" s="172">
        <v>0</v>
      </c>
      <c r="CX87" s="172">
        <v>0</v>
      </c>
      <c r="CY87" s="172">
        <v>0</v>
      </c>
      <c r="CZ87" s="172">
        <v>0</v>
      </c>
      <c r="DA87" s="172">
        <v>0</v>
      </c>
      <c r="DB87" s="172">
        <v>0</v>
      </c>
      <c r="DC87" s="172">
        <v>0</v>
      </c>
      <c r="DD87" s="172">
        <v>0</v>
      </c>
      <c r="DE87" s="172">
        <v>0</v>
      </c>
      <c r="DF87" s="172">
        <v>0</v>
      </c>
      <c r="DG87" s="172">
        <v>0</v>
      </c>
      <c r="DH87" s="172">
        <v>0</v>
      </c>
      <c r="DI87" s="172">
        <v>0</v>
      </c>
      <c r="DJ87" s="172">
        <v>0</v>
      </c>
      <c r="DK87" s="172">
        <v>0</v>
      </c>
      <c r="DL87" s="172">
        <v>0</v>
      </c>
      <c r="DM87" s="172">
        <v>0</v>
      </c>
      <c r="DN87" s="172">
        <v>0</v>
      </c>
      <c r="DO87" s="172">
        <v>0</v>
      </c>
      <c r="DP87" s="172">
        <v>0</v>
      </c>
      <c r="DQ87" s="172">
        <v>0</v>
      </c>
      <c r="DR87" s="172">
        <v>0</v>
      </c>
      <c r="DS87" s="172">
        <v>0</v>
      </c>
      <c r="DT87" s="172">
        <v>0</v>
      </c>
      <c r="DU87" s="172">
        <v>0</v>
      </c>
      <c r="DV87" s="172">
        <v>0</v>
      </c>
      <c r="DW87" s="172">
        <v>0</v>
      </c>
      <c r="DX87" s="172">
        <v>0</v>
      </c>
      <c r="DY87" s="172">
        <v>0</v>
      </c>
      <c r="DZ87" s="172">
        <v>0</v>
      </c>
      <c r="EA87" s="172">
        <v>0</v>
      </c>
      <c r="EB87" s="172">
        <v>0</v>
      </c>
      <c r="EC87" s="172">
        <v>0</v>
      </c>
      <c r="ED87" s="172">
        <v>0</v>
      </c>
      <c r="EE87" s="172">
        <v>0</v>
      </c>
      <c r="EF87" s="172">
        <v>0</v>
      </c>
      <c r="EG87" s="172">
        <v>0</v>
      </c>
      <c r="EH87" s="172">
        <v>0</v>
      </c>
      <c r="EI87" s="172">
        <v>0</v>
      </c>
      <c r="EJ87" s="172">
        <v>0</v>
      </c>
      <c r="EK87" s="172">
        <v>0</v>
      </c>
      <c r="EL87" s="172">
        <v>0</v>
      </c>
      <c r="EM87" s="172">
        <v>0</v>
      </c>
      <c r="EN87" s="172">
        <v>0</v>
      </c>
      <c r="EO87" s="172">
        <v>0</v>
      </c>
      <c r="EP87" s="172">
        <v>0</v>
      </c>
      <c r="EQ87" s="172">
        <v>0</v>
      </c>
      <c r="ER87" s="172">
        <v>0</v>
      </c>
      <c r="ES87" s="172">
        <v>0</v>
      </c>
      <c r="ET87" s="172">
        <v>0</v>
      </c>
      <c r="EU87" s="172">
        <v>0</v>
      </c>
      <c r="EV87" s="172">
        <v>0</v>
      </c>
      <c r="EW87" s="172">
        <v>0</v>
      </c>
      <c r="EX87" s="172">
        <v>0</v>
      </c>
      <c r="EY87" s="172">
        <v>0</v>
      </c>
      <c r="EZ87" s="172">
        <v>0</v>
      </c>
      <c r="FA87" s="172">
        <v>0</v>
      </c>
      <c r="FB87" s="172">
        <v>0</v>
      </c>
      <c r="FC87" s="172">
        <v>0</v>
      </c>
      <c r="FD87" s="172">
        <v>0</v>
      </c>
      <c r="FE87" s="172">
        <v>0</v>
      </c>
      <c r="FF87" s="172">
        <v>0</v>
      </c>
      <c r="FG87" s="172">
        <v>0</v>
      </c>
      <c r="FH87" s="172">
        <v>0</v>
      </c>
      <c r="FI87" s="172">
        <v>0</v>
      </c>
      <c r="FJ87" s="172">
        <v>0</v>
      </c>
      <c r="FK87" s="172">
        <v>0</v>
      </c>
      <c r="FL87" s="172">
        <v>0</v>
      </c>
      <c r="FM87" s="172">
        <v>0</v>
      </c>
      <c r="FN87" s="172">
        <v>0</v>
      </c>
      <c r="FO87" s="172">
        <v>0</v>
      </c>
      <c r="FP87" s="172">
        <v>0</v>
      </c>
      <c r="FQ87" s="172">
        <v>0</v>
      </c>
      <c r="FR87" s="172">
        <v>0</v>
      </c>
      <c r="FS87" s="172">
        <v>0</v>
      </c>
      <c r="FT87" s="172">
        <v>0</v>
      </c>
      <c r="FU87" s="172">
        <v>0</v>
      </c>
      <c r="FV87" s="172">
        <v>0</v>
      </c>
      <c r="FW87" s="172">
        <v>0</v>
      </c>
      <c r="FX87" s="172">
        <v>0</v>
      </c>
      <c r="FY87" s="172">
        <v>0</v>
      </c>
      <c r="FZ87" s="172">
        <v>0</v>
      </c>
      <c r="GA87" s="172">
        <v>0</v>
      </c>
      <c r="GB87" s="172">
        <v>0</v>
      </c>
      <c r="GC87" s="172">
        <v>0</v>
      </c>
      <c r="GD87" s="172">
        <v>0</v>
      </c>
      <c r="GE87" s="172">
        <v>0</v>
      </c>
      <c r="GF87" s="172">
        <v>0</v>
      </c>
      <c r="GG87" s="172">
        <v>0</v>
      </c>
      <c r="GH87" s="172">
        <v>0</v>
      </c>
      <c r="GI87" s="172">
        <v>0</v>
      </c>
      <c r="GJ87" s="172">
        <v>0</v>
      </c>
      <c r="GK87" s="172">
        <v>0</v>
      </c>
      <c r="GL87" s="172">
        <v>0</v>
      </c>
      <c r="GM87" s="172">
        <v>0</v>
      </c>
      <c r="GN87" s="172">
        <v>0</v>
      </c>
      <c r="GO87" s="172">
        <v>0</v>
      </c>
      <c r="GP87" s="172">
        <v>0</v>
      </c>
      <c r="GQ87" s="172">
        <v>0</v>
      </c>
      <c r="GR87" s="172">
        <v>0</v>
      </c>
      <c r="GS87" s="172">
        <v>0</v>
      </c>
      <c r="GT87" s="172">
        <v>0</v>
      </c>
      <c r="GU87" s="174">
        <v>0</v>
      </c>
      <c r="GV87" s="174">
        <v>0</v>
      </c>
      <c r="GW87" s="174">
        <v>0</v>
      </c>
      <c r="GX87" s="174">
        <v>0</v>
      </c>
      <c r="GY87" s="174">
        <v>0</v>
      </c>
      <c r="GZ87" s="174">
        <v>0</v>
      </c>
      <c r="HA87" s="174">
        <v>0</v>
      </c>
      <c r="HB87" s="174">
        <v>0</v>
      </c>
      <c r="HC87" s="174">
        <v>0</v>
      </c>
      <c r="HD87" s="174">
        <v>0</v>
      </c>
      <c r="HE87" s="174">
        <v>0</v>
      </c>
      <c r="HF87" s="174">
        <v>0</v>
      </c>
      <c r="HG87" s="174">
        <v>0</v>
      </c>
      <c r="HH87" s="174">
        <v>0</v>
      </c>
      <c r="HI87" s="174">
        <v>0</v>
      </c>
      <c r="HJ87" s="174">
        <v>0</v>
      </c>
      <c r="HK87" s="174">
        <v>0</v>
      </c>
      <c r="HL87" s="174">
        <v>0</v>
      </c>
      <c r="HM87" s="174">
        <v>0</v>
      </c>
      <c r="HN87" s="174">
        <v>0</v>
      </c>
      <c r="HO87" s="172">
        <f t="shared" si="161"/>
        <v>0</v>
      </c>
      <c r="HP87" s="172">
        <f t="shared" si="162"/>
        <v>0</v>
      </c>
      <c r="HQ87" s="172">
        <f t="shared" si="163"/>
        <v>0</v>
      </c>
      <c r="HR87" s="172">
        <f t="shared" si="164"/>
        <v>0</v>
      </c>
      <c r="HS87" s="163">
        <f t="shared" si="146"/>
        <v>0</v>
      </c>
    </row>
    <row r="88" spans="1:227" ht="39.75" thickTop="1" thickBot="1" x14ac:dyDescent="0.3">
      <c r="A88" s="171" t="s">
        <v>928</v>
      </c>
      <c r="B88" s="172">
        <v>500000000</v>
      </c>
      <c r="C88" s="172">
        <v>0</v>
      </c>
      <c r="D88" s="172">
        <v>0</v>
      </c>
      <c r="E88" s="172">
        <v>0</v>
      </c>
      <c r="F88" s="172">
        <v>0</v>
      </c>
      <c r="G88" s="172">
        <v>0</v>
      </c>
      <c r="H88" s="172">
        <v>0</v>
      </c>
      <c r="I88" s="172">
        <v>0</v>
      </c>
      <c r="J88" s="172">
        <v>0</v>
      </c>
      <c r="K88" s="172">
        <v>0</v>
      </c>
      <c r="L88" s="172">
        <v>0</v>
      </c>
      <c r="M88" s="172">
        <v>0</v>
      </c>
      <c r="N88" s="172">
        <v>0</v>
      </c>
      <c r="O88" s="172">
        <v>0</v>
      </c>
      <c r="P88" s="172">
        <v>0</v>
      </c>
      <c r="Q88" s="172">
        <v>0</v>
      </c>
      <c r="R88" s="172">
        <v>0</v>
      </c>
      <c r="S88" s="172">
        <v>0</v>
      </c>
      <c r="T88" s="172">
        <v>0</v>
      </c>
      <c r="U88" s="172">
        <v>0</v>
      </c>
      <c r="V88" s="172">
        <v>0</v>
      </c>
      <c r="W88" s="172">
        <v>0</v>
      </c>
      <c r="X88" s="172">
        <v>0</v>
      </c>
      <c r="Y88" s="172">
        <v>0</v>
      </c>
      <c r="Z88" s="172">
        <v>0</v>
      </c>
      <c r="AA88" s="172">
        <v>0</v>
      </c>
      <c r="AB88" s="172">
        <v>0</v>
      </c>
      <c r="AC88" s="172">
        <v>0</v>
      </c>
      <c r="AD88" s="172">
        <v>0</v>
      </c>
      <c r="AE88" s="172">
        <v>0</v>
      </c>
      <c r="AF88" s="172">
        <v>0</v>
      </c>
      <c r="AG88" s="172">
        <v>0</v>
      </c>
      <c r="AH88" s="172">
        <v>0</v>
      </c>
      <c r="AI88" s="172">
        <v>0</v>
      </c>
      <c r="AJ88" s="172">
        <v>0</v>
      </c>
      <c r="AK88" s="172">
        <v>0</v>
      </c>
      <c r="AL88" s="172">
        <v>0</v>
      </c>
      <c r="AM88" s="172">
        <v>500000000</v>
      </c>
      <c r="AN88" s="172">
        <v>0</v>
      </c>
      <c r="AO88" s="172">
        <v>0</v>
      </c>
      <c r="AP88" s="172">
        <v>0</v>
      </c>
      <c r="AQ88" s="172">
        <v>0</v>
      </c>
      <c r="AR88" s="172">
        <v>0</v>
      </c>
      <c r="AS88" s="172">
        <v>0</v>
      </c>
      <c r="AT88" s="172">
        <v>0</v>
      </c>
      <c r="AU88" s="172">
        <v>0</v>
      </c>
      <c r="AV88" s="172">
        <v>0</v>
      </c>
      <c r="AW88" s="172">
        <v>0</v>
      </c>
      <c r="AX88" s="172">
        <v>0</v>
      </c>
      <c r="AY88" s="172">
        <v>0</v>
      </c>
      <c r="AZ88" s="172">
        <v>0</v>
      </c>
      <c r="BA88" s="172">
        <v>0</v>
      </c>
      <c r="BB88" s="172">
        <v>0</v>
      </c>
      <c r="BC88" s="172">
        <v>0</v>
      </c>
      <c r="BD88" s="172">
        <v>0</v>
      </c>
      <c r="BE88" s="172">
        <v>0</v>
      </c>
      <c r="BF88" s="172">
        <v>0</v>
      </c>
      <c r="BG88" s="172">
        <v>0</v>
      </c>
      <c r="BH88" s="172">
        <v>0</v>
      </c>
      <c r="BI88" s="172">
        <v>0</v>
      </c>
      <c r="BJ88" s="172">
        <v>0</v>
      </c>
      <c r="BK88" s="172">
        <v>0</v>
      </c>
      <c r="BL88" s="172">
        <v>0</v>
      </c>
      <c r="BM88" s="172">
        <v>0</v>
      </c>
      <c r="BN88" s="172">
        <v>0</v>
      </c>
      <c r="BO88" s="172">
        <v>0</v>
      </c>
      <c r="BP88" s="172">
        <v>0</v>
      </c>
      <c r="BQ88" s="172">
        <v>0</v>
      </c>
      <c r="BR88" s="172">
        <v>0</v>
      </c>
      <c r="BS88" s="172">
        <v>0</v>
      </c>
      <c r="BT88" s="172">
        <v>0</v>
      </c>
      <c r="BU88" s="172">
        <v>0</v>
      </c>
      <c r="BV88" s="172">
        <v>0</v>
      </c>
      <c r="BW88" s="172">
        <v>0</v>
      </c>
      <c r="BX88" s="172">
        <v>0</v>
      </c>
      <c r="BY88" s="172">
        <v>0</v>
      </c>
      <c r="BZ88" s="172">
        <v>0</v>
      </c>
      <c r="CA88" s="172">
        <v>0</v>
      </c>
      <c r="CB88" s="172">
        <v>0</v>
      </c>
      <c r="CC88" s="172">
        <v>0</v>
      </c>
      <c r="CD88" s="172">
        <v>0</v>
      </c>
      <c r="CE88" s="172">
        <v>0</v>
      </c>
      <c r="CF88" s="172">
        <v>0</v>
      </c>
      <c r="CG88" s="172">
        <v>0</v>
      </c>
      <c r="CH88" s="172">
        <v>0</v>
      </c>
      <c r="CI88" s="172">
        <v>0</v>
      </c>
      <c r="CJ88" s="172">
        <v>0</v>
      </c>
      <c r="CK88" s="172">
        <v>0</v>
      </c>
      <c r="CL88" s="172">
        <v>0</v>
      </c>
      <c r="CM88" s="172">
        <v>0</v>
      </c>
      <c r="CN88" s="172">
        <v>0</v>
      </c>
      <c r="CO88" s="172">
        <v>0</v>
      </c>
      <c r="CP88" s="172">
        <v>0</v>
      </c>
      <c r="CQ88" s="172">
        <v>0</v>
      </c>
      <c r="CR88" s="172">
        <v>0</v>
      </c>
      <c r="CS88" s="172">
        <v>0</v>
      </c>
      <c r="CT88" s="172">
        <v>0</v>
      </c>
      <c r="CU88" s="172">
        <v>0</v>
      </c>
      <c r="CV88" s="172">
        <v>0</v>
      </c>
      <c r="CW88" s="172">
        <v>0</v>
      </c>
      <c r="CX88" s="172">
        <v>0</v>
      </c>
      <c r="CY88" s="172">
        <v>0</v>
      </c>
      <c r="CZ88" s="172">
        <v>0</v>
      </c>
      <c r="DA88" s="172">
        <v>0</v>
      </c>
      <c r="DB88" s="172">
        <v>0</v>
      </c>
      <c r="DC88" s="172">
        <v>0</v>
      </c>
      <c r="DD88" s="172">
        <v>0</v>
      </c>
      <c r="DE88" s="172">
        <v>0</v>
      </c>
      <c r="DF88" s="172">
        <v>0</v>
      </c>
      <c r="DG88" s="172">
        <v>0</v>
      </c>
      <c r="DH88" s="172">
        <v>0</v>
      </c>
      <c r="DI88" s="172">
        <v>0</v>
      </c>
      <c r="DJ88" s="172">
        <v>0</v>
      </c>
      <c r="DK88" s="172">
        <v>0</v>
      </c>
      <c r="DL88" s="172">
        <v>0</v>
      </c>
      <c r="DM88" s="172">
        <v>0</v>
      </c>
      <c r="DN88" s="172">
        <v>0</v>
      </c>
      <c r="DO88" s="172">
        <v>0</v>
      </c>
      <c r="DP88" s="172">
        <v>0</v>
      </c>
      <c r="DQ88" s="172">
        <v>0</v>
      </c>
      <c r="DR88" s="172">
        <v>0</v>
      </c>
      <c r="DS88" s="172">
        <v>0</v>
      </c>
      <c r="DT88" s="172">
        <v>0</v>
      </c>
      <c r="DU88" s="172">
        <v>0</v>
      </c>
      <c r="DV88" s="172">
        <v>0</v>
      </c>
      <c r="DW88" s="172">
        <v>0</v>
      </c>
      <c r="DX88" s="172">
        <v>0</v>
      </c>
      <c r="DY88" s="172">
        <v>0</v>
      </c>
      <c r="DZ88" s="172">
        <v>0</v>
      </c>
      <c r="EA88" s="172">
        <v>0</v>
      </c>
      <c r="EB88" s="172">
        <v>0</v>
      </c>
      <c r="EC88" s="172">
        <v>0</v>
      </c>
      <c r="ED88" s="172">
        <v>0</v>
      </c>
      <c r="EE88" s="172">
        <v>0</v>
      </c>
      <c r="EF88" s="172">
        <v>0</v>
      </c>
      <c r="EG88" s="172">
        <v>0</v>
      </c>
      <c r="EH88" s="172">
        <v>0</v>
      </c>
      <c r="EI88" s="172">
        <v>0</v>
      </c>
      <c r="EJ88" s="172">
        <v>0</v>
      </c>
      <c r="EK88" s="172">
        <v>0</v>
      </c>
      <c r="EL88" s="172">
        <v>0</v>
      </c>
      <c r="EM88" s="172">
        <v>0</v>
      </c>
      <c r="EN88" s="172">
        <v>0</v>
      </c>
      <c r="EO88" s="172">
        <v>0</v>
      </c>
      <c r="EP88" s="172">
        <v>0</v>
      </c>
      <c r="EQ88" s="172">
        <v>0</v>
      </c>
      <c r="ER88" s="172">
        <v>0</v>
      </c>
      <c r="ES88" s="172">
        <v>0</v>
      </c>
      <c r="ET88" s="172">
        <v>0</v>
      </c>
      <c r="EU88" s="172">
        <v>0</v>
      </c>
      <c r="EV88" s="172">
        <v>0</v>
      </c>
      <c r="EW88" s="172">
        <v>0</v>
      </c>
      <c r="EX88" s="172">
        <v>0</v>
      </c>
      <c r="EY88" s="172">
        <v>0</v>
      </c>
      <c r="EZ88" s="172">
        <v>0</v>
      </c>
      <c r="FA88" s="172">
        <v>0</v>
      </c>
      <c r="FB88" s="172">
        <v>0</v>
      </c>
      <c r="FC88" s="172">
        <v>0</v>
      </c>
      <c r="FD88" s="172">
        <v>0</v>
      </c>
      <c r="FE88" s="172">
        <v>0</v>
      </c>
      <c r="FF88" s="172">
        <v>0</v>
      </c>
      <c r="FG88" s="172">
        <v>0</v>
      </c>
      <c r="FH88" s="172">
        <v>0</v>
      </c>
      <c r="FI88" s="172">
        <v>0</v>
      </c>
      <c r="FJ88" s="172">
        <v>0</v>
      </c>
      <c r="FK88" s="172">
        <v>0</v>
      </c>
      <c r="FL88" s="172">
        <v>0</v>
      </c>
      <c r="FM88" s="172">
        <v>0</v>
      </c>
      <c r="FN88" s="172">
        <v>0</v>
      </c>
      <c r="FO88" s="172">
        <v>0</v>
      </c>
      <c r="FP88" s="172">
        <v>0</v>
      </c>
      <c r="FQ88" s="172">
        <v>0</v>
      </c>
      <c r="FR88" s="172">
        <v>0</v>
      </c>
      <c r="FS88" s="172">
        <v>0</v>
      </c>
      <c r="FT88" s="172">
        <v>0</v>
      </c>
      <c r="FU88" s="172">
        <v>0</v>
      </c>
      <c r="FV88" s="172">
        <v>0</v>
      </c>
      <c r="FW88" s="172">
        <v>0</v>
      </c>
      <c r="FX88" s="172">
        <v>0</v>
      </c>
      <c r="FY88" s="172">
        <v>0</v>
      </c>
      <c r="FZ88" s="172">
        <v>0</v>
      </c>
      <c r="GA88" s="172">
        <v>0</v>
      </c>
      <c r="GB88" s="172">
        <v>0</v>
      </c>
      <c r="GC88" s="172">
        <v>0</v>
      </c>
      <c r="GD88" s="172">
        <v>0</v>
      </c>
      <c r="GE88" s="172">
        <v>0</v>
      </c>
      <c r="GF88" s="172">
        <v>0</v>
      </c>
      <c r="GG88" s="172">
        <v>0</v>
      </c>
      <c r="GH88" s="172">
        <v>0</v>
      </c>
      <c r="GI88" s="172">
        <v>0</v>
      </c>
      <c r="GJ88" s="172">
        <v>0</v>
      </c>
      <c r="GK88" s="172">
        <v>0</v>
      </c>
      <c r="GL88" s="172">
        <v>0</v>
      </c>
      <c r="GM88" s="172">
        <v>0</v>
      </c>
      <c r="GN88" s="172">
        <v>0</v>
      </c>
      <c r="GO88" s="172">
        <v>0</v>
      </c>
      <c r="GP88" s="172">
        <v>0</v>
      </c>
      <c r="GQ88" s="172">
        <v>0</v>
      </c>
      <c r="GR88" s="172">
        <v>0</v>
      </c>
      <c r="GS88" s="172">
        <v>0</v>
      </c>
      <c r="GT88" s="172">
        <v>0</v>
      </c>
      <c r="GU88" s="174">
        <v>0</v>
      </c>
      <c r="GV88" s="174">
        <v>0</v>
      </c>
      <c r="GW88" s="174">
        <v>0</v>
      </c>
      <c r="GX88" s="174">
        <v>0</v>
      </c>
      <c r="GY88" s="174">
        <v>0</v>
      </c>
      <c r="GZ88" s="174">
        <v>0</v>
      </c>
      <c r="HA88" s="174">
        <v>0</v>
      </c>
      <c r="HB88" s="174">
        <v>0</v>
      </c>
      <c r="HC88" s="174">
        <v>0</v>
      </c>
      <c r="HD88" s="174">
        <v>0</v>
      </c>
      <c r="HE88" s="174">
        <v>0</v>
      </c>
      <c r="HF88" s="174">
        <v>0</v>
      </c>
      <c r="HG88" s="174">
        <v>0</v>
      </c>
      <c r="HH88" s="174">
        <v>0</v>
      </c>
      <c r="HI88" s="174">
        <v>0</v>
      </c>
      <c r="HJ88" s="174">
        <v>0</v>
      </c>
      <c r="HK88" s="174">
        <v>0</v>
      </c>
      <c r="HL88" s="174">
        <v>0</v>
      </c>
      <c r="HM88" s="174">
        <v>0</v>
      </c>
      <c r="HN88" s="174">
        <v>0</v>
      </c>
      <c r="HO88" s="172">
        <f t="shared" si="161"/>
        <v>500000000</v>
      </c>
      <c r="HP88" s="172">
        <f t="shared" si="162"/>
        <v>0</v>
      </c>
      <c r="HQ88" s="172">
        <f t="shared" si="163"/>
        <v>0</v>
      </c>
      <c r="HR88" s="172">
        <f t="shared" si="164"/>
        <v>0</v>
      </c>
      <c r="HS88" s="163">
        <f t="shared" si="146"/>
        <v>0</v>
      </c>
    </row>
    <row r="89" spans="1:227" ht="39.75" thickTop="1" thickBot="1" x14ac:dyDescent="0.3">
      <c r="A89" s="171" t="s">
        <v>929</v>
      </c>
      <c r="B89" s="172">
        <v>500000000</v>
      </c>
      <c r="C89" s="172">
        <v>0</v>
      </c>
      <c r="D89" s="172">
        <v>0</v>
      </c>
      <c r="E89" s="172">
        <v>0</v>
      </c>
      <c r="F89" s="172">
        <v>0</v>
      </c>
      <c r="G89" s="172">
        <v>0</v>
      </c>
      <c r="H89" s="172">
        <v>0</v>
      </c>
      <c r="I89" s="172">
        <v>0</v>
      </c>
      <c r="J89" s="172">
        <v>0</v>
      </c>
      <c r="K89" s="172">
        <v>0</v>
      </c>
      <c r="L89" s="172">
        <v>0</v>
      </c>
      <c r="M89" s="172">
        <v>0</v>
      </c>
      <c r="N89" s="172">
        <v>0</v>
      </c>
      <c r="O89" s="172">
        <v>0</v>
      </c>
      <c r="P89" s="172">
        <v>0</v>
      </c>
      <c r="Q89" s="172">
        <v>0</v>
      </c>
      <c r="R89" s="172">
        <v>0</v>
      </c>
      <c r="S89" s="172">
        <v>0</v>
      </c>
      <c r="T89" s="172">
        <v>0</v>
      </c>
      <c r="U89" s="172">
        <v>0</v>
      </c>
      <c r="V89" s="172">
        <v>0</v>
      </c>
      <c r="W89" s="172">
        <v>0</v>
      </c>
      <c r="X89" s="172">
        <v>0</v>
      </c>
      <c r="Y89" s="172">
        <v>0</v>
      </c>
      <c r="Z89" s="172">
        <v>0</v>
      </c>
      <c r="AA89" s="172">
        <v>0</v>
      </c>
      <c r="AB89" s="172">
        <v>0</v>
      </c>
      <c r="AC89" s="172">
        <v>0</v>
      </c>
      <c r="AD89" s="172">
        <v>0</v>
      </c>
      <c r="AE89" s="172">
        <v>0</v>
      </c>
      <c r="AF89" s="172">
        <v>0</v>
      </c>
      <c r="AG89" s="172">
        <v>0</v>
      </c>
      <c r="AH89" s="172">
        <v>0</v>
      </c>
      <c r="AI89" s="172">
        <v>0</v>
      </c>
      <c r="AJ89" s="172">
        <v>0</v>
      </c>
      <c r="AK89" s="172">
        <v>0</v>
      </c>
      <c r="AL89" s="172">
        <v>0</v>
      </c>
      <c r="AM89" s="172">
        <v>500000000</v>
      </c>
      <c r="AN89" s="172">
        <v>0</v>
      </c>
      <c r="AO89" s="172">
        <v>0</v>
      </c>
      <c r="AP89" s="172">
        <v>0</v>
      </c>
      <c r="AQ89" s="172">
        <v>0</v>
      </c>
      <c r="AR89" s="172">
        <v>0</v>
      </c>
      <c r="AS89" s="172">
        <v>0</v>
      </c>
      <c r="AT89" s="172">
        <v>0</v>
      </c>
      <c r="AU89" s="172">
        <v>0</v>
      </c>
      <c r="AV89" s="172">
        <v>0</v>
      </c>
      <c r="AW89" s="172">
        <v>0</v>
      </c>
      <c r="AX89" s="172">
        <v>0</v>
      </c>
      <c r="AY89" s="172">
        <v>0</v>
      </c>
      <c r="AZ89" s="172">
        <v>0</v>
      </c>
      <c r="BA89" s="172">
        <v>0</v>
      </c>
      <c r="BB89" s="172">
        <v>0</v>
      </c>
      <c r="BC89" s="172">
        <v>0</v>
      </c>
      <c r="BD89" s="172">
        <v>0</v>
      </c>
      <c r="BE89" s="172">
        <v>0</v>
      </c>
      <c r="BF89" s="172">
        <v>0</v>
      </c>
      <c r="BG89" s="172">
        <v>0</v>
      </c>
      <c r="BH89" s="172">
        <v>0</v>
      </c>
      <c r="BI89" s="172">
        <v>0</v>
      </c>
      <c r="BJ89" s="172">
        <v>0</v>
      </c>
      <c r="BK89" s="172">
        <v>0</v>
      </c>
      <c r="BL89" s="172">
        <v>0</v>
      </c>
      <c r="BM89" s="172">
        <v>0</v>
      </c>
      <c r="BN89" s="172">
        <v>0</v>
      </c>
      <c r="BO89" s="172">
        <v>0</v>
      </c>
      <c r="BP89" s="172">
        <v>0</v>
      </c>
      <c r="BQ89" s="172">
        <v>0</v>
      </c>
      <c r="BR89" s="172">
        <v>0</v>
      </c>
      <c r="BS89" s="172">
        <v>0</v>
      </c>
      <c r="BT89" s="172">
        <v>0</v>
      </c>
      <c r="BU89" s="172">
        <v>0</v>
      </c>
      <c r="BV89" s="172">
        <v>0</v>
      </c>
      <c r="BW89" s="172">
        <v>0</v>
      </c>
      <c r="BX89" s="172">
        <v>0</v>
      </c>
      <c r="BY89" s="172">
        <v>0</v>
      </c>
      <c r="BZ89" s="172">
        <v>0</v>
      </c>
      <c r="CA89" s="172">
        <v>0</v>
      </c>
      <c r="CB89" s="172">
        <v>0</v>
      </c>
      <c r="CC89" s="172">
        <v>0</v>
      </c>
      <c r="CD89" s="172">
        <v>0</v>
      </c>
      <c r="CE89" s="172">
        <v>0</v>
      </c>
      <c r="CF89" s="172">
        <v>0</v>
      </c>
      <c r="CG89" s="172">
        <v>0</v>
      </c>
      <c r="CH89" s="172">
        <v>0</v>
      </c>
      <c r="CI89" s="172">
        <v>0</v>
      </c>
      <c r="CJ89" s="172">
        <v>0</v>
      </c>
      <c r="CK89" s="172">
        <v>0</v>
      </c>
      <c r="CL89" s="172">
        <v>0</v>
      </c>
      <c r="CM89" s="172">
        <v>0</v>
      </c>
      <c r="CN89" s="172">
        <v>0</v>
      </c>
      <c r="CO89" s="172">
        <v>0</v>
      </c>
      <c r="CP89" s="172">
        <v>0</v>
      </c>
      <c r="CQ89" s="172">
        <v>0</v>
      </c>
      <c r="CR89" s="172">
        <v>0</v>
      </c>
      <c r="CS89" s="172">
        <v>0</v>
      </c>
      <c r="CT89" s="172">
        <v>0</v>
      </c>
      <c r="CU89" s="172">
        <v>0</v>
      </c>
      <c r="CV89" s="172">
        <v>0</v>
      </c>
      <c r="CW89" s="172">
        <v>0</v>
      </c>
      <c r="CX89" s="172">
        <v>0</v>
      </c>
      <c r="CY89" s="172">
        <v>0</v>
      </c>
      <c r="CZ89" s="172">
        <v>0</v>
      </c>
      <c r="DA89" s="172">
        <v>0</v>
      </c>
      <c r="DB89" s="172">
        <v>0</v>
      </c>
      <c r="DC89" s="172">
        <v>0</v>
      </c>
      <c r="DD89" s="172">
        <v>0</v>
      </c>
      <c r="DE89" s="172">
        <v>0</v>
      </c>
      <c r="DF89" s="172">
        <v>0</v>
      </c>
      <c r="DG89" s="172">
        <v>0</v>
      </c>
      <c r="DH89" s="172">
        <v>0</v>
      </c>
      <c r="DI89" s="172">
        <v>0</v>
      </c>
      <c r="DJ89" s="172">
        <v>0</v>
      </c>
      <c r="DK89" s="172">
        <v>0</v>
      </c>
      <c r="DL89" s="172">
        <v>0</v>
      </c>
      <c r="DM89" s="172">
        <v>0</v>
      </c>
      <c r="DN89" s="172">
        <v>0</v>
      </c>
      <c r="DO89" s="172">
        <v>0</v>
      </c>
      <c r="DP89" s="172">
        <v>0</v>
      </c>
      <c r="DQ89" s="172">
        <v>0</v>
      </c>
      <c r="DR89" s="172">
        <v>0</v>
      </c>
      <c r="DS89" s="172">
        <v>0</v>
      </c>
      <c r="DT89" s="172">
        <v>0</v>
      </c>
      <c r="DU89" s="172">
        <v>0</v>
      </c>
      <c r="DV89" s="172">
        <v>0</v>
      </c>
      <c r="DW89" s="172">
        <v>0</v>
      </c>
      <c r="DX89" s="172">
        <v>0</v>
      </c>
      <c r="DY89" s="172">
        <v>0</v>
      </c>
      <c r="DZ89" s="172">
        <v>0</v>
      </c>
      <c r="EA89" s="172">
        <v>0</v>
      </c>
      <c r="EB89" s="172">
        <v>0</v>
      </c>
      <c r="EC89" s="172">
        <v>0</v>
      </c>
      <c r="ED89" s="172">
        <v>0</v>
      </c>
      <c r="EE89" s="172">
        <v>0</v>
      </c>
      <c r="EF89" s="172">
        <v>0</v>
      </c>
      <c r="EG89" s="172">
        <v>0</v>
      </c>
      <c r="EH89" s="172">
        <v>0</v>
      </c>
      <c r="EI89" s="172">
        <v>0</v>
      </c>
      <c r="EJ89" s="172">
        <v>0</v>
      </c>
      <c r="EK89" s="172">
        <v>0</v>
      </c>
      <c r="EL89" s="172">
        <v>0</v>
      </c>
      <c r="EM89" s="172">
        <v>0</v>
      </c>
      <c r="EN89" s="172">
        <v>0</v>
      </c>
      <c r="EO89" s="172">
        <v>0</v>
      </c>
      <c r="EP89" s="172">
        <v>0</v>
      </c>
      <c r="EQ89" s="172">
        <v>0</v>
      </c>
      <c r="ER89" s="172">
        <v>0</v>
      </c>
      <c r="ES89" s="172">
        <v>0</v>
      </c>
      <c r="ET89" s="172">
        <v>0</v>
      </c>
      <c r="EU89" s="172">
        <v>0</v>
      </c>
      <c r="EV89" s="172">
        <v>0</v>
      </c>
      <c r="EW89" s="172">
        <v>0</v>
      </c>
      <c r="EX89" s="172">
        <v>0</v>
      </c>
      <c r="EY89" s="172">
        <v>0</v>
      </c>
      <c r="EZ89" s="172">
        <v>0</v>
      </c>
      <c r="FA89" s="172">
        <v>0</v>
      </c>
      <c r="FB89" s="172">
        <v>0</v>
      </c>
      <c r="FC89" s="172">
        <v>0</v>
      </c>
      <c r="FD89" s="172">
        <v>0</v>
      </c>
      <c r="FE89" s="172">
        <v>0</v>
      </c>
      <c r="FF89" s="172">
        <v>0</v>
      </c>
      <c r="FG89" s="172">
        <v>0</v>
      </c>
      <c r="FH89" s="172">
        <v>0</v>
      </c>
      <c r="FI89" s="172">
        <v>0</v>
      </c>
      <c r="FJ89" s="172">
        <v>0</v>
      </c>
      <c r="FK89" s="172">
        <v>0</v>
      </c>
      <c r="FL89" s="172">
        <v>0</v>
      </c>
      <c r="FM89" s="172">
        <v>0</v>
      </c>
      <c r="FN89" s="172">
        <v>0</v>
      </c>
      <c r="FO89" s="172">
        <v>0</v>
      </c>
      <c r="FP89" s="172">
        <v>0</v>
      </c>
      <c r="FQ89" s="172">
        <v>0</v>
      </c>
      <c r="FR89" s="172">
        <v>0</v>
      </c>
      <c r="FS89" s="172">
        <v>0</v>
      </c>
      <c r="FT89" s="172">
        <v>0</v>
      </c>
      <c r="FU89" s="172">
        <v>0</v>
      </c>
      <c r="FV89" s="172">
        <v>0</v>
      </c>
      <c r="FW89" s="172">
        <v>0</v>
      </c>
      <c r="FX89" s="172">
        <v>0</v>
      </c>
      <c r="FY89" s="172">
        <v>0</v>
      </c>
      <c r="FZ89" s="172">
        <v>0</v>
      </c>
      <c r="GA89" s="172">
        <v>0</v>
      </c>
      <c r="GB89" s="172">
        <v>0</v>
      </c>
      <c r="GC89" s="172">
        <v>0</v>
      </c>
      <c r="GD89" s="172">
        <v>0</v>
      </c>
      <c r="GE89" s="172">
        <v>0</v>
      </c>
      <c r="GF89" s="172">
        <v>0</v>
      </c>
      <c r="GG89" s="172">
        <v>0</v>
      </c>
      <c r="GH89" s="172">
        <v>0</v>
      </c>
      <c r="GI89" s="172">
        <v>0</v>
      </c>
      <c r="GJ89" s="172">
        <v>0</v>
      </c>
      <c r="GK89" s="172">
        <v>0</v>
      </c>
      <c r="GL89" s="172">
        <v>0</v>
      </c>
      <c r="GM89" s="172">
        <v>0</v>
      </c>
      <c r="GN89" s="172">
        <v>0</v>
      </c>
      <c r="GO89" s="172">
        <v>0</v>
      </c>
      <c r="GP89" s="172">
        <v>0</v>
      </c>
      <c r="GQ89" s="172">
        <v>0</v>
      </c>
      <c r="GR89" s="172">
        <v>0</v>
      </c>
      <c r="GS89" s="172">
        <v>0</v>
      </c>
      <c r="GT89" s="172">
        <v>0</v>
      </c>
      <c r="GU89" s="174">
        <v>0</v>
      </c>
      <c r="GV89" s="174">
        <v>0</v>
      </c>
      <c r="GW89" s="174">
        <v>0</v>
      </c>
      <c r="GX89" s="174">
        <v>0</v>
      </c>
      <c r="GY89" s="174">
        <v>0</v>
      </c>
      <c r="GZ89" s="174">
        <v>0</v>
      </c>
      <c r="HA89" s="174">
        <v>0</v>
      </c>
      <c r="HB89" s="174">
        <v>0</v>
      </c>
      <c r="HC89" s="174">
        <v>0</v>
      </c>
      <c r="HD89" s="174">
        <v>0</v>
      </c>
      <c r="HE89" s="174">
        <v>0</v>
      </c>
      <c r="HF89" s="174">
        <v>0</v>
      </c>
      <c r="HG89" s="174">
        <v>0</v>
      </c>
      <c r="HH89" s="174">
        <v>0</v>
      </c>
      <c r="HI89" s="174">
        <v>0</v>
      </c>
      <c r="HJ89" s="174">
        <v>0</v>
      </c>
      <c r="HK89" s="174">
        <v>0</v>
      </c>
      <c r="HL89" s="174">
        <v>0</v>
      </c>
      <c r="HM89" s="174">
        <v>0</v>
      </c>
      <c r="HN89" s="174">
        <v>0</v>
      </c>
      <c r="HO89" s="172">
        <f t="shared" si="161"/>
        <v>500000000</v>
      </c>
      <c r="HP89" s="172">
        <f t="shared" si="162"/>
        <v>0</v>
      </c>
      <c r="HQ89" s="172">
        <f t="shared" si="163"/>
        <v>0</v>
      </c>
      <c r="HR89" s="172">
        <f t="shared" si="164"/>
        <v>0</v>
      </c>
      <c r="HS89" s="163">
        <f t="shared" si="146"/>
        <v>0</v>
      </c>
    </row>
    <row r="90" spans="1:227" ht="27" thickTop="1" thickBot="1" x14ac:dyDescent="0.3">
      <c r="A90" s="171" t="s">
        <v>930</v>
      </c>
      <c r="B90" s="172">
        <v>0</v>
      </c>
      <c r="C90" s="172">
        <v>0</v>
      </c>
      <c r="D90" s="172">
        <v>0</v>
      </c>
      <c r="E90" s="172">
        <v>0</v>
      </c>
      <c r="F90" s="172">
        <v>0</v>
      </c>
      <c r="G90" s="172">
        <v>0</v>
      </c>
      <c r="H90" s="172">
        <v>0</v>
      </c>
      <c r="I90" s="172">
        <v>0</v>
      </c>
      <c r="J90" s="172">
        <v>0</v>
      </c>
      <c r="K90" s="172">
        <v>0</v>
      </c>
      <c r="L90" s="172">
        <v>0</v>
      </c>
      <c r="M90" s="172">
        <v>0</v>
      </c>
      <c r="N90" s="172">
        <v>0</v>
      </c>
      <c r="O90" s="172">
        <v>0</v>
      </c>
      <c r="P90" s="172">
        <v>0</v>
      </c>
      <c r="Q90" s="172">
        <v>0</v>
      </c>
      <c r="R90" s="172">
        <v>0</v>
      </c>
      <c r="S90" s="172">
        <v>0</v>
      </c>
      <c r="T90" s="172">
        <v>0</v>
      </c>
      <c r="U90" s="172">
        <v>0</v>
      </c>
      <c r="V90" s="172">
        <v>0</v>
      </c>
      <c r="W90" s="172">
        <v>0</v>
      </c>
      <c r="X90" s="172">
        <v>0</v>
      </c>
      <c r="Y90" s="172">
        <v>0</v>
      </c>
      <c r="Z90" s="172">
        <v>0</v>
      </c>
      <c r="AA90" s="172">
        <v>0</v>
      </c>
      <c r="AB90" s="172">
        <v>0</v>
      </c>
      <c r="AC90" s="172">
        <v>0</v>
      </c>
      <c r="AD90" s="172">
        <v>0</v>
      </c>
      <c r="AE90" s="172">
        <v>0</v>
      </c>
      <c r="AF90" s="172">
        <v>0</v>
      </c>
      <c r="AG90" s="172">
        <v>0</v>
      </c>
      <c r="AH90" s="172">
        <v>0</v>
      </c>
      <c r="AI90" s="172">
        <v>0</v>
      </c>
      <c r="AJ90" s="172">
        <v>0</v>
      </c>
      <c r="AK90" s="172">
        <v>0</v>
      </c>
      <c r="AL90" s="172">
        <v>0</v>
      </c>
      <c r="AM90" s="172">
        <v>0</v>
      </c>
      <c r="AN90" s="172">
        <v>0</v>
      </c>
      <c r="AO90" s="172">
        <v>0</v>
      </c>
      <c r="AP90" s="172">
        <v>0</v>
      </c>
      <c r="AQ90" s="172">
        <v>0</v>
      </c>
      <c r="AR90" s="172">
        <v>0</v>
      </c>
      <c r="AS90" s="172">
        <v>0</v>
      </c>
      <c r="AT90" s="172">
        <v>0</v>
      </c>
      <c r="AU90" s="172">
        <v>0</v>
      </c>
      <c r="AV90" s="172">
        <v>0</v>
      </c>
      <c r="AW90" s="172">
        <v>0</v>
      </c>
      <c r="AX90" s="172">
        <v>0</v>
      </c>
      <c r="AY90" s="172">
        <v>0</v>
      </c>
      <c r="AZ90" s="172">
        <v>0</v>
      </c>
      <c r="BA90" s="172">
        <v>0</v>
      </c>
      <c r="BB90" s="172">
        <v>0</v>
      </c>
      <c r="BC90" s="172">
        <v>0</v>
      </c>
      <c r="BD90" s="172">
        <v>0</v>
      </c>
      <c r="BE90" s="172">
        <v>0</v>
      </c>
      <c r="BF90" s="172">
        <v>0</v>
      </c>
      <c r="BG90" s="172">
        <v>0</v>
      </c>
      <c r="BH90" s="172">
        <v>0</v>
      </c>
      <c r="BI90" s="172">
        <v>0</v>
      </c>
      <c r="BJ90" s="172">
        <v>0</v>
      </c>
      <c r="BK90" s="172">
        <v>0</v>
      </c>
      <c r="BL90" s="172">
        <v>0</v>
      </c>
      <c r="BM90" s="172">
        <v>0</v>
      </c>
      <c r="BN90" s="172">
        <v>0</v>
      </c>
      <c r="BO90" s="172">
        <v>0</v>
      </c>
      <c r="BP90" s="172">
        <v>0</v>
      </c>
      <c r="BQ90" s="172">
        <v>0</v>
      </c>
      <c r="BR90" s="172">
        <v>0</v>
      </c>
      <c r="BS90" s="172">
        <v>0</v>
      </c>
      <c r="BT90" s="172">
        <v>0</v>
      </c>
      <c r="BU90" s="172">
        <v>0</v>
      </c>
      <c r="BV90" s="172">
        <v>0</v>
      </c>
      <c r="BW90" s="172">
        <v>0</v>
      </c>
      <c r="BX90" s="172">
        <v>0</v>
      </c>
      <c r="BY90" s="172">
        <v>0</v>
      </c>
      <c r="BZ90" s="172">
        <v>0</v>
      </c>
      <c r="CA90" s="172">
        <v>0</v>
      </c>
      <c r="CB90" s="172">
        <v>0</v>
      </c>
      <c r="CC90" s="172">
        <v>0</v>
      </c>
      <c r="CD90" s="172">
        <v>0</v>
      </c>
      <c r="CE90" s="172">
        <v>0</v>
      </c>
      <c r="CF90" s="172">
        <v>0</v>
      </c>
      <c r="CG90" s="172">
        <v>0</v>
      </c>
      <c r="CH90" s="172">
        <v>0</v>
      </c>
      <c r="CI90" s="172">
        <v>0</v>
      </c>
      <c r="CJ90" s="172">
        <v>0</v>
      </c>
      <c r="CK90" s="172">
        <v>0</v>
      </c>
      <c r="CL90" s="172">
        <v>0</v>
      </c>
      <c r="CM90" s="172">
        <v>0</v>
      </c>
      <c r="CN90" s="172">
        <v>0</v>
      </c>
      <c r="CO90" s="172">
        <v>0</v>
      </c>
      <c r="CP90" s="172">
        <v>0</v>
      </c>
      <c r="CQ90" s="172">
        <v>0</v>
      </c>
      <c r="CR90" s="172">
        <v>0</v>
      </c>
      <c r="CS90" s="172">
        <v>0</v>
      </c>
      <c r="CT90" s="172">
        <v>0</v>
      </c>
      <c r="CU90" s="172">
        <v>0</v>
      </c>
      <c r="CV90" s="172">
        <v>0</v>
      </c>
      <c r="CW90" s="172">
        <v>0</v>
      </c>
      <c r="CX90" s="172">
        <v>0</v>
      </c>
      <c r="CY90" s="172">
        <v>0</v>
      </c>
      <c r="CZ90" s="172">
        <v>0</v>
      </c>
      <c r="DA90" s="172">
        <v>0</v>
      </c>
      <c r="DB90" s="172">
        <v>0</v>
      </c>
      <c r="DC90" s="172">
        <v>0</v>
      </c>
      <c r="DD90" s="172">
        <v>0</v>
      </c>
      <c r="DE90" s="172">
        <v>0</v>
      </c>
      <c r="DF90" s="172">
        <v>0</v>
      </c>
      <c r="DG90" s="172">
        <v>0</v>
      </c>
      <c r="DH90" s="172">
        <v>0</v>
      </c>
      <c r="DI90" s="172">
        <v>0</v>
      </c>
      <c r="DJ90" s="172">
        <v>0</v>
      </c>
      <c r="DK90" s="172">
        <v>0</v>
      </c>
      <c r="DL90" s="172">
        <v>0</v>
      </c>
      <c r="DM90" s="172">
        <v>0</v>
      </c>
      <c r="DN90" s="172">
        <v>0</v>
      </c>
      <c r="DO90" s="172">
        <v>0</v>
      </c>
      <c r="DP90" s="172">
        <v>0</v>
      </c>
      <c r="DQ90" s="172">
        <v>0</v>
      </c>
      <c r="DR90" s="172">
        <v>0</v>
      </c>
      <c r="DS90" s="172">
        <v>0</v>
      </c>
      <c r="DT90" s="172">
        <v>0</v>
      </c>
      <c r="DU90" s="172">
        <v>0</v>
      </c>
      <c r="DV90" s="172">
        <v>0</v>
      </c>
      <c r="DW90" s="172">
        <v>0</v>
      </c>
      <c r="DX90" s="172">
        <v>0</v>
      </c>
      <c r="DY90" s="172">
        <v>0</v>
      </c>
      <c r="DZ90" s="172">
        <v>0</v>
      </c>
      <c r="EA90" s="172">
        <v>0</v>
      </c>
      <c r="EB90" s="172">
        <v>0</v>
      </c>
      <c r="EC90" s="172">
        <v>0</v>
      </c>
      <c r="ED90" s="172">
        <v>0</v>
      </c>
      <c r="EE90" s="172">
        <v>0</v>
      </c>
      <c r="EF90" s="172">
        <v>0</v>
      </c>
      <c r="EG90" s="172">
        <v>0</v>
      </c>
      <c r="EH90" s="172">
        <v>0</v>
      </c>
      <c r="EI90" s="172">
        <v>0</v>
      </c>
      <c r="EJ90" s="172">
        <v>0</v>
      </c>
      <c r="EK90" s="172">
        <v>0</v>
      </c>
      <c r="EL90" s="172">
        <v>0</v>
      </c>
      <c r="EM90" s="172">
        <v>0</v>
      </c>
      <c r="EN90" s="172">
        <v>0</v>
      </c>
      <c r="EO90" s="172">
        <v>0</v>
      </c>
      <c r="EP90" s="172">
        <v>0</v>
      </c>
      <c r="EQ90" s="172">
        <v>0</v>
      </c>
      <c r="ER90" s="172">
        <v>0</v>
      </c>
      <c r="ES90" s="172">
        <v>0</v>
      </c>
      <c r="ET90" s="172">
        <v>0</v>
      </c>
      <c r="EU90" s="172">
        <v>0</v>
      </c>
      <c r="EV90" s="172">
        <v>0</v>
      </c>
      <c r="EW90" s="172">
        <v>0</v>
      </c>
      <c r="EX90" s="172">
        <v>0</v>
      </c>
      <c r="EY90" s="172">
        <v>0</v>
      </c>
      <c r="EZ90" s="172">
        <v>0</v>
      </c>
      <c r="FA90" s="172">
        <v>0</v>
      </c>
      <c r="FB90" s="172">
        <v>0</v>
      </c>
      <c r="FC90" s="172">
        <v>0</v>
      </c>
      <c r="FD90" s="172">
        <v>0</v>
      </c>
      <c r="FE90" s="172">
        <v>0</v>
      </c>
      <c r="FF90" s="172">
        <v>0</v>
      </c>
      <c r="FG90" s="172">
        <v>0</v>
      </c>
      <c r="FH90" s="172">
        <v>0</v>
      </c>
      <c r="FI90" s="172">
        <v>0</v>
      </c>
      <c r="FJ90" s="172">
        <v>0</v>
      </c>
      <c r="FK90" s="172">
        <v>0</v>
      </c>
      <c r="FL90" s="172">
        <v>0</v>
      </c>
      <c r="FM90" s="172">
        <v>0</v>
      </c>
      <c r="FN90" s="172">
        <v>0</v>
      </c>
      <c r="FO90" s="172">
        <v>0</v>
      </c>
      <c r="FP90" s="172">
        <v>0</v>
      </c>
      <c r="FQ90" s="172">
        <v>0</v>
      </c>
      <c r="FR90" s="172">
        <v>0</v>
      </c>
      <c r="FS90" s="172">
        <v>0</v>
      </c>
      <c r="FT90" s="172">
        <v>0</v>
      </c>
      <c r="FU90" s="172">
        <v>0</v>
      </c>
      <c r="FV90" s="172">
        <v>0</v>
      </c>
      <c r="FW90" s="172">
        <v>0</v>
      </c>
      <c r="FX90" s="172">
        <v>0</v>
      </c>
      <c r="FY90" s="172">
        <v>0</v>
      </c>
      <c r="FZ90" s="172">
        <v>0</v>
      </c>
      <c r="GA90" s="172">
        <v>0</v>
      </c>
      <c r="GB90" s="172">
        <v>0</v>
      </c>
      <c r="GC90" s="172">
        <v>0</v>
      </c>
      <c r="GD90" s="172">
        <v>0</v>
      </c>
      <c r="GE90" s="172">
        <v>0</v>
      </c>
      <c r="GF90" s="172">
        <v>0</v>
      </c>
      <c r="GG90" s="172">
        <v>0</v>
      </c>
      <c r="GH90" s="172">
        <v>0</v>
      </c>
      <c r="GI90" s="172">
        <v>0</v>
      </c>
      <c r="GJ90" s="172">
        <v>0</v>
      </c>
      <c r="GK90" s="172">
        <v>0</v>
      </c>
      <c r="GL90" s="172">
        <v>0</v>
      </c>
      <c r="GM90" s="172">
        <v>0</v>
      </c>
      <c r="GN90" s="172">
        <v>0</v>
      </c>
      <c r="GO90" s="172">
        <v>0</v>
      </c>
      <c r="GP90" s="172">
        <v>0</v>
      </c>
      <c r="GQ90" s="172">
        <v>0</v>
      </c>
      <c r="GR90" s="172">
        <v>0</v>
      </c>
      <c r="GS90" s="172">
        <v>0</v>
      </c>
      <c r="GT90" s="172">
        <v>0</v>
      </c>
      <c r="GU90" s="174">
        <v>0</v>
      </c>
      <c r="GV90" s="174">
        <v>0</v>
      </c>
      <c r="GW90" s="174">
        <v>0</v>
      </c>
      <c r="GX90" s="174">
        <v>0</v>
      </c>
      <c r="GY90" s="174">
        <v>0</v>
      </c>
      <c r="GZ90" s="174">
        <v>0</v>
      </c>
      <c r="HA90" s="174">
        <v>0</v>
      </c>
      <c r="HB90" s="174">
        <v>0</v>
      </c>
      <c r="HC90" s="174">
        <v>0</v>
      </c>
      <c r="HD90" s="174">
        <v>0</v>
      </c>
      <c r="HE90" s="174">
        <v>0</v>
      </c>
      <c r="HF90" s="174">
        <v>0</v>
      </c>
      <c r="HG90" s="174">
        <v>0</v>
      </c>
      <c r="HH90" s="174">
        <v>0</v>
      </c>
      <c r="HI90" s="174">
        <v>0</v>
      </c>
      <c r="HJ90" s="174">
        <v>0</v>
      </c>
      <c r="HK90" s="174">
        <v>0</v>
      </c>
      <c r="HL90" s="174">
        <v>0</v>
      </c>
      <c r="HM90" s="174">
        <v>0</v>
      </c>
      <c r="HN90" s="174">
        <v>0</v>
      </c>
      <c r="HO90" s="172">
        <f t="shared" si="161"/>
        <v>0</v>
      </c>
      <c r="HP90" s="172">
        <f t="shared" si="162"/>
        <v>0</v>
      </c>
      <c r="HQ90" s="172">
        <f t="shared" si="163"/>
        <v>0</v>
      </c>
      <c r="HR90" s="172">
        <f t="shared" si="164"/>
        <v>0</v>
      </c>
      <c r="HS90" s="163">
        <f t="shared" si="146"/>
        <v>0</v>
      </c>
    </row>
    <row r="91" spans="1:227" ht="16.5" thickTop="1" thickBot="1" x14ac:dyDescent="0.3">
      <c r="A91" s="171" t="s">
        <v>931</v>
      </c>
      <c r="B91" s="172">
        <v>1000000000</v>
      </c>
      <c r="C91" s="172">
        <v>0</v>
      </c>
      <c r="D91" s="172">
        <v>0</v>
      </c>
      <c r="E91" s="172">
        <v>0</v>
      </c>
      <c r="F91" s="172">
        <v>0</v>
      </c>
      <c r="G91" s="172">
        <v>0</v>
      </c>
      <c r="H91" s="172">
        <v>0</v>
      </c>
      <c r="I91" s="172">
        <v>0</v>
      </c>
      <c r="J91" s="172">
        <v>0</v>
      </c>
      <c r="K91" s="172">
        <v>0</v>
      </c>
      <c r="L91" s="172">
        <v>0</v>
      </c>
      <c r="M91" s="172">
        <v>0</v>
      </c>
      <c r="N91" s="172">
        <v>0</v>
      </c>
      <c r="O91" s="172">
        <v>0</v>
      </c>
      <c r="P91" s="172">
        <v>0</v>
      </c>
      <c r="Q91" s="172">
        <v>0</v>
      </c>
      <c r="R91" s="172">
        <v>0</v>
      </c>
      <c r="S91" s="172">
        <v>0</v>
      </c>
      <c r="T91" s="172">
        <v>0</v>
      </c>
      <c r="U91" s="172">
        <v>0</v>
      </c>
      <c r="V91" s="172">
        <v>0</v>
      </c>
      <c r="W91" s="172">
        <v>0</v>
      </c>
      <c r="X91" s="172">
        <v>0</v>
      </c>
      <c r="Y91" s="172">
        <v>0</v>
      </c>
      <c r="Z91" s="172">
        <v>0</v>
      </c>
      <c r="AA91" s="172">
        <v>0</v>
      </c>
      <c r="AB91" s="172">
        <v>0</v>
      </c>
      <c r="AC91" s="172">
        <v>0</v>
      </c>
      <c r="AD91" s="172">
        <v>0</v>
      </c>
      <c r="AE91" s="172">
        <v>0</v>
      </c>
      <c r="AF91" s="172">
        <v>0</v>
      </c>
      <c r="AG91" s="172">
        <v>0</v>
      </c>
      <c r="AH91" s="172">
        <v>0</v>
      </c>
      <c r="AI91" s="172">
        <v>0</v>
      </c>
      <c r="AJ91" s="172">
        <v>0</v>
      </c>
      <c r="AK91" s="172">
        <v>0</v>
      </c>
      <c r="AL91" s="172">
        <v>0</v>
      </c>
      <c r="AM91" s="172">
        <v>1000000000</v>
      </c>
      <c r="AN91" s="172">
        <v>0</v>
      </c>
      <c r="AO91" s="172">
        <v>0</v>
      </c>
      <c r="AP91" s="172">
        <v>0</v>
      </c>
      <c r="AQ91" s="172">
        <v>0</v>
      </c>
      <c r="AR91" s="172">
        <v>0</v>
      </c>
      <c r="AS91" s="172">
        <v>0</v>
      </c>
      <c r="AT91" s="172">
        <v>0</v>
      </c>
      <c r="AU91" s="172">
        <v>0</v>
      </c>
      <c r="AV91" s="172">
        <v>0</v>
      </c>
      <c r="AW91" s="172">
        <v>0</v>
      </c>
      <c r="AX91" s="172">
        <v>0</v>
      </c>
      <c r="AY91" s="172">
        <v>0</v>
      </c>
      <c r="AZ91" s="172">
        <v>0</v>
      </c>
      <c r="BA91" s="172">
        <v>0</v>
      </c>
      <c r="BB91" s="172">
        <v>0</v>
      </c>
      <c r="BC91" s="172">
        <v>0</v>
      </c>
      <c r="BD91" s="172">
        <v>0</v>
      </c>
      <c r="BE91" s="172">
        <v>0</v>
      </c>
      <c r="BF91" s="172">
        <v>0</v>
      </c>
      <c r="BG91" s="172">
        <v>0</v>
      </c>
      <c r="BH91" s="172">
        <v>0</v>
      </c>
      <c r="BI91" s="172">
        <v>0</v>
      </c>
      <c r="BJ91" s="172">
        <v>0</v>
      </c>
      <c r="BK91" s="172">
        <v>0</v>
      </c>
      <c r="BL91" s="172">
        <v>0</v>
      </c>
      <c r="BM91" s="172">
        <v>0</v>
      </c>
      <c r="BN91" s="172">
        <v>0</v>
      </c>
      <c r="BO91" s="172">
        <v>0</v>
      </c>
      <c r="BP91" s="172">
        <v>0</v>
      </c>
      <c r="BQ91" s="172">
        <v>0</v>
      </c>
      <c r="BR91" s="172">
        <v>0</v>
      </c>
      <c r="BS91" s="172">
        <v>0</v>
      </c>
      <c r="BT91" s="172">
        <v>0</v>
      </c>
      <c r="BU91" s="172">
        <v>0</v>
      </c>
      <c r="BV91" s="172">
        <v>0</v>
      </c>
      <c r="BW91" s="172">
        <v>0</v>
      </c>
      <c r="BX91" s="172">
        <v>0</v>
      </c>
      <c r="BY91" s="172">
        <v>0</v>
      </c>
      <c r="BZ91" s="172">
        <v>0</v>
      </c>
      <c r="CA91" s="172">
        <v>0</v>
      </c>
      <c r="CB91" s="172">
        <v>0</v>
      </c>
      <c r="CC91" s="172">
        <v>0</v>
      </c>
      <c r="CD91" s="172">
        <v>0</v>
      </c>
      <c r="CE91" s="172">
        <v>0</v>
      </c>
      <c r="CF91" s="172">
        <v>0</v>
      </c>
      <c r="CG91" s="172">
        <v>0</v>
      </c>
      <c r="CH91" s="172">
        <v>0</v>
      </c>
      <c r="CI91" s="172">
        <v>0</v>
      </c>
      <c r="CJ91" s="172">
        <v>0</v>
      </c>
      <c r="CK91" s="172">
        <v>0</v>
      </c>
      <c r="CL91" s="172">
        <v>0</v>
      </c>
      <c r="CM91" s="172">
        <v>0</v>
      </c>
      <c r="CN91" s="172">
        <v>0</v>
      </c>
      <c r="CO91" s="172">
        <v>0</v>
      </c>
      <c r="CP91" s="172">
        <v>0</v>
      </c>
      <c r="CQ91" s="172">
        <v>0</v>
      </c>
      <c r="CR91" s="172">
        <v>0</v>
      </c>
      <c r="CS91" s="172">
        <v>0</v>
      </c>
      <c r="CT91" s="172">
        <v>0</v>
      </c>
      <c r="CU91" s="172">
        <v>0</v>
      </c>
      <c r="CV91" s="172">
        <v>0</v>
      </c>
      <c r="CW91" s="172">
        <v>0</v>
      </c>
      <c r="CX91" s="172">
        <v>0</v>
      </c>
      <c r="CY91" s="172">
        <v>0</v>
      </c>
      <c r="CZ91" s="172">
        <v>0</v>
      </c>
      <c r="DA91" s="172">
        <v>0</v>
      </c>
      <c r="DB91" s="172">
        <v>0</v>
      </c>
      <c r="DC91" s="172">
        <v>0</v>
      </c>
      <c r="DD91" s="172">
        <v>0</v>
      </c>
      <c r="DE91" s="172">
        <v>0</v>
      </c>
      <c r="DF91" s="172">
        <v>0</v>
      </c>
      <c r="DG91" s="172">
        <v>0</v>
      </c>
      <c r="DH91" s="172">
        <v>0</v>
      </c>
      <c r="DI91" s="172">
        <v>0</v>
      </c>
      <c r="DJ91" s="172">
        <v>0</v>
      </c>
      <c r="DK91" s="172">
        <v>0</v>
      </c>
      <c r="DL91" s="172">
        <v>0</v>
      </c>
      <c r="DM91" s="172">
        <v>0</v>
      </c>
      <c r="DN91" s="172">
        <v>0</v>
      </c>
      <c r="DO91" s="172">
        <v>0</v>
      </c>
      <c r="DP91" s="172">
        <v>0</v>
      </c>
      <c r="DQ91" s="172">
        <v>0</v>
      </c>
      <c r="DR91" s="172">
        <v>0</v>
      </c>
      <c r="DS91" s="172">
        <v>0</v>
      </c>
      <c r="DT91" s="172">
        <v>0</v>
      </c>
      <c r="DU91" s="172">
        <v>0</v>
      </c>
      <c r="DV91" s="172">
        <v>0</v>
      </c>
      <c r="DW91" s="172">
        <v>0</v>
      </c>
      <c r="DX91" s="172">
        <v>0</v>
      </c>
      <c r="DY91" s="172">
        <v>0</v>
      </c>
      <c r="DZ91" s="172">
        <v>0</v>
      </c>
      <c r="EA91" s="172">
        <v>0</v>
      </c>
      <c r="EB91" s="172">
        <v>0</v>
      </c>
      <c r="EC91" s="172">
        <v>0</v>
      </c>
      <c r="ED91" s="172">
        <v>0</v>
      </c>
      <c r="EE91" s="172">
        <v>0</v>
      </c>
      <c r="EF91" s="172">
        <v>0</v>
      </c>
      <c r="EG91" s="172">
        <v>0</v>
      </c>
      <c r="EH91" s="172">
        <v>0</v>
      </c>
      <c r="EI91" s="172">
        <v>0</v>
      </c>
      <c r="EJ91" s="172">
        <v>0</v>
      </c>
      <c r="EK91" s="172">
        <v>0</v>
      </c>
      <c r="EL91" s="172">
        <v>0</v>
      </c>
      <c r="EM91" s="172">
        <v>0</v>
      </c>
      <c r="EN91" s="172">
        <v>0</v>
      </c>
      <c r="EO91" s="172">
        <v>0</v>
      </c>
      <c r="EP91" s="172">
        <v>0</v>
      </c>
      <c r="EQ91" s="172">
        <v>0</v>
      </c>
      <c r="ER91" s="172">
        <v>0</v>
      </c>
      <c r="ES91" s="172">
        <v>0</v>
      </c>
      <c r="ET91" s="172">
        <v>0</v>
      </c>
      <c r="EU91" s="172">
        <v>0</v>
      </c>
      <c r="EV91" s="172">
        <v>0</v>
      </c>
      <c r="EW91" s="172">
        <v>0</v>
      </c>
      <c r="EX91" s="172">
        <v>0</v>
      </c>
      <c r="EY91" s="172">
        <v>0</v>
      </c>
      <c r="EZ91" s="172">
        <v>0</v>
      </c>
      <c r="FA91" s="172">
        <v>0</v>
      </c>
      <c r="FB91" s="172">
        <v>0</v>
      </c>
      <c r="FC91" s="172">
        <v>0</v>
      </c>
      <c r="FD91" s="172">
        <v>0</v>
      </c>
      <c r="FE91" s="172">
        <v>0</v>
      </c>
      <c r="FF91" s="172">
        <v>0</v>
      </c>
      <c r="FG91" s="172">
        <v>0</v>
      </c>
      <c r="FH91" s="172">
        <v>0</v>
      </c>
      <c r="FI91" s="172">
        <v>0</v>
      </c>
      <c r="FJ91" s="172">
        <v>0</v>
      </c>
      <c r="FK91" s="172">
        <v>0</v>
      </c>
      <c r="FL91" s="172">
        <v>0</v>
      </c>
      <c r="FM91" s="172">
        <v>0</v>
      </c>
      <c r="FN91" s="172">
        <v>0</v>
      </c>
      <c r="FO91" s="172">
        <v>0</v>
      </c>
      <c r="FP91" s="172">
        <v>0</v>
      </c>
      <c r="FQ91" s="172">
        <v>0</v>
      </c>
      <c r="FR91" s="172">
        <v>0</v>
      </c>
      <c r="FS91" s="172">
        <v>0</v>
      </c>
      <c r="FT91" s="172">
        <v>0</v>
      </c>
      <c r="FU91" s="172">
        <v>0</v>
      </c>
      <c r="FV91" s="172">
        <v>0</v>
      </c>
      <c r="FW91" s="172">
        <v>0</v>
      </c>
      <c r="FX91" s="172">
        <v>0</v>
      </c>
      <c r="FY91" s="172">
        <v>0</v>
      </c>
      <c r="FZ91" s="172">
        <v>0</v>
      </c>
      <c r="GA91" s="172">
        <v>0</v>
      </c>
      <c r="GB91" s="172">
        <v>0</v>
      </c>
      <c r="GC91" s="172">
        <v>0</v>
      </c>
      <c r="GD91" s="172">
        <v>0</v>
      </c>
      <c r="GE91" s="172">
        <v>0</v>
      </c>
      <c r="GF91" s="172">
        <v>0</v>
      </c>
      <c r="GG91" s="172">
        <v>0</v>
      </c>
      <c r="GH91" s="172">
        <v>0</v>
      </c>
      <c r="GI91" s="172">
        <v>0</v>
      </c>
      <c r="GJ91" s="172">
        <v>0</v>
      </c>
      <c r="GK91" s="172">
        <v>0</v>
      </c>
      <c r="GL91" s="172">
        <v>0</v>
      </c>
      <c r="GM91" s="172">
        <v>0</v>
      </c>
      <c r="GN91" s="172">
        <v>0</v>
      </c>
      <c r="GO91" s="172">
        <v>0</v>
      </c>
      <c r="GP91" s="172">
        <v>0</v>
      </c>
      <c r="GQ91" s="172">
        <v>0</v>
      </c>
      <c r="GR91" s="172">
        <v>0</v>
      </c>
      <c r="GS91" s="172">
        <v>0</v>
      </c>
      <c r="GT91" s="172">
        <v>0</v>
      </c>
      <c r="GU91" s="174">
        <v>0</v>
      </c>
      <c r="GV91" s="174">
        <v>0</v>
      </c>
      <c r="GW91" s="174">
        <v>0</v>
      </c>
      <c r="GX91" s="174">
        <v>0</v>
      </c>
      <c r="GY91" s="174">
        <v>0</v>
      </c>
      <c r="GZ91" s="174">
        <v>0</v>
      </c>
      <c r="HA91" s="174">
        <v>0</v>
      </c>
      <c r="HB91" s="174">
        <v>0</v>
      </c>
      <c r="HC91" s="174">
        <v>0</v>
      </c>
      <c r="HD91" s="174">
        <v>0</v>
      </c>
      <c r="HE91" s="174">
        <v>0</v>
      </c>
      <c r="HF91" s="174">
        <v>0</v>
      </c>
      <c r="HG91" s="174">
        <v>0</v>
      </c>
      <c r="HH91" s="174">
        <v>0</v>
      </c>
      <c r="HI91" s="174">
        <v>0</v>
      </c>
      <c r="HJ91" s="174">
        <v>0</v>
      </c>
      <c r="HK91" s="174">
        <v>0</v>
      </c>
      <c r="HL91" s="174">
        <v>0</v>
      </c>
      <c r="HM91" s="174">
        <v>0</v>
      </c>
      <c r="HN91" s="174">
        <v>0</v>
      </c>
      <c r="HO91" s="172">
        <f t="shared" si="161"/>
        <v>1000000000</v>
      </c>
      <c r="HP91" s="172">
        <f t="shared" si="162"/>
        <v>0</v>
      </c>
      <c r="HQ91" s="172">
        <f t="shared" si="163"/>
        <v>0</v>
      </c>
      <c r="HR91" s="172">
        <f t="shared" si="164"/>
        <v>0</v>
      </c>
      <c r="HS91" s="163">
        <f t="shared" si="146"/>
        <v>0</v>
      </c>
    </row>
    <row r="92" spans="1:227" ht="39.75" thickTop="1" thickBot="1" x14ac:dyDescent="0.3">
      <c r="A92" s="171" t="s">
        <v>932</v>
      </c>
      <c r="B92" s="172">
        <v>747172500</v>
      </c>
      <c r="C92" s="172">
        <v>0</v>
      </c>
      <c r="D92" s="172">
        <v>0</v>
      </c>
      <c r="E92" s="172">
        <v>0</v>
      </c>
      <c r="F92" s="172">
        <v>0</v>
      </c>
      <c r="G92" s="172">
        <v>0</v>
      </c>
      <c r="H92" s="172">
        <v>0</v>
      </c>
      <c r="I92" s="172">
        <v>0</v>
      </c>
      <c r="J92" s="172">
        <v>0</v>
      </c>
      <c r="K92" s="172">
        <v>0</v>
      </c>
      <c r="L92" s="172">
        <v>0</v>
      </c>
      <c r="M92" s="172">
        <v>0</v>
      </c>
      <c r="N92" s="172">
        <v>0</v>
      </c>
      <c r="O92" s="172">
        <v>0</v>
      </c>
      <c r="P92" s="172">
        <v>0</v>
      </c>
      <c r="Q92" s="172">
        <v>0</v>
      </c>
      <c r="R92" s="172">
        <v>0</v>
      </c>
      <c r="S92" s="172">
        <v>0</v>
      </c>
      <c r="T92" s="172">
        <v>0</v>
      </c>
      <c r="U92" s="172">
        <v>0</v>
      </c>
      <c r="V92" s="172">
        <v>0</v>
      </c>
      <c r="W92" s="172">
        <v>0</v>
      </c>
      <c r="X92" s="172">
        <v>0</v>
      </c>
      <c r="Y92" s="172">
        <v>0</v>
      </c>
      <c r="Z92" s="172">
        <v>0</v>
      </c>
      <c r="AA92" s="172">
        <v>0</v>
      </c>
      <c r="AB92" s="172">
        <v>0</v>
      </c>
      <c r="AC92" s="172">
        <v>0</v>
      </c>
      <c r="AD92" s="172">
        <v>0</v>
      </c>
      <c r="AE92" s="172">
        <v>0</v>
      </c>
      <c r="AF92" s="172">
        <v>0</v>
      </c>
      <c r="AG92" s="172">
        <v>0</v>
      </c>
      <c r="AH92" s="172">
        <v>0</v>
      </c>
      <c r="AI92" s="172">
        <v>0</v>
      </c>
      <c r="AJ92" s="172">
        <v>0</v>
      </c>
      <c r="AK92" s="172">
        <v>0</v>
      </c>
      <c r="AL92" s="172">
        <v>0</v>
      </c>
      <c r="AM92" s="172">
        <v>747172500</v>
      </c>
      <c r="AN92" s="172">
        <v>0</v>
      </c>
      <c r="AO92" s="172">
        <v>0</v>
      </c>
      <c r="AP92" s="172">
        <v>0</v>
      </c>
      <c r="AQ92" s="172">
        <v>0</v>
      </c>
      <c r="AR92" s="172">
        <v>0</v>
      </c>
      <c r="AS92" s="172">
        <v>0</v>
      </c>
      <c r="AT92" s="172">
        <v>0</v>
      </c>
      <c r="AU92" s="172">
        <v>0</v>
      </c>
      <c r="AV92" s="172">
        <v>0</v>
      </c>
      <c r="AW92" s="172">
        <v>0</v>
      </c>
      <c r="AX92" s="172">
        <v>0</v>
      </c>
      <c r="AY92" s="172">
        <v>0</v>
      </c>
      <c r="AZ92" s="172">
        <v>0</v>
      </c>
      <c r="BA92" s="172">
        <v>0</v>
      </c>
      <c r="BB92" s="172">
        <v>0</v>
      </c>
      <c r="BC92" s="172">
        <v>0</v>
      </c>
      <c r="BD92" s="172">
        <v>0</v>
      </c>
      <c r="BE92" s="172">
        <v>0</v>
      </c>
      <c r="BF92" s="172">
        <v>0</v>
      </c>
      <c r="BG92" s="172">
        <v>0</v>
      </c>
      <c r="BH92" s="172">
        <v>0</v>
      </c>
      <c r="BI92" s="172">
        <v>0</v>
      </c>
      <c r="BJ92" s="172">
        <v>0</v>
      </c>
      <c r="BK92" s="172">
        <v>0</v>
      </c>
      <c r="BL92" s="172">
        <v>0</v>
      </c>
      <c r="BM92" s="172">
        <v>0</v>
      </c>
      <c r="BN92" s="172">
        <v>0</v>
      </c>
      <c r="BO92" s="172">
        <v>0</v>
      </c>
      <c r="BP92" s="172">
        <v>0</v>
      </c>
      <c r="BQ92" s="172">
        <v>0</v>
      </c>
      <c r="BR92" s="172">
        <v>0</v>
      </c>
      <c r="BS92" s="172">
        <v>0</v>
      </c>
      <c r="BT92" s="172">
        <v>0</v>
      </c>
      <c r="BU92" s="172">
        <v>0</v>
      </c>
      <c r="BV92" s="172">
        <v>0</v>
      </c>
      <c r="BW92" s="172">
        <v>0</v>
      </c>
      <c r="BX92" s="172">
        <v>0</v>
      </c>
      <c r="BY92" s="172">
        <v>0</v>
      </c>
      <c r="BZ92" s="172">
        <v>0</v>
      </c>
      <c r="CA92" s="172">
        <v>0</v>
      </c>
      <c r="CB92" s="172">
        <v>0</v>
      </c>
      <c r="CC92" s="172">
        <v>0</v>
      </c>
      <c r="CD92" s="172">
        <v>0</v>
      </c>
      <c r="CE92" s="172">
        <v>0</v>
      </c>
      <c r="CF92" s="172">
        <v>0</v>
      </c>
      <c r="CG92" s="172">
        <v>0</v>
      </c>
      <c r="CH92" s="172">
        <v>0</v>
      </c>
      <c r="CI92" s="172">
        <v>0</v>
      </c>
      <c r="CJ92" s="172">
        <v>0</v>
      </c>
      <c r="CK92" s="172">
        <v>0</v>
      </c>
      <c r="CL92" s="172">
        <v>0</v>
      </c>
      <c r="CM92" s="172">
        <v>0</v>
      </c>
      <c r="CN92" s="172">
        <v>0</v>
      </c>
      <c r="CO92" s="172">
        <v>0</v>
      </c>
      <c r="CP92" s="172">
        <v>0</v>
      </c>
      <c r="CQ92" s="172">
        <v>0</v>
      </c>
      <c r="CR92" s="172">
        <v>0</v>
      </c>
      <c r="CS92" s="172">
        <v>0</v>
      </c>
      <c r="CT92" s="172">
        <v>0</v>
      </c>
      <c r="CU92" s="172">
        <v>0</v>
      </c>
      <c r="CV92" s="172">
        <v>0</v>
      </c>
      <c r="CW92" s="172">
        <v>0</v>
      </c>
      <c r="CX92" s="172">
        <v>0</v>
      </c>
      <c r="CY92" s="172">
        <v>0</v>
      </c>
      <c r="CZ92" s="172">
        <v>0</v>
      </c>
      <c r="DA92" s="172">
        <v>0</v>
      </c>
      <c r="DB92" s="172">
        <v>0</v>
      </c>
      <c r="DC92" s="172">
        <v>0</v>
      </c>
      <c r="DD92" s="172">
        <v>0</v>
      </c>
      <c r="DE92" s="172">
        <v>0</v>
      </c>
      <c r="DF92" s="172">
        <v>0</v>
      </c>
      <c r="DG92" s="172">
        <v>0</v>
      </c>
      <c r="DH92" s="172">
        <v>0</v>
      </c>
      <c r="DI92" s="172">
        <v>0</v>
      </c>
      <c r="DJ92" s="172">
        <v>0</v>
      </c>
      <c r="DK92" s="172">
        <v>0</v>
      </c>
      <c r="DL92" s="172">
        <v>0</v>
      </c>
      <c r="DM92" s="172">
        <v>0</v>
      </c>
      <c r="DN92" s="172">
        <v>0</v>
      </c>
      <c r="DO92" s="172">
        <v>0</v>
      </c>
      <c r="DP92" s="172">
        <v>0</v>
      </c>
      <c r="DQ92" s="172">
        <v>0</v>
      </c>
      <c r="DR92" s="172">
        <v>0</v>
      </c>
      <c r="DS92" s="172">
        <v>0</v>
      </c>
      <c r="DT92" s="172">
        <v>0</v>
      </c>
      <c r="DU92" s="172">
        <v>0</v>
      </c>
      <c r="DV92" s="172">
        <v>0</v>
      </c>
      <c r="DW92" s="172">
        <v>0</v>
      </c>
      <c r="DX92" s="172">
        <v>0</v>
      </c>
      <c r="DY92" s="172">
        <v>0</v>
      </c>
      <c r="DZ92" s="172">
        <v>0</v>
      </c>
      <c r="EA92" s="172">
        <v>0</v>
      </c>
      <c r="EB92" s="172">
        <v>0</v>
      </c>
      <c r="EC92" s="172">
        <v>0</v>
      </c>
      <c r="ED92" s="172">
        <v>0</v>
      </c>
      <c r="EE92" s="172">
        <v>0</v>
      </c>
      <c r="EF92" s="172">
        <v>0</v>
      </c>
      <c r="EG92" s="172">
        <v>0</v>
      </c>
      <c r="EH92" s="172">
        <v>0</v>
      </c>
      <c r="EI92" s="172">
        <v>0</v>
      </c>
      <c r="EJ92" s="172">
        <v>0</v>
      </c>
      <c r="EK92" s="172">
        <v>0</v>
      </c>
      <c r="EL92" s="172">
        <v>0</v>
      </c>
      <c r="EM92" s="172">
        <v>0</v>
      </c>
      <c r="EN92" s="172">
        <v>0</v>
      </c>
      <c r="EO92" s="172">
        <v>0</v>
      </c>
      <c r="EP92" s="172">
        <v>0</v>
      </c>
      <c r="EQ92" s="172">
        <v>0</v>
      </c>
      <c r="ER92" s="172">
        <v>0</v>
      </c>
      <c r="ES92" s="172">
        <v>0</v>
      </c>
      <c r="ET92" s="172">
        <v>0</v>
      </c>
      <c r="EU92" s="172">
        <v>0</v>
      </c>
      <c r="EV92" s="172">
        <v>0</v>
      </c>
      <c r="EW92" s="172">
        <v>0</v>
      </c>
      <c r="EX92" s="172">
        <v>0</v>
      </c>
      <c r="EY92" s="172">
        <v>0</v>
      </c>
      <c r="EZ92" s="172">
        <v>0</v>
      </c>
      <c r="FA92" s="172">
        <v>0</v>
      </c>
      <c r="FB92" s="172">
        <v>0</v>
      </c>
      <c r="FC92" s="172">
        <v>0</v>
      </c>
      <c r="FD92" s="172">
        <v>0</v>
      </c>
      <c r="FE92" s="172">
        <v>0</v>
      </c>
      <c r="FF92" s="172">
        <v>0</v>
      </c>
      <c r="FG92" s="172">
        <v>0</v>
      </c>
      <c r="FH92" s="172">
        <v>0</v>
      </c>
      <c r="FI92" s="172">
        <v>0</v>
      </c>
      <c r="FJ92" s="172">
        <v>0</v>
      </c>
      <c r="FK92" s="172">
        <v>0</v>
      </c>
      <c r="FL92" s="172">
        <v>0</v>
      </c>
      <c r="FM92" s="172">
        <v>0</v>
      </c>
      <c r="FN92" s="172">
        <v>0</v>
      </c>
      <c r="FO92" s="172">
        <v>0</v>
      </c>
      <c r="FP92" s="172">
        <v>0</v>
      </c>
      <c r="FQ92" s="172">
        <v>0</v>
      </c>
      <c r="FR92" s="172">
        <v>0</v>
      </c>
      <c r="FS92" s="172">
        <v>0</v>
      </c>
      <c r="FT92" s="172">
        <v>0</v>
      </c>
      <c r="FU92" s="172">
        <v>0</v>
      </c>
      <c r="FV92" s="172">
        <v>0</v>
      </c>
      <c r="FW92" s="172">
        <v>0</v>
      </c>
      <c r="FX92" s="172">
        <v>0</v>
      </c>
      <c r="FY92" s="172">
        <v>0</v>
      </c>
      <c r="FZ92" s="172">
        <v>0</v>
      </c>
      <c r="GA92" s="172">
        <v>0</v>
      </c>
      <c r="GB92" s="172">
        <v>0</v>
      </c>
      <c r="GC92" s="172">
        <v>0</v>
      </c>
      <c r="GD92" s="172">
        <v>0</v>
      </c>
      <c r="GE92" s="172">
        <v>0</v>
      </c>
      <c r="GF92" s="172">
        <v>0</v>
      </c>
      <c r="GG92" s="172">
        <v>0</v>
      </c>
      <c r="GH92" s="172">
        <v>0</v>
      </c>
      <c r="GI92" s="172">
        <v>0</v>
      </c>
      <c r="GJ92" s="172">
        <v>0</v>
      </c>
      <c r="GK92" s="172">
        <v>0</v>
      </c>
      <c r="GL92" s="172">
        <v>0</v>
      </c>
      <c r="GM92" s="172">
        <v>0</v>
      </c>
      <c r="GN92" s="172">
        <v>0</v>
      </c>
      <c r="GO92" s="172">
        <v>0</v>
      </c>
      <c r="GP92" s="172">
        <v>0</v>
      </c>
      <c r="GQ92" s="172">
        <v>0</v>
      </c>
      <c r="GR92" s="172">
        <v>0</v>
      </c>
      <c r="GS92" s="172">
        <v>0</v>
      </c>
      <c r="GT92" s="172">
        <v>0</v>
      </c>
      <c r="GU92" s="174">
        <v>0</v>
      </c>
      <c r="GV92" s="174">
        <v>0</v>
      </c>
      <c r="GW92" s="174">
        <v>0</v>
      </c>
      <c r="GX92" s="174">
        <v>0</v>
      </c>
      <c r="GY92" s="174">
        <v>0</v>
      </c>
      <c r="GZ92" s="174">
        <v>0</v>
      </c>
      <c r="HA92" s="174">
        <v>0</v>
      </c>
      <c r="HB92" s="174">
        <v>0</v>
      </c>
      <c r="HC92" s="174">
        <v>0</v>
      </c>
      <c r="HD92" s="174">
        <v>0</v>
      </c>
      <c r="HE92" s="174">
        <v>0</v>
      </c>
      <c r="HF92" s="174">
        <v>0</v>
      </c>
      <c r="HG92" s="174">
        <v>0</v>
      </c>
      <c r="HH92" s="174">
        <v>0</v>
      </c>
      <c r="HI92" s="174">
        <v>0</v>
      </c>
      <c r="HJ92" s="174">
        <v>0</v>
      </c>
      <c r="HK92" s="174">
        <v>0</v>
      </c>
      <c r="HL92" s="174">
        <v>0</v>
      </c>
      <c r="HM92" s="174">
        <v>0</v>
      </c>
      <c r="HN92" s="174">
        <v>0</v>
      </c>
      <c r="HO92" s="172">
        <f t="shared" si="161"/>
        <v>747172500</v>
      </c>
      <c r="HP92" s="172">
        <f t="shared" si="162"/>
        <v>0</v>
      </c>
      <c r="HQ92" s="172">
        <f t="shared" si="163"/>
        <v>0</v>
      </c>
      <c r="HR92" s="172">
        <f t="shared" si="164"/>
        <v>0</v>
      </c>
      <c r="HS92" s="163">
        <f t="shared" si="146"/>
        <v>0</v>
      </c>
    </row>
    <row r="93" spans="1:227" ht="27" thickTop="1" thickBot="1" x14ac:dyDescent="0.3">
      <c r="A93" s="171" t="s">
        <v>933</v>
      </c>
      <c r="B93" s="172">
        <v>500000000</v>
      </c>
      <c r="C93" s="172">
        <v>0</v>
      </c>
      <c r="D93" s="172">
        <v>0</v>
      </c>
      <c r="E93" s="172">
        <v>0</v>
      </c>
      <c r="F93" s="172">
        <v>0</v>
      </c>
      <c r="G93" s="172">
        <v>0</v>
      </c>
      <c r="H93" s="172">
        <v>0</v>
      </c>
      <c r="I93" s="172">
        <v>0</v>
      </c>
      <c r="J93" s="172">
        <v>0</v>
      </c>
      <c r="K93" s="172">
        <v>0</v>
      </c>
      <c r="L93" s="172">
        <v>0</v>
      </c>
      <c r="M93" s="172">
        <v>0</v>
      </c>
      <c r="N93" s="172">
        <v>0</v>
      </c>
      <c r="O93" s="172">
        <v>0</v>
      </c>
      <c r="P93" s="172">
        <v>0</v>
      </c>
      <c r="Q93" s="172">
        <v>0</v>
      </c>
      <c r="R93" s="172">
        <v>0</v>
      </c>
      <c r="S93" s="172">
        <v>0</v>
      </c>
      <c r="T93" s="172">
        <v>0</v>
      </c>
      <c r="U93" s="172">
        <v>0</v>
      </c>
      <c r="V93" s="172">
        <v>0</v>
      </c>
      <c r="W93" s="172">
        <v>0</v>
      </c>
      <c r="X93" s="172">
        <v>0</v>
      </c>
      <c r="Y93" s="172">
        <v>0</v>
      </c>
      <c r="Z93" s="172">
        <v>0</v>
      </c>
      <c r="AA93" s="172">
        <v>0</v>
      </c>
      <c r="AB93" s="172">
        <v>0</v>
      </c>
      <c r="AC93" s="172">
        <v>0</v>
      </c>
      <c r="AD93" s="172">
        <v>0</v>
      </c>
      <c r="AE93" s="172">
        <v>0</v>
      </c>
      <c r="AF93" s="172">
        <v>0</v>
      </c>
      <c r="AG93" s="172">
        <v>0</v>
      </c>
      <c r="AH93" s="172">
        <v>0</v>
      </c>
      <c r="AI93" s="172">
        <v>0</v>
      </c>
      <c r="AJ93" s="172">
        <v>0</v>
      </c>
      <c r="AK93" s="172">
        <v>0</v>
      </c>
      <c r="AL93" s="172">
        <v>0</v>
      </c>
      <c r="AM93" s="172">
        <v>500000000</v>
      </c>
      <c r="AN93" s="172">
        <v>0</v>
      </c>
      <c r="AO93" s="172">
        <v>0</v>
      </c>
      <c r="AP93" s="172">
        <v>0</v>
      </c>
      <c r="AQ93" s="172">
        <v>0</v>
      </c>
      <c r="AR93" s="172">
        <v>0</v>
      </c>
      <c r="AS93" s="172">
        <v>0</v>
      </c>
      <c r="AT93" s="172">
        <v>0</v>
      </c>
      <c r="AU93" s="172">
        <v>0</v>
      </c>
      <c r="AV93" s="172">
        <v>0</v>
      </c>
      <c r="AW93" s="172">
        <v>0</v>
      </c>
      <c r="AX93" s="172">
        <v>0</v>
      </c>
      <c r="AY93" s="172">
        <v>0</v>
      </c>
      <c r="AZ93" s="172">
        <v>0</v>
      </c>
      <c r="BA93" s="172">
        <v>0</v>
      </c>
      <c r="BB93" s="172">
        <v>0</v>
      </c>
      <c r="BC93" s="172">
        <v>0</v>
      </c>
      <c r="BD93" s="172">
        <v>0</v>
      </c>
      <c r="BE93" s="172">
        <v>0</v>
      </c>
      <c r="BF93" s="172">
        <v>0</v>
      </c>
      <c r="BG93" s="172">
        <v>0</v>
      </c>
      <c r="BH93" s="172">
        <v>0</v>
      </c>
      <c r="BI93" s="172">
        <v>0</v>
      </c>
      <c r="BJ93" s="172">
        <v>0</v>
      </c>
      <c r="BK93" s="172">
        <v>0</v>
      </c>
      <c r="BL93" s="172">
        <v>0</v>
      </c>
      <c r="BM93" s="172">
        <v>0</v>
      </c>
      <c r="BN93" s="172">
        <v>0</v>
      </c>
      <c r="BO93" s="172">
        <v>0</v>
      </c>
      <c r="BP93" s="172">
        <v>0</v>
      </c>
      <c r="BQ93" s="172">
        <v>0</v>
      </c>
      <c r="BR93" s="172">
        <v>0</v>
      </c>
      <c r="BS93" s="172">
        <v>0</v>
      </c>
      <c r="BT93" s="172">
        <v>0</v>
      </c>
      <c r="BU93" s="172">
        <v>0</v>
      </c>
      <c r="BV93" s="172">
        <v>0</v>
      </c>
      <c r="BW93" s="172">
        <v>0</v>
      </c>
      <c r="BX93" s="172">
        <v>0</v>
      </c>
      <c r="BY93" s="172">
        <v>0</v>
      </c>
      <c r="BZ93" s="172">
        <v>0</v>
      </c>
      <c r="CA93" s="172">
        <v>0</v>
      </c>
      <c r="CB93" s="172">
        <v>0</v>
      </c>
      <c r="CC93" s="172">
        <v>0</v>
      </c>
      <c r="CD93" s="172">
        <v>0</v>
      </c>
      <c r="CE93" s="172">
        <v>0</v>
      </c>
      <c r="CF93" s="172">
        <v>0</v>
      </c>
      <c r="CG93" s="172">
        <v>0</v>
      </c>
      <c r="CH93" s="172">
        <v>0</v>
      </c>
      <c r="CI93" s="172">
        <v>0</v>
      </c>
      <c r="CJ93" s="172">
        <v>0</v>
      </c>
      <c r="CK93" s="172">
        <v>0</v>
      </c>
      <c r="CL93" s="172">
        <v>0</v>
      </c>
      <c r="CM93" s="172">
        <v>0</v>
      </c>
      <c r="CN93" s="172">
        <v>0</v>
      </c>
      <c r="CO93" s="172">
        <v>0</v>
      </c>
      <c r="CP93" s="172">
        <v>0</v>
      </c>
      <c r="CQ93" s="172">
        <v>0</v>
      </c>
      <c r="CR93" s="172">
        <v>0</v>
      </c>
      <c r="CS93" s="172">
        <v>0</v>
      </c>
      <c r="CT93" s="172">
        <v>0</v>
      </c>
      <c r="CU93" s="172">
        <v>0</v>
      </c>
      <c r="CV93" s="172">
        <v>0</v>
      </c>
      <c r="CW93" s="172">
        <v>0</v>
      </c>
      <c r="CX93" s="172">
        <v>0</v>
      </c>
      <c r="CY93" s="172">
        <v>0</v>
      </c>
      <c r="CZ93" s="172">
        <v>0</v>
      </c>
      <c r="DA93" s="172">
        <v>0</v>
      </c>
      <c r="DB93" s="172">
        <v>0</v>
      </c>
      <c r="DC93" s="172">
        <v>0</v>
      </c>
      <c r="DD93" s="172">
        <v>0</v>
      </c>
      <c r="DE93" s="172">
        <v>0</v>
      </c>
      <c r="DF93" s="172">
        <v>0</v>
      </c>
      <c r="DG93" s="172">
        <v>0</v>
      </c>
      <c r="DH93" s="172">
        <v>0</v>
      </c>
      <c r="DI93" s="172">
        <v>0</v>
      </c>
      <c r="DJ93" s="172">
        <v>0</v>
      </c>
      <c r="DK93" s="172">
        <v>0</v>
      </c>
      <c r="DL93" s="172">
        <v>0</v>
      </c>
      <c r="DM93" s="172">
        <v>0</v>
      </c>
      <c r="DN93" s="172">
        <v>0</v>
      </c>
      <c r="DO93" s="172">
        <v>0</v>
      </c>
      <c r="DP93" s="172">
        <v>0</v>
      </c>
      <c r="DQ93" s="172">
        <v>0</v>
      </c>
      <c r="DR93" s="172">
        <v>0</v>
      </c>
      <c r="DS93" s="172">
        <v>0</v>
      </c>
      <c r="DT93" s="172">
        <v>0</v>
      </c>
      <c r="DU93" s="172">
        <v>0</v>
      </c>
      <c r="DV93" s="172">
        <v>0</v>
      </c>
      <c r="DW93" s="172">
        <v>0</v>
      </c>
      <c r="DX93" s="172">
        <v>0</v>
      </c>
      <c r="DY93" s="172">
        <v>0</v>
      </c>
      <c r="DZ93" s="172">
        <v>0</v>
      </c>
      <c r="EA93" s="172">
        <v>0</v>
      </c>
      <c r="EB93" s="172">
        <v>0</v>
      </c>
      <c r="EC93" s="172">
        <v>0</v>
      </c>
      <c r="ED93" s="172">
        <v>0</v>
      </c>
      <c r="EE93" s="172">
        <v>0</v>
      </c>
      <c r="EF93" s="172">
        <v>0</v>
      </c>
      <c r="EG93" s="172">
        <v>0</v>
      </c>
      <c r="EH93" s="172">
        <v>0</v>
      </c>
      <c r="EI93" s="172">
        <v>0</v>
      </c>
      <c r="EJ93" s="172">
        <v>0</v>
      </c>
      <c r="EK93" s="172">
        <v>0</v>
      </c>
      <c r="EL93" s="172">
        <v>0</v>
      </c>
      <c r="EM93" s="172">
        <v>0</v>
      </c>
      <c r="EN93" s="172">
        <v>0</v>
      </c>
      <c r="EO93" s="172">
        <v>0</v>
      </c>
      <c r="EP93" s="172">
        <v>0</v>
      </c>
      <c r="EQ93" s="172">
        <v>0</v>
      </c>
      <c r="ER93" s="172">
        <v>0</v>
      </c>
      <c r="ES93" s="172">
        <v>0</v>
      </c>
      <c r="ET93" s="172">
        <v>0</v>
      </c>
      <c r="EU93" s="172">
        <v>0</v>
      </c>
      <c r="EV93" s="172">
        <v>0</v>
      </c>
      <c r="EW93" s="172">
        <v>0</v>
      </c>
      <c r="EX93" s="172">
        <v>0</v>
      </c>
      <c r="EY93" s="172">
        <v>0</v>
      </c>
      <c r="EZ93" s="172">
        <v>0</v>
      </c>
      <c r="FA93" s="172">
        <v>0</v>
      </c>
      <c r="FB93" s="172">
        <v>0</v>
      </c>
      <c r="FC93" s="172">
        <v>0</v>
      </c>
      <c r="FD93" s="172">
        <v>0</v>
      </c>
      <c r="FE93" s="172">
        <v>0</v>
      </c>
      <c r="FF93" s="172">
        <v>0</v>
      </c>
      <c r="FG93" s="172">
        <v>0</v>
      </c>
      <c r="FH93" s="172">
        <v>0</v>
      </c>
      <c r="FI93" s="172">
        <v>0</v>
      </c>
      <c r="FJ93" s="172">
        <v>0</v>
      </c>
      <c r="FK93" s="172">
        <v>0</v>
      </c>
      <c r="FL93" s="172">
        <v>0</v>
      </c>
      <c r="FM93" s="172">
        <v>0</v>
      </c>
      <c r="FN93" s="172">
        <v>0</v>
      </c>
      <c r="FO93" s="172">
        <v>0</v>
      </c>
      <c r="FP93" s="172">
        <v>0</v>
      </c>
      <c r="FQ93" s="172">
        <v>0</v>
      </c>
      <c r="FR93" s="172">
        <v>0</v>
      </c>
      <c r="FS93" s="172">
        <v>0</v>
      </c>
      <c r="FT93" s="172">
        <v>0</v>
      </c>
      <c r="FU93" s="172">
        <v>0</v>
      </c>
      <c r="FV93" s="172">
        <v>0</v>
      </c>
      <c r="FW93" s="172">
        <v>0</v>
      </c>
      <c r="FX93" s="172">
        <v>0</v>
      </c>
      <c r="FY93" s="172">
        <v>0</v>
      </c>
      <c r="FZ93" s="172">
        <v>0</v>
      </c>
      <c r="GA93" s="172">
        <v>0</v>
      </c>
      <c r="GB93" s="172">
        <v>0</v>
      </c>
      <c r="GC93" s="172">
        <v>0</v>
      </c>
      <c r="GD93" s="172">
        <v>0</v>
      </c>
      <c r="GE93" s="172">
        <v>0</v>
      </c>
      <c r="GF93" s="172">
        <v>0</v>
      </c>
      <c r="GG93" s="172">
        <v>0</v>
      </c>
      <c r="GH93" s="172">
        <v>0</v>
      </c>
      <c r="GI93" s="172">
        <v>0</v>
      </c>
      <c r="GJ93" s="172">
        <v>0</v>
      </c>
      <c r="GK93" s="172">
        <v>0</v>
      </c>
      <c r="GL93" s="172">
        <v>0</v>
      </c>
      <c r="GM93" s="172">
        <v>0</v>
      </c>
      <c r="GN93" s="172">
        <v>0</v>
      </c>
      <c r="GO93" s="172">
        <v>0</v>
      </c>
      <c r="GP93" s="172">
        <v>0</v>
      </c>
      <c r="GQ93" s="172">
        <v>0</v>
      </c>
      <c r="GR93" s="172">
        <v>0</v>
      </c>
      <c r="GS93" s="172">
        <v>0</v>
      </c>
      <c r="GT93" s="172">
        <v>0</v>
      </c>
      <c r="GU93" s="174">
        <v>0</v>
      </c>
      <c r="GV93" s="174">
        <v>0</v>
      </c>
      <c r="GW93" s="174">
        <v>0</v>
      </c>
      <c r="GX93" s="174">
        <v>0</v>
      </c>
      <c r="GY93" s="174">
        <v>0</v>
      </c>
      <c r="GZ93" s="174">
        <v>0</v>
      </c>
      <c r="HA93" s="174">
        <v>0</v>
      </c>
      <c r="HB93" s="174">
        <v>0</v>
      </c>
      <c r="HC93" s="174">
        <v>0</v>
      </c>
      <c r="HD93" s="174">
        <v>0</v>
      </c>
      <c r="HE93" s="174">
        <v>0</v>
      </c>
      <c r="HF93" s="174">
        <v>0</v>
      </c>
      <c r="HG93" s="174">
        <v>0</v>
      </c>
      <c r="HH93" s="174">
        <v>0</v>
      </c>
      <c r="HI93" s="174">
        <v>0</v>
      </c>
      <c r="HJ93" s="174">
        <v>0</v>
      </c>
      <c r="HK93" s="174">
        <v>0</v>
      </c>
      <c r="HL93" s="174">
        <v>0</v>
      </c>
      <c r="HM93" s="174">
        <v>0</v>
      </c>
      <c r="HN93" s="174">
        <v>0</v>
      </c>
      <c r="HO93" s="172">
        <f t="shared" si="161"/>
        <v>500000000</v>
      </c>
      <c r="HP93" s="172">
        <f t="shared" si="162"/>
        <v>0</v>
      </c>
      <c r="HQ93" s="172">
        <f t="shared" si="163"/>
        <v>0</v>
      </c>
      <c r="HR93" s="172">
        <f t="shared" si="164"/>
        <v>0</v>
      </c>
      <c r="HS93" s="163">
        <f t="shared" si="146"/>
        <v>0</v>
      </c>
    </row>
    <row r="94" spans="1:227" ht="28.5" thickTop="1" thickBot="1" x14ac:dyDescent="0.3">
      <c r="A94" s="167" t="s">
        <v>762</v>
      </c>
      <c r="B94" s="168">
        <f>+B95</f>
        <v>100000000</v>
      </c>
      <c r="C94" s="168">
        <f t="shared" ref="C94:CQ94" si="172">+C95</f>
        <v>100000000</v>
      </c>
      <c r="D94" s="168">
        <f t="shared" si="172"/>
        <v>44000000</v>
      </c>
      <c r="E94" s="168">
        <f t="shared" si="172"/>
        <v>0</v>
      </c>
      <c r="F94" s="168">
        <f t="shared" si="172"/>
        <v>0</v>
      </c>
      <c r="G94" s="168">
        <f t="shared" si="172"/>
        <v>0</v>
      </c>
      <c r="H94" s="168">
        <f t="shared" si="172"/>
        <v>0</v>
      </c>
      <c r="I94" s="168">
        <f t="shared" si="172"/>
        <v>0</v>
      </c>
      <c r="J94" s="168">
        <f t="shared" si="172"/>
        <v>0</v>
      </c>
      <c r="K94" s="168">
        <f t="shared" si="172"/>
        <v>0</v>
      </c>
      <c r="L94" s="168">
        <f t="shared" si="172"/>
        <v>0</v>
      </c>
      <c r="M94" s="168">
        <f t="shared" si="172"/>
        <v>0</v>
      </c>
      <c r="N94" s="168">
        <f t="shared" si="172"/>
        <v>0</v>
      </c>
      <c r="O94" s="168">
        <f t="shared" si="172"/>
        <v>0</v>
      </c>
      <c r="P94" s="168">
        <f t="shared" si="172"/>
        <v>0</v>
      </c>
      <c r="Q94" s="168">
        <f t="shared" si="172"/>
        <v>0</v>
      </c>
      <c r="R94" s="168">
        <f t="shared" si="172"/>
        <v>0</v>
      </c>
      <c r="S94" s="168">
        <f t="shared" si="172"/>
        <v>0</v>
      </c>
      <c r="T94" s="168">
        <f t="shared" si="172"/>
        <v>0</v>
      </c>
      <c r="U94" s="168">
        <f t="shared" si="172"/>
        <v>0</v>
      </c>
      <c r="V94" s="168">
        <f t="shared" si="172"/>
        <v>0</v>
      </c>
      <c r="W94" s="168">
        <f t="shared" si="172"/>
        <v>0</v>
      </c>
      <c r="X94" s="168">
        <f t="shared" si="172"/>
        <v>0</v>
      </c>
      <c r="Y94" s="168">
        <f t="shared" si="172"/>
        <v>0</v>
      </c>
      <c r="Z94" s="168">
        <f t="shared" si="172"/>
        <v>0</v>
      </c>
      <c r="AA94" s="168">
        <f t="shared" si="172"/>
        <v>0</v>
      </c>
      <c r="AB94" s="168">
        <f t="shared" si="172"/>
        <v>0</v>
      </c>
      <c r="AC94" s="168">
        <f t="shared" si="172"/>
        <v>0</v>
      </c>
      <c r="AD94" s="168">
        <f t="shared" si="172"/>
        <v>0</v>
      </c>
      <c r="AE94" s="168">
        <f t="shared" si="172"/>
        <v>0</v>
      </c>
      <c r="AF94" s="168">
        <f t="shared" si="172"/>
        <v>0</v>
      </c>
      <c r="AG94" s="168">
        <f t="shared" si="172"/>
        <v>0</v>
      </c>
      <c r="AH94" s="168">
        <f t="shared" si="172"/>
        <v>0</v>
      </c>
      <c r="AI94" s="168">
        <f t="shared" si="172"/>
        <v>0</v>
      </c>
      <c r="AJ94" s="168">
        <f t="shared" si="172"/>
        <v>0</v>
      </c>
      <c r="AK94" s="168">
        <f t="shared" si="172"/>
        <v>0</v>
      </c>
      <c r="AL94" s="168">
        <f t="shared" si="172"/>
        <v>0</v>
      </c>
      <c r="AM94" s="168">
        <f t="shared" si="172"/>
        <v>0</v>
      </c>
      <c r="AN94" s="168">
        <f t="shared" si="172"/>
        <v>0</v>
      </c>
      <c r="AO94" s="168">
        <f t="shared" si="172"/>
        <v>0</v>
      </c>
      <c r="AP94" s="168">
        <f t="shared" si="172"/>
        <v>0</v>
      </c>
      <c r="AQ94" s="168">
        <f t="shared" si="172"/>
        <v>0</v>
      </c>
      <c r="AR94" s="168">
        <f t="shared" si="172"/>
        <v>0</v>
      </c>
      <c r="AS94" s="168">
        <f t="shared" si="172"/>
        <v>0</v>
      </c>
      <c r="AT94" s="168">
        <f t="shared" si="172"/>
        <v>0</v>
      </c>
      <c r="AU94" s="168">
        <f t="shared" si="172"/>
        <v>0</v>
      </c>
      <c r="AV94" s="168">
        <f t="shared" si="172"/>
        <v>0</v>
      </c>
      <c r="AW94" s="168">
        <f t="shared" si="172"/>
        <v>0</v>
      </c>
      <c r="AX94" s="168">
        <f t="shared" si="172"/>
        <v>0</v>
      </c>
      <c r="AY94" s="168">
        <f t="shared" si="172"/>
        <v>0</v>
      </c>
      <c r="AZ94" s="168">
        <f t="shared" si="172"/>
        <v>0</v>
      </c>
      <c r="BA94" s="168">
        <f t="shared" si="172"/>
        <v>0</v>
      </c>
      <c r="BB94" s="168">
        <f t="shared" si="172"/>
        <v>0</v>
      </c>
      <c r="BC94" s="168">
        <f t="shared" si="172"/>
        <v>0</v>
      </c>
      <c r="BD94" s="168">
        <f t="shared" si="172"/>
        <v>0</v>
      </c>
      <c r="BE94" s="168">
        <f t="shared" si="172"/>
        <v>0</v>
      </c>
      <c r="BF94" s="168">
        <f t="shared" si="172"/>
        <v>0</v>
      </c>
      <c r="BG94" s="168">
        <f t="shared" si="172"/>
        <v>0</v>
      </c>
      <c r="BH94" s="168">
        <f t="shared" si="172"/>
        <v>0</v>
      </c>
      <c r="BI94" s="168">
        <f t="shared" si="172"/>
        <v>0</v>
      </c>
      <c r="BJ94" s="168">
        <f t="shared" si="172"/>
        <v>0</v>
      </c>
      <c r="BK94" s="168">
        <f t="shared" si="172"/>
        <v>0</v>
      </c>
      <c r="BL94" s="168">
        <f t="shared" si="172"/>
        <v>0</v>
      </c>
      <c r="BM94" s="168">
        <f t="shared" si="172"/>
        <v>0</v>
      </c>
      <c r="BN94" s="168">
        <f t="shared" si="172"/>
        <v>0</v>
      </c>
      <c r="BO94" s="168">
        <f t="shared" si="172"/>
        <v>0</v>
      </c>
      <c r="BP94" s="168">
        <f t="shared" si="172"/>
        <v>0</v>
      </c>
      <c r="BQ94" s="168">
        <f t="shared" si="172"/>
        <v>0</v>
      </c>
      <c r="BR94" s="168">
        <f t="shared" si="172"/>
        <v>0</v>
      </c>
      <c r="BS94" s="168">
        <f t="shared" si="172"/>
        <v>0</v>
      </c>
      <c r="BT94" s="168">
        <f t="shared" si="172"/>
        <v>0</v>
      </c>
      <c r="BU94" s="168">
        <f t="shared" si="172"/>
        <v>0</v>
      </c>
      <c r="BV94" s="168">
        <f t="shared" si="172"/>
        <v>0</v>
      </c>
      <c r="BW94" s="168">
        <f t="shared" si="172"/>
        <v>0</v>
      </c>
      <c r="BX94" s="168">
        <f t="shared" si="172"/>
        <v>0</v>
      </c>
      <c r="BY94" s="168">
        <f t="shared" si="172"/>
        <v>0</v>
      </c>
      <c r="BZ94" s="168">
        <f t="shared" si="172"/>
        <v>0</v>
      </c>
      <c r="CA94" s="168">
        <f t="shared" si="172"/>
        <v>0</v>
      </c>
      <c r="CB94" s="168">
        <f t="shared" si="172"/>
        <v>0</v>
      </c>
      <c r="CC94" s="168">
        <f t="shared" si="172"/>
        <v>0</v>
      </c>
      <c r="CD94" s="168">
        <f t="shared" si="172"/>
        <v>0</v>
      </c>
      <c r="CE94" s="168">
        <f t="shared" si="172"/>
        <v>0</v>
      </c>
      <c r="CF94" s="168">
        <f t="shared" si="172"/>
        <v>0</v>
      </c>
      <c r="CG94" s="168">
        <f t="shared" si="172"/>
        <v>0</v>
      </c>
      <c r="CH94" s="168">
        <f t="shared" si="172"/>
        <v>0</v>
      </c>
      <c r="CI94" s="168">
        <f t="shared" si="172"/>
        <v>0</v>
      </c>
      <c r="CJ94" s="168">
        <f t="shared" si="172"/>
        <v>0</v>
      </c>
      <c r="CK94" s="168">
        <f t="shared" si="172"/>
        <v>0</v>
      </c>
      <c r="CL94" s="168">
        <f t="shared" si="172"/>
        <v>0</v>
      </c>
      <c r="CM94" s="168">
        <f t="shared" si="172"/>
        <v>0</v>
      </c>
      <c r="CN94" s="168">
        <f t="shared" si="172"/>
        <v>0</v>
      </c>
      <c r="CO94" s="168">
        <f t="shared" si="172"/>
        <v>0</v>
      </c>
      <c r="CP94" s="168">
        <f t="shared" si="172"/>
        <v>0</v>
      </c>
      <c r="CQ94" s="168">
        <f t="shared" si="172"/>
        <v>0</v>
      </c>
      <c r="CR94" s="168">
        <f t="shared" ref="CR94:CX94" si="173">+CR95</f>
        <v>0</v>
      </c>
      <c r="CS94" s="168">
        <f t="shared" si="173"/>
        <v>0</v>
      </c>
      <c r="CT94" s="168">
        <f t="shared" si="173"/>
        <v>0</v>
      </c>
      <c r="CU94" s="168">
        <f t="shared" si="173"/>
        <v>0</v>
      </c>
      <c r="CV94" s="168">
        <f t="shared" si="173"/>
        <v>0</v>
      </c>
      <c r="CW94" s="168">
        <f t="shared" si="173"/>
        <v>0</v>
      </c>
      <c r="CX94" s="168">
        <f t="shared" si="173"/>
        <v>0</v>
      </c>
      <c r="CY94" s="168">
        <f>+CY95</f>
        <v>0</v>
      </c>
      <c r="CZ94" s="168">
        <f>+CZ95</f>
        <v>0</v>
      </c>
      <c r="DA94" s="168">
        <f>+DA95</f>
        <v>0</v>
      </c>
      <c r="DB94" s="168">
        <f>+DB95</f>
        <v>0</v>
      </c>
      <c r="DC94" s="168">
        <f>+DC95</f>
        <v>0</v>
      </c>
      <c r="DD94" s="168">
        <f t="shared" ref="DD94:DN94" si="174">+DD95</f>
        <v>0</v>
      </c>
      <c r="DE94" s="168">
        <f t="shared" si="174"/>
        <v>0</v>
      </c>
      <c r="DF94" s="168">
        <f t="shared" si="174"/>
        <v>0</v>
      </c>
      <c r="DG94" s="168">
        <f>+DG95</f>
        <v>0</v>
      </c>
      <c r="DH94" s="168">
        <f t="shared" si="174"/>
        <v>0</v>
      </c>
      <c r="DI94" s="168">
        <f t="shared" si="174"/>
        <v>0</v>
      </c>
      <c r="DJ94" s="168">
        <f t="shared" si="174"/>
        <v>0</v>
      </c>
      <c r="DK94" s="168">
        <f>+DK95</f>
        <v>0</v>
      </c>
      <c r="DL94" s="168">
        <f t="shared" si="174"/>
        <v>0</v>
      </c>
      <c r="DM94" s="168">
        <f t="shared" si="174"/>
        <v>0</v>
      </c>
      <c r="DN94" s="168">
        <f t="shared" si="174"/>
        <v>0</v>
      </c>
      <c r="DO94" s="168">
        <f>+DO95</f>
        <v>0</v>
      </c>
      <c r="DP94" s="168">
        <f t="shared" ref="DP94:HN94" si="175">+DP95</f>
        <v>0</v>
      </c>
      <c r="DQ94" s="168">
        <f t="shared" si="175"/>
        <v>0</v>
      </c>
      <c r="DR94" s="168">
        <f t="shared" si="175"/>
        <v>0</v>
      </c>
      <c r="DS94" s="168">
        <f>+DS95</f>
        <v>0</v>
      </c>
      <c r="DT94" s="168">
        <f t="shared" si="175"/>
        <v>0</v>
      </c>
      <c r="DU94" s="168">
        <f t="shared" si="175"/>
        <v>0</v>
      </c>
      <c r="DV94" s="168">
        <f t="shared" si="175"/>
        <v>0</v>
      </c>
      <c r="DW94" s="168">
        <f>+DW95</f>
        <v>0</v>
      </c>
      <c r="DX94" s="168">
        <f t="shared" si="175"/>
        <v>0</v>
      </c>
      <c r="DY94" s="168">
        <f t="shared" si="175"/>
        <v>0</v>
      </c>
      <c r="DZ94" s="168">
        <f t="shared" si="175"/>
        <v>0</v>
      </c>
      <c r="EA94" s="168">
        <f>+EA95</f>
        <v>0</v>
      </c>
      <c r="EB94" s="168">
        <f t="shared" si="175"/>
        <v>0</v>
      </c>
      <c r="EC94" s="168">
        <f t="shared" si="175"/>
        <v>0</v>
      </c>
      <c r="ED94" s="168">
        <f t="shared" si="175"/>
        <v>0</v>
      </c>
      <c r="EE94" s="168">
        <f>+EE95</f>
        <v>0</v>
      </c>
      <c r="EF94" s="168">
        <f t="shared" si="175"/>
        <v>0</v>
      </c>
      <c r="EG94" s="168">
        <f t="shared" si="175"/>
        <v>0</v>
      </c>
      <c r="EH94" s="168">
        <f t="shared" si="175"/>
        <v>0</v>
      </c>
      <c r="EI94" s="168">
        <f>+EI95</f>
        <v>0</v>
      </c>
      <c r="EJ94" s="168">
        <f t="shared" si="175"/>
        <v>0</v>
      </c>
      <c r="EK94" s="168">
        <f t="shared" si="175"/>
        <v>0</v>
      </c>
      <c r="EL94" s="168">
        <f t="shared" si="175"/>
        <v>0</v>
      </c>
      <c r="EM94" s="168">
        <f>+EM95</f>
        <v>0</v>
      </c>
      <c r="EN94" s="168">
        <f t="shared" si="175"/>
        <v>0</v>
      </c>
      <c r="EO94" s="168">
        <f t="shared" si="175"/>
        <v>0</v>
      </c>
      <c r="EP94" s="168">
        <f t="shared" si="175"/>
        <v>0</v>
      </c>
      <c r="EQ94" s="168">
        <f t="shared" si="175"/>
        <v>0</v>
      </c>
      <c r="ER94" s="168">
        <f t="shared" si="175"/>
        <v>0</v>
      </c>
      <c r="ES94" s="168">
        <f t="shared" si="175"/>
        <v>0</v>
      </c>
      <c r="ET94" s="168">
        <f t="shared" si="175"/>
        <v>0</v>
      </c>
      <c r="EU94" s="168">
        <f t="shared" si="175"/>
        <v>0</v>
      </c>
      <c r="EV94" s="168">
        <f t="shared" si="175"/>
        <v>0</v>
      </c>
      <c r="EW94" s="168">
        <f t="shared" si="175"/>
        <v>0</v>
      </c>
      <c r="EX94" s="168">
        <f t="shared" si="175"/>
        <v>0</v>
      </c>
      <c r="EY94" s="168">
        <f t="shared" si="175"/>
        <v>0</v>
      </c>
      <c r="EZ94" s="168">
        <f t="shared" si="175"/>
        <v>0</v>
      </c>
      <c r="FA94" s="168">
        <f t="shared" si="175"/>
        <v>0</v>
      </c>
      <c r="FB94" s="168">
        <f t="shared" si="175"/>
        <v>0</v>
      </c>
      <c r="FC94" s="168">
        <f t="shared" si="175"/>
        <v>0</v>
      </c>
      <c r="FD94" s="168">
        <f t="shared" si="175"/>
        <v>0</v>
      </c>
      <c r="FE94" s="168">
        <f t="shared" si="175"/>
        <v>0</v>
      </c>
      <c r="FF94" s="168">
        <f t="shared" si="175"/>
        <v>0</v>
      </c>
      <c r="FG94" s="168">
        <f t="shared" si="175"/>
        <v>0</v>
      </c>
      <c r="FH94" s="168">
        <f t="shared" si="175"/>
        <v>0</v>
      </c>
      <c r="FI94" s="168">
        <f t="shared" si="175"/>
        <v>0</v>
      </c>
      <c r="FJ94" s="168">
        <f t="shared" si="175"/>
        <v>0</v>
      </c>
      <c r="FK94" s="168">
        <f t="shared" si="175"/>
        <v>0</v>
      </c>
      <c r="FL94" s="168">
        <f t="shared" si="175"/>
        <v>0</v>
      </c>
      <c r="FM94" s="168">
        <f t="shared" si="175"/>
        <v>0</v>
      </c>
      <c r="FN94" s="168">
        <f t="shared" si="175"/>
        <v>0</v>
      </c>
      <c r="FO94" s="168">
        <f t="shared" si="175"/>
        <v>0</v>
      </c>
      <c r="FP94" s="168">
        <f t="shared" si="175"/>
        <v>0</v>
      </c>
      <c r="FQ94" s="168">
        <f t="shared" si="175"/>
        <v>0</v>
      </c>
      <c r="FR94" s="168">
        <f t="shared" si="175"/>
        <v>0</v>
      </c>
      <c r="FS94" s="168">
        <f t="shared" si="175"/>
        <v>0</v>
      </c>
      <c r="FT94" s="168">
        <f t="shared" si="175"/>
        <v>0</v>
      </c>
      <c r="FU94" s="168">
        <f t="shared" si="175"/>
        <v>0</v>
      </c>
      <c r="FV94" s="168">
        <f t="shared" si="175"/>
        <v>0</v>
      </c>
      <c r="FW94" s="168">
        <f t="shared" si="175"/>
        <v>0</v>
      </c>
      <c r="FX94" s="168">
        <f t="shared" si="175"/>
        <v>0</v>
      </c>
      <c r="FY94" s="168">
        <f t="shared" si="175"/>
        <v>0</v>
      </c>
      <c r="FZ94" s="168">
        <f t="shared" si="175"/>
        <v>0</v>
      </c>
      <c r="GA94" s="168">
        <f t="shared" si="175"/>
        <v>0</v>
      </c>
      <c r="GB94" s="168">
        <f t="shared" si="175"/>
        <v>0</v>
      </c>
      <c r="GC94" s="168">
        <f t="shared" si="175"/>
        <v>0</v>
      </c>
      <c r="GD94" s="168">
        <f t="shared" si="175"/>
        <v>0</v>
      </c>
      <c r="GE94" s="168">
        <f t="shared" si="175"/>
        <v>0</v>
      </c>
      <c r="GF94" s="168">
        <f t="shared" si="175"/>
        <v>0</v>
      </c>
      <c r="GG94" s="168">
        <f t="shared" si="175"/>
        <v>0</v>
      </c>
      <c r="GH94" s="168">
        <f t="shared" si="175"/>
        <v>0</v>
      </c>
      <c r="GI94" s="168">
        <f t="shared" si="175"/>
        <v>0</v>
      </c>
      <c r="GJ94" s="168">
        <f t="shared" si="175"/>
        <v>0</v>
      </c>
      <c r="GK94" s="168">
        <f t="shared" si="175"/>
        <v>0</v>
      </c>
      <c r="GL94" s="168">
        <f t="shared" si="175"/>
        <v>0</v>
      </c>
      <c r="GM94" s="168">
        <f t="shared" si="175"/>
        <v>0</v>
      </c>
      <c r="GN94" s="168">
        <f t="shared" si="175"/>
        <v>0</v>
      </c>
      <c r="GO94" s="168">
        <f t="shared" si="175"/>
        <v>0</v>
      </c>
      <c r="GP94" s="168">
        <f t="shared" si="175"/>
        <v>0</v>
      </c>
      <c r="GQ94" s="168">
        <f t="shared" si="175"/>
        <v>0</v>
      </c>
      <c r="GR94" s="168">
        <f t="shared" si="175"/>
        <v>0</v>
      </c>
      <c r="GS94" s="168">
        <f t="shared" si="175"/>
        <v>0</v>
      </c>
      <c r="GT94" s="168">
        <f t="shared" si="175"/>
        <v>0</v>
      </c>
      <c r="GU94" s="168">
        <f t="shared" si="175"/>
        <v>0</v>
      </c>
      <c r="GV94" s="168">
        <f t="shared" si="175"/>
        <v>0</v>
      </c>
      <c r="GW94" s="168">
        <f t="shared" si="175"/>
        <v>0</v>
      </c>
      <c r="GX94" s="168">
        <f t="shared" si="175"/>
        <v>0</v>
      </c>
      <c r="GY94" s="168">
        <f t="shared" si="175"/>
        <v>0</v>
      </c>
      <c r="GZ94" s="168">
        <f t="shared" si="175"/>
        <v>0</v>
      </c>
      <c r="HA94" s="168">
        <f t="shared" si="175"/>
        <v>0</v>
      </c>
      <c r="HB94" s="168">
        <f t="shared" si="175"/>
        <v>0</v>
      </c>
      <c r="HC94" s="168">
        <f t="shared" si="175"/>
        <v>0</v>
      </c>
      <c r="HD94" s="168">
        <f t="shared" si="175"/>
        <v>0</v>
      </c>
      <c r="HE94" s="168">
        <f t="shared" si="175"/>
        <v>0</v>
      </c>
      <c r="HF94" s="168">
        <f t="shared" si="175"/>
        <v>0</v>
      </c>
      <c r="HG94" s="168">
        <f t="shared" si="175"/>
        <v>0</v>
      </c>
      <c r="HH94" s="168">
        <f t="shared" si="175"/>
        <v>0</v>
      </c>
      <c r="HI94" s="168">
        <f t="shared" si="175"/>
        <v>0</v>
      </c>
      <c r="HJ94" s="168">
        <f t="shared" si="175"/>
        <v>0</v>
      </c>
      <c r="HK94" s="168">
        <f t="shared" si="175"/>
        <v>0</v>
      </c>
      <c r="HL94" s="168">
        <f t="shared" si="175"/>
        <v>0</v>
      </c>
      <c r="HM94" s="168">
        <f t="shared" si="175"/>
        <v>0</v>
      </c>
      <c r="HN94" s="168">
        <f t="shared" si="175"/>
        <v>0</v>
      </c>
      <c r="HO94" s="168">
        <f>+C94+K94+O94+S94+W94+AA94+AE94+AI94+AM94+AQ94+AY94+BG94+BK94+BO94+BS94+BW94+CA94+CE94+CI94+CM94+CQ94+CU94+CY94+DC94+DG94+DK94+DO94+DS94+DW94+EE94+EQ94+EI94+EM94+EA94+EU94+EY94+FC94+FG94+FK94+FO94+FS94+FW94+GA94+GE94+GI94+GM94+GQ94+GU94+GY94+HC94+HG94+HK94</f>
        <v>100000000</v>
      </c>
      <c r="HP94" s="168">
        <f>+D94+L94+P94+T94+X94+AB94+AF94+AJ94+AN94+AR94+AZ94+BH94+BL94+BP94+BT94+BX94+CB94+CF94+CJ94+CN94+CR94+CV94+CZ94+DD94+DH94+DL94+DP94+DT94+DX94+EF94+ER94+EJ94+EN94+EB94+EV94+EZ94+FD94+FH94+FL94+FP94+FT94+FX94+GB94+GF94+GJ94+GN94+GR94+GV94+GZ94+HD94+HH94+HL94</f>
        <v>44000000</v>
      </c>
      <c r="HQ94" s="168">
        <f>+E94+M94+Q94+U94+Y94+AC94+AG94+AK94+AO94+AS94+BA94+BI94+BM94+BQ94+BU94+BY94+CC94+CG94+CK94+CO94+CS94+CW94+DA94+DE94+DI94+DM94+DQ94+DU94+DY94+EG94+ES94+EK94+EO94+EC94+EW94+FA94+FE94+FI94+FM94+FQ94+FU94+FY94+GC94+GG94+GK94+GO94+GS94+GW94+HA94+HE94+HI94+HM94</f>
        <v>0</v>
      </c>
      <c r="HR94" s="168">
        <f>+F94+N94+R94+V94+Z94+AD94+AH94+AL94+AP94+AT94+BB94+BJ94+BN94+BR94+BV94+BZ94+CD94+CH94+CL94+CP94+CT94+CX94+DB94+DF94+DJ94+DN94+DR94+DV94+DZ94+EH94+ET94+EL94+EP94+ED94+EX94+FB94+FF94+FJ94+FN94+FR94+FV94+FZ94+GD94+GH94+GL94+GP94+GT94+GX94+HB94+HF94+HJ94+HN94</f>
        <v>0</v>
      </c>
      <c r="HS94" s="163">
        <f t="shared" si="146"/>
        <v>0</v>
      </c>
    </row>
    <row r="95" spans="1:227" ht="27" thickTop="1" thickBot="1" x14ac:dyDescent="0.3">
      <c r="A95" s="169" t="s">
        <v>934</v>
      </c>
      <c r="B95" s="170">
        <f>SUM(B96:B100)</f>
        <v>100000000</v>
      </c>
      <c r="C95" s="170">
        <f t="shared" ref="C95:BZ95" si="176">SUM(C96:C100)</f>
        <v>100000000</v>
      </c>
      <c r="D95" s="170">
        <f t="shared" si="176"/>
        <v>44000000</v>
      </c>
      <c r="E95" s="170">
        <f t="shared" si="176"/>
        <v>0</v>
      </c>
      <c r="F95" s="170">
        <f t="shared" si="176"/>
        <v>0</v>
      </c>
      <c r="G95" s="170">
        <f t="shared" ref="G95:J95" si="177">SUM(G96:G100)</f>
        <v>0</v>
      </c>
      <c r="H95" s="170">
        <f t="shared" si="177"/>
        <v>0</v>
      </c>
      <c r="I95" s="170">
        <f t="shared" si="177"/>
        <v>0</v>
      </c>
      <c r="J95" s="170">
        <f t="shared" si="177"/>
        <v>0</v>
      </c>
      <c r="K95" s="170">
        <f t="shared" si="176"/>
        <v>0</v>
      </c>
      <c r="L95" s="170">
        <f t="shared" si="176"/>
        <v>0</v>
      </c>
      <c r="M95" s="170">
        <f t="shared" si="176"/>
        <v>0</v>
      </c>
      <c r="N95" s="170">
        <f t="shared" si="176"/>
        <v>0</v>
      </c>
      <c r="O95" s="170">
        <f t="shared" si="176"/>
        <v>0</v>
      </c>
      <c r="P95" s="170">
        <f t="shared" si="176"/>
        <v>0</v>
      </c>
      <c r="Q95" s="170">
        <f t="shared" si="176"/>
        <v>0</v>
      </c>
      <c r="R95" s="170">
        <f t="shared" si="176"/>
        <v>0</v>
      </c>
      <c r="S95" s="170">
        <f t="shared" si="176"/>
        <v>0</v>
      </c>
      <c r="T95" s="170">
        <f t="shared" si="176"/>
        <v>0</v>
      </c>
      <c r="U95" s="170">
        <f t="shared" si="176"/>
        <v>0</v>
      </c>
      <c r="V95" s="170">
        <f t="shared" si="176"/>
        <v>0</v>
      </c>
      <c r="W95" s="170">
        <f t="shared" si="176"/>
        <v>0</v>
      </c>
      <c r="X95" s="170">
        <f t="shared" si="176"/>
        <v>0</v>
      </c>
      <c r="Y95" s="170">
        <f t="shared" si="176"/>
        <v>0</v>
      </c>
      <c r="Z95" s="170">
        <f t="shared" si="176"/>
        <v>0</v>
      </c>
      <c r="AA95" s="170">
        <f t="shared" si="176"/>
        <v>0</v>
      </c>
      <c r="AB95" s="170">
        <f t="shared" si="176"/>
        <v>0</v>
      </c>
      <c r="AC95" s="170">
        <f t="shared" si="176"/>
        <v>0</v>
      </c>
      <c r="AD95" s="170">
        <f t="shared" si="176"/>
        <v>0</v>
      </c>
      <c r="AE95" s="170">
        <f t="shared" si="176"/>
        <v>0</v>
      </c>
      <c r="AF95" s="170">
        <f t="shared" si="176"/>
        <v>0</v>
      </c>
      <c r="AG95" s="170">
        <f t="shared" si="176"/>
        <v>0</v>
      </c>
      <c r="AH95" s="170">
        <f t="shared" si="176"/>
        <v>0</v>
      </c>
      <c r="AI95" s="170">
        <f t="shared" si="176"/>
        <v>0</v>
      </c>
      <c r="AJ95" s="170">
        <f t="shared" si="176"/>
        <v>0</v>
      </c>
      <c r="AK95" s="170">
        <f t="shared" si="176"/>
        <v>0</v>
      </c>
      <c r="AL95" s="170">
        <f t="shared" si="176"/>
        <v>0</v>
      </c>
      <c r="AM95" s="170">
        <f t="shared" si="176"/>
        <v>0</v>
      </c>
      <c r="AN95" s="170">
        <f t="shared" si="176"/>
        <v>0</v>
      </c>
      <c r="AO95" s="170">
        <f t="shared" si="176"/>
        <v>0</v>
      </c>
      <c r="AP95" s="170">
        <f t="shared" si="176"/>
        <v>0</v>
      </c>
      <c r="AQ95" s="170">
        <f t="shared" si="176"/>
        <v>0</v>
      </c>
      <c r="AR95" s="170">
        <f t="shared" si="176"/>
        <v>0</v>
      </c>
      <c r="AS95" s="170">
        <f t="shared" si="176"/>
        <v>0</v>
      </c>
      <c r="AT95" s="170">
        <f t="shared" si="176"/>
        <v>0</v>
      </c>
      <c r="AU95" s="170">
        <f t="shared" ref="AU95:AX95" si="178">SUM(AU96:AU100)</f>
        <v>0</v>
      </c>
      <c r="AV95" s="170">
        <f t="shared" si="178"/>
        <v>0</v>
      </c>
      <c r="AW95" s="170">
        <f t="shared" si="178"/>
        <v>0</v>
      </c>
      <c r="AX95" s="170">
        <f t="shared" si="178"/>
        <v>0</v>
      </c>
      <c r="AY95" s="170">
        <f t="shared" si="176"/>
        <v>0</v>
      </c>
      <c r="AZ95" s="170">
        <f t="shared" si="176"/>
        <v>0</v>
      </c>
      <c r="BA95" s="170">
        <f t="shared" si="176"/>
        <v>0</v>
      </c>
      <c r="BB95" s="170">
        <f t="shared" si="176"/>
        <v>0</v>
      </c>
      <c r="BC95" s="170">
        <f t="shared" ref="BC95:BF95" si="179">SUM(BC96:BC100)</f>
        <v>0</v>
      </c>
      <c r="BD95" s="170">
        <f t="shared" si="179"/>
        <v>0</v>
      </c>
      <c r="BE95" s="170">
        <f t="shared" si="179"/>
        <v>0</v>
      </c>
      <c r="BF95" s="170">
        <f t="shared" si="179"/>
        <v>0</v>
      </c>
      <c r="BG95" s="170">
        <f t="shared" si="176"/>
        <v>0</v>
      </c>
      <c r="BH95" s="170">
        <f t="shared" si="176"/>
        <v>0</v>
      </c>
      <c r="BI95" s="170">
        <f t="shared" si="176"/>
        <v>0</v>
      </c>
      <c r="BJ95" s="170">
        <f t="shared" si="176"/>
        <v>0</v>
      </c>
      <c r="BK95" s="170">
        <f t="shared" si="176"/>
        <v>0</v>
      </c>
      <c r="BL95" s="170">
        <f t="shared" si="176"/>
        <v>0</v>
      </c>
      <c r="BM95" s="170">
        <f t="shared" si="176"/>
        <v>0</v>
      </c>
      <c r="BN95" s="170">
        <f t="shared" si="176"/>
        <v>0</v>
      </c>
      <c r="BO95" s="170">
        <f t="shared" si="176"/>
        <v>0</v>
      </c>
      <c r="BP95" s="170">
        <f t="shared" si="176"/>
        <v>0</v>
      </c>
      <c r="BQ95" s="170">
        <f t="shared" si="176"/>
        <v>0</v>
      </c>
      <c r="BR95" s="170">
        <f t="shared" si="176"/>
        <v>0</v>
      </c>
      <c r="BS95" s="170">
        <f t="shared" si="176"/>
        <v>0</v>
      </c>
      <c r="BT95" s="170">
        <f t="shared" si="176"/>
        <v>0</v>
      </c>
      <c r="BU95" s="170">
        <f t="shared" si="176"/>
        <v>0</v>
      </c>
      <c r="BV95" s="170">
        <f t="shared" si="176"/>
        <v>0</v>
      </c>
      <c r="BW95" s="170">
        <f t="shared" si="176"/>
        <v>0</v>
      </c>
      <c r="BX95" s="170">
        <f t="shared" si="176"/>
        <v>0</v>
      </c>
      <c r="BY95" s="170">
        <f t="shared" si="176"/>
        <v>0</v>
      </c>
      <c r="BZ95" s="170">
        <f t="shared" si="176"/>
        <v>0</v>
      </c>
      <c r="CA95" s="170">
        <f t="shared" ref="CA95:EL95" si="180">SUM(CA96:CA100)</f>
        <v>0</v>
      </c>
      <c r="CB95" s="170">
        <f t="shared" si="180"/>
        <v>0</v>
      </c>
      <c r="CC95" s="170">
        <f t="shared" si="180"/>
        <v>0</v>
      </c>
      <c r="CD95" s="170">
        <f t="shared" si="180"/>
        <v>0</v>
      </c>
      <c r="CE95" s="170">
        <f t="shared" si="180"/>
        <v>0</v>
      </c>
      <c r="CF95" s="170">
        <f t="shared" si="180"/>
        <v>0</v>
      </c>
      <c r="CG95" s="170">
        <f t="shared" si="180"/>
        <v>0</v>
      </c>
      <c r="CH95" s="170">
        <f t="shared" si="180"/>
        <v>0</v>
      </c>
      <c r="CI95" s="170">
        <f t="shared" si="180"/>
        <v>0</v>
      </c>
      <c r="CJ95" s="170">
        <f t="shared" si="180"/>
        <v>0</v>
      </c>
      <c r="CK95" s="170">
        <f t="shared" si="180"/>
        <v>0</v>
      </c>
      <c r="CL95" s="170">
        <f t="shared" si="180"/>
        <v>0</v>
      </c>
      <c r="CM95" s="170">
        <f t="shared" si="180"/>
        <v>0</v>
      </c>
      <c r="CN95" s="170">
        <f t="shared" si="180"/>
        <v>0</v>
      </c>
      <c r="CO95" s="170">
        <f t="shared" si="180"/>
        <v>0</v>
      </c>
      <c r="CP95" s="170">
        <f t="shared" si="180"/>
        <v>0</v>
      </c>
      <c r="CQ95" s="170">
        <f t="shared" si="180"/>
        <v>0</v>
      </c>
      <c r="CR95" s="170">
        <f t="shared" si="180"/>
        <v>0</v>
      </c>
      <c r="CS95" s="170">
        <f t="shared" si="180"/>
        <v>0</v>
      </c>
      <c r="CT95" s="170">
        <f t="shared" si="180"/>
        <v>0</v>
      </c>
      <c r="CU95" s="170">
        <f t="shared" si="180"/>
        <v>0</v>
      </c>
      <c r="CV95" s="170">
        <f t="shared" si="180"/>
        <v>0</v>
      </c>
      <c r="CW95" s="170">
        <f t="shared" si="180"/>
        <v>0</v>
      </c>
      <c r="CX95" s="170">
        <f t="shared" si="180"/>
        <v>0</v>
      </c>
      <c r="CY95" s="170">
        <f t="shared" si="180"/>
        <v>0</v>
      </c>
      <c r="CZ95" s="170">
        <f t="shared" si="180"/>
        <v>0</v>
      </c>
      <c r="DA95" s="170">
        <f t="shared" si="180"/>
        <v>0</v>
      </c>
      <c r="DB95" s="170">
        <f t="shared" si="180"/>
        <v>0</v>
      </c>
      <c r="DC95" s="170">
        <f t="shared" si="180"/>
        <v>0</v>
      </c>
      <c r="DD95" s="170">
        <f t="shared" si="180"/>
        <v>0</v>
      </c>
      <c r="DE95" s="170">
        <f t="shared" si="180"/>
        <v>0</v>
      </c>
      <c r="DF95" s="170">
        <f t="shared" si="180"/>
        <v>0</v>
      </c>
      <c r="DG95" s="170">
        <f t="shared" si="180"/>
        <v>0</v>
      </c>
      <c r="DH95" s="170">
        <f t="shared" si="180"/>
        <v>0</v>
      </c>
      <c r="DI95" s="170">
        <f t="shared" si="180"/>
        <v>0</v>
      </c>
      <c r="DJ95" s="170">
        <f t="shared" si="180"/>
        <v>0</v>
      </c>
      <c r="DK95" s="170">
        <f t="shared" si="180"/>
        <v>0</v>
      </c>
      <c r="DL95" s="170">
        <f t="shared" si="180"/>
        <v>0</v>
      </c>
      <c r="DM95" s="170">
        <f t="shared" si="180"/>
        <v>0</v>
      </c>
      <c r="DN95" s="170">
        <f t="shared" si="180"/>
        <v>0</v>
      </c>
      <c r="DO95" s="170">
        <f t="shared" si="180"/>
        <v>0</v>
      </c>
      <c r="DP95" s="170">
        <f t="shared" si="180"/>
        <v>0</v>
      </c>
      <c r="DQ95" s="170">
        <f t="shared" si="180"/>
        <v>0</v>
      </c>
      <c r="DR95" s="170">
        <f t="shared" si="180"/>
        <v>0</v>
      </c>
      <c r="DS95" s="170">
        <f t="shared" si="180"/>
        <v>0</v>
      </c>
      <c r="DT95" s="170">
        <f t="shared" si="180"/>
        <v>0</v>
      </c>
      <c r="DU95" s="170">
        <f t="shared" si="180"/>
        <v>0</v>
      </c>
      <c r="DV95" s="170">
        <f t="shared" si="180"/>
        <v>0</v>
      </c>
      <c r="DW95" s="170">
        <f t="shared" si="180"/>
        <v>0</v>
      </c>
      <c r="DX95" s="170">
        <f t="shared" si="180"/>
        <v>0</v>
      </c>
      <c r="DY95" s="170">
        <f t="shared" si="180"/>
        <v>0</v>
      </c>
      <c r="DZ95" s="170">
        <f t="shared" si="180"/>
        <v>0</v>
      </c>
      <c r="EA95" s="170">
        <f t="shared" si="180"/>
        <v>0</v>
      </c>
      <c r="EB95" s="170">
        <f t="shared" si="180"/>
        <v>0</v>
      </c>
      <c r="EC95" s="170">
        <f t="shared" si="180"/>
        <v>0</v>
      </c>
      <c r="ED95" s="170">
        <f t="shared" si="180"/>
        <v>0</v>
      </c>
      <c r="EE95" s="170">
        <f t="shared" si="180"/>
        <v>0</v>
      </c>
      <c r="EF95" s="170">
        <f t="shared" si="180"/>
        <v>0</v>
      </c>
      <c r="EG95" s="170">
        <f t="shared" si="180"/>
        <v>0</v>
      </c>
      <c r="EH95" s="170">
        <f t="shared" si="180"/>
        <v>0</v>
      </c>
      <c r="EI95" s="170">
        <f t="shared" si="180"/>
        <v>0</v>
      </c>
      <c r="EJ95" s="170">
        <f t="shared" si="180"/>
        <v>0</v>
      </c>
      <c r="EK95" s="170">
        <f t="shared" si="180"/>
        <v>0</v>
      </c>
      <c r="EL95" s="170">
        <f t="shared" si="180"/>
        <v>0</v>
      </c>
      <c r="EM95" s="170">
        <f t="shared" ref="EM95:GX95" si="181">SUM(EM96:EM100)</f>
        <v>0</v>
      </c>
      <c r="EN95" s="170">
        <f t="shared" si="181"/>
        <v>0</v>
      </c>
      <c r="EO95" s="170">
        <f t="shared" si="181"/>
        <v>0</v>
      </c>
      <c r="EP95" s="170">
        <f t="shared" si="181"/>
        <v>0</v>
      </c>
      <c r="EQ95" s="170">
        <f t="shared" si="181"/>
        <v>0</v>
      </c>
      <c r="ER95" s="170">
        <f t="shared" si="181"/>
        <v>0</v>
      </c>
      <c r="ES95" s="170">
        <f t="shared" si="181"/>
        <v>0</v>
      </c>
      <c r="ET95" s="170">
        <f t="shared" si="181"/>
        <v>0</v>
      </c>
      <c r="EU95" s="170">
        <f t="shared" si="181"/>
        <v>0</v>
      </c>
      <c r="EV95" s="170">
        <f t="shared" si="181"/>
        <v>0</v>
      </c>
      <c r="EW95" s="170">
        <f t="shared" si="181"/>
        <v>0</v>
      </c>
      <c r="EX95" s="170">
        <f t="shared" si="181"/>
        <v>0</v>
      </c>
      <c r="EY95" s="170">
        <f t="shared" si="181"/>
        <v>0</v>
      </c>
      <c r="EZ95" s="170">
        <f t="shared" si="181"/>
        <v>0</v>
      </c>
      <c r="FA95" s="170">
        <f t="shared" si="181"/>
        <v>0</v>
      </c>
      <c r="FB95" s="170">
        <f t="shared" si="181"/>
        <v>0</v>
      </c>
      <c r="FC95" s="170">
        <f t="shared" si="181"/>
        <v>0</v>
      </c>
      <c r="FD95" s="170">
        <f t="shared" si="181"/>
        <v>0</v>
      </c>
      <c r="FE95" s="170">
        <f t="shared" si="181"/>
        <v>0</v>
      </c>
      <c r="FF95" s="170">
        <f t="shared" si="181"/>
        <v>0</v>
      </c>
      <c r="FG95" s="170">
        <f t="shared" si="181"/>
        <v>0</v>
      </c>
      <c r="FH95" s="170">
        <f t="shared" si="181"/>
        <v>0</v>
      </c>
      <c r="FI95" s="170">
        <f t="shared" si="181"/>
        <v>0</v>
      </c>
      <c r="FJ95" s="170">
        <f t="shared" si="181"/>
        <v>0</v>
      </c>
      <c r="FK95" s="170">
        <f t="shared" si="181"/>
        <v>0</v>
      </c>
      <c r="FL95" s="170">
        <f t="shared" si="181"/>
        <v>0</v>
      </c>
      <c r="FM95" s="170">
        <f t="shared" si="181"/>
        <v>0</v>
      </c>
      <c r="FN95" s="170">
        <f t="shared" si="181"/>
        <v>0</v>
      </c>
      <c r="FO95" s="170">
        <f t="shared" si="181"/>
        <v>0</v>
      </c>
      <c r="FP95" s="170">
        <f t="shared" si="181"/>
        <v>0</v>
      </c>
      <c r="FQ95" s="170">
        <f t="shared" si="181"/>
        <v>0</v>
      </c>
      <c r="FR95" s="170">
        <f t="shared" si="181"/>
        <v>0</v>
      </c>
      <c r="FS95" s="170">
        <f t="shared" si="181"/>
        <v>0</v>
      </c>
      <c r="FT95" s="170">
        <f t="shared" si="181"/>
        <v>0</v>
      </c>
      <c r="FU95" s="170">
        <f t="shared" si="181"/>
        <v>0</v>
      </c>
      <c r="FV95" s="170">
        <f t="shared" si="181"/>
        <v>0</v>
      </c>
      <c r="FW95" s="170">
        <f t="shared" si="181"/>
        <v>0</v>
      </c>
      <c r="FX95" s="170">
        <f t="shared" si="181"/>
        <v>0</v>
      </c>
      <c r="FY95" s="170">
        <f t="shared" si="181"/>
        <v>0</v>
      </c>
      <c r="FZ95" s="170">
        <f t="shared" si="181"/>
        <v>0</v>
      </c>
      <c r="GA95" s="170">
        <f t="shared" si="181"/>
        <v>0</v>
      </c>
      <c r="GB95" s="170">
        <f t="shared" si="181"/>
        <v>0</v>
      </c>
      <c r="GC95" s="170">
        <f t="shared" si="181"/>
        <v>0</v>
      </c>
      <c r="GD95" s="170">
        <f t="shared" si="181"/>
        <v>0</v>
      </c>
      <c r="GE95" s="170">
        <f t="shared" si="181"/>
        <v>0</v>
      </c>
      <c r="GF95" s="170">
        <f t="shared" si="181"/>
        <v>0</v>
      </c>
      <c r="GG95" s="170">
        <f t="shared" si="181"/>
        <v>0</v>
      </c>
      <c r="GH95" s="170">
        <f t="shared" si="181"/>
        <v>0</v>
      </c>
      <c r="GI95" s="170">
        <f t="shared" si="181"/>
        <v>0</v>
      </c>
      <c r="GJ95" s="170">
        <f t="shared" si="181"/>
        <v>0</v>
      </c>
      <c r="GK95" s="170">
        <f t="shared" si="181"/>
        <v>0</v>
      </c>
      <c r="GL95" s="170">
        <f t="shared" si="181"/>
        <v>0</v>
      </c>
      <c r="GM95" s="170">
        <f t="shared" si="181"/>
        <v>0</v>
      </c>
      <c r="GN95" s="170">
        <f t="shared" si="181"/>
        <v>0</v>
      </c>
      <c r="GO95" s="170">
        <f t="shared" si="181"/>
        <v>0</v>
      </c>
      <c r="GP95" s="170">
        <f t="shared" si="181"/>
        <v>0</v>
      </c>
      <c r="GQ95" s="170">
        <f t="shared" si="181"/>
        <v>0</v>
      </c>
      <c r="GR95" s="170">
        <f t="shared" si="181"/>
        <v>0</v>
      </c>
      <c r="GS95" s="170">
        <f t="shared" si="181"/>
        <v>0</v>
      </c>
      <c r="GT95" s="170">
        <f t="shared" si="181"/>
        <v>0</v>
      </c>
      <c r="GU95" s="170">
        <f t="shared" si="181"/>
        <v>0</v>
      </c>
      <c r="GV95" s="170">
        <f t="shared" si="181"/>
        <v>0</v>
      </c>
      <c r="GW95" s="170">
        <f t="shared" si="181"/>
        <v>0</v>
      </c>
      <c r="GX95" s="170">
        <f t="shared" si="181"/>
        <v>0</v>
      </c>
      <c r="GY95" s="170">
        <f t="shared" ref="GY95:HN95" si="182">SUM(GY96:GY100)</f>
        <v>0</v>
      </c>
      <c r="GZ95" s="170">
        <f t="shared" si="182"/>
        <v>0</v>
      </c>
      <c r="HA95" s="170">
        <f t="shared" si="182"/>
        <v>0</v>
      </c>
      <c r="HB95" s="170">
        <f t="shared" si="182"/>
        <v>0</v>
      </c>
      <c r="HC95" s="170">
        <f t="shared" si="182"/>
        <v>0</v>
      </c>
      <c r="HD95" s="170">
        <f t="shared" si="182"/>
        <v>0</v>
      </c>
      <c r="HE95" s="170">
        <f t="shared" si="182"/>
        <v>0</v>
      </c>
      <c r="HF95" s="170">
        <f t="shared" si="182"/>
        <v>0</v>
      </c>
      <c r="HG95" s="170">
        <f t="shared" si="182"/>
        <v>0</v>
      </c>
      <c r="HH95" s="170">
        <f t="shared" si="182"/>
        <v>0</v>
      </c>
      <c r="HI95" s="170">
        <f t="shared" si="182"/>
        <v>0</v>
      </c>
      <c r="HJ95" s="170">
        <f t="shared" si="182"/>
        <v>0</v>
      </c>
      <c r="HK95" s="170">
        <f t="shared" si="182"/>
        <v>0</v>
      </c>
      <c r="HL95" s="170">
        <f t="shared" si="182"/>
        <v>0</v>
      </c>
      <c r="HM95" s="170">
        <f t="shared" si="182"/>
        <v>0</v>
      </c>
      <c r="HN95" s="170">
        <f t="shared" si="182"/>
        <v>0</v>
      </c>
      <c r="HO95" s="170">
        <f t="shared" ref="HO95:HO100" si="183">+C95+G95+K95+O95+S95+W95+AA95+AE95+AI95+AM95+AQ95+AY95+BG95+BK95+BO95+BS95+BW95+CA95+CE95+CI95+CM95+CQ95+CU95+CY95+DC95+DG95+DK95+DO95+DS95+DW95+EE95+EQ95+EI95+EM95+EA95+EU95+EY95+FC95+FG95+FK95+FO95+FS95+FW95+GA95+GE95+GI95+GM95+GQ95+GU95+GY95+HC95+HG95+HK95+AU95+BC95</f>
        <v>100000000</v>
      </c>
      <c r="HP95" s="170">
        <f t="shared" ref="HP95:HP100" si="184">+D95+H95+L95+P95+T95+X95+AB95+AF95+AJ95+AN95+AR95+AZ95+BH95+BL95+BP95+BT95+BX95+CB95+CF95+CJ95+CN95+CR95+CV95+CZ95+DD95+DH95+DL95+DP95+DT95+DX95+EF95+ER95+EJ95+EN95+EB95+EV95+EZ95+FD95+FH95+FL95+FP95+FT95+FX95+GB95+GF95+GJ95+GN95+GR95+GV95+GZ95+HD95+HH95+HL95+AV95+BD95</f>
        <v>44000000</v>
      </c>
      <c r="HQ95" s="170">
        <f t="shared" ref="HQ95:HQ100" si="185">+E95+I95+M95+Q95+U95+Y95+AC95+AG95+AK95+AO95+AS95+BA95+BI95+BM95+BQ95+BU95+BY95+CC95+CG95+CK95+CO95+CS95+CW95+DA95+DE95+DI95+DM95+DQ95+DU95+DY95+EG95+ES95+EK95+EO95+EC95+EW95+FA95+FE95+FI95+FM95+FQ95+FU95+FY95+GC95+GG95+GK95+GO95+GS95+GW95+HA95+HE95+HI95+HM95+AW95+BE95</f>
        <v>0</v>
      </c>
      <c r="HR95" s="170">
        <f t="shared" ref="HR95:HR100" si="186">+F95+J95+N95+R95+V95+Z95+AD95+AH95+AL95+AP95+AT95+BB95+BJ95+BN95+BR95+BV95+BZ95+CD95+CH95+CL95+CP95+CT95+CX95+DB95+DF95+DJ95+DN95+DR95+DV95+DZ95+EH95+ET95+EL95+EP95+ED95+EX95+FB95+FF95+FJ95+FN95+FR95+FV95+FZ95+GD95+GH95+GL95+GP95+GT95+GX95+HB95+HF95+HJ95+HN95+AX95+BF95</f>
        <v>0</v>
      </c>
      <c r="HS95" s="163">
        <f t="shared" si="146"/>
        <v>0</v>
      </c>
    </row>
    <row r="96" spans="1:227" ht="21.75" customHeight="1" thickTop="1" thickBot="1" x14ac:dyDescent="0.3">
      <c r="A96" s="171" t="s">
        <v>935</v>
      </c>
      <c r="B96" s="172">
        <v>100000000</v>
      </c>
      <c r="C96" s="172">
        <v>100000000</v>
      </c>
      <c r="D96" s="172">
        <v>44000000</v>
      </c>
      <c r="E96" s="172">
        <v>0</v>
      </c>
      <c r="F96" s="172">
        <v>0</v>
      </c>
      <c r="G96" s="172">
        <v>0</v>
      </c>
      <c r="H96" s="172">
        <v>0</v>
      </c>
      <c r="I96" s="172">
        <v>0</v>
      </c>
      <c r="J96" s="172">
        <v>0</v>
      </c>
      <c r="K96" s="172">
        <v>0</v>
      </c>
      <c r="L96" s="172">
        <v>0</v>
      </c>
      <c r="M96" s="172">
        <v>0</v>
      </c>
      <c r="N96" s="172">
        <v>0</v>
      </c>
      <c r="O96" s="172">
        <v>0</v>
      </c>
      <c r="P96" s="172">
        <v>0</v>
      </c>
      <c r="Q96" s="172">
        <v>0</v>
      </c>
      <c r="R96" s="172">
        <v>0</v>
      </c>
      <c r="S96" s="172">
        <v>0</v>
      </c>
      <c r="T96" s="172">
        <v>0</v>
      </c>
      <c r="U96" s="172">
        <v>0</v>
      </c>
      <c r="V96" s="172">
        <v>0</v>
      </c>
      <c r="W96" s="172">
        <v>0</v>
      </c>
      <c r="X96" s="172">
        <v>0</v>
      </c>
      <c r="Y96" s="172">
        <v>0</v>
      </c>
      <c r="Z96" s="172">
        <v>0</v>
      </c>
      <c r="AA96" s="172">
        <v>0</v>
      </c>
      <c r="AB96" s="172">
        <v>0</v>
      </c>
      <c r="AC96" s="172">
        <v>0</v>
      </c>
      <c r="AD96" s="172">
        <v>0</v>
      </c>
      <c r="AE96" s="172">
        <v>0</v>
      </c>
      <c r="AF96" s="172">
        <v>0</v>
      </c>
      <c r="AG96" s="172">
        <v>0</v>
      </c>
      <c r="AH96" s="172">
        <v>0</v>
      </c>
      <c r="AI96" s="172">
        <v>0</v>
      </c>
      <c r="AJ96" s="172">
        <v>0</v>
      </c>
      <c r="AK96" s="172">
        <v>0</v>
      </c>
      <c r="AL96" s="172">
        <v>0</v>
      </c>
      <c r="AM96" s="172">
        <v>0</v>
      </c>
      <c r="AN96" s="172">
        <v>0</v>
      </c>
      <c r="AO96" s="172">
        <v>0</v>
      </c>
      <c r="AP96" s="172">
        <v>0</v>
      </c>
      <c r="AQ96" s="172">
        <v>0</v>
      </c>
      <c r="AR96" s="172">
        <v>0</v>
      </c>
      <c r="AS96" s="172">
        <v>0</v>
      </c>
      <c r="AT96" s="172">
        <v>0</v>
      </c>
      <c r="AU96" s="172">
        <v>0</v>
      </c>
      <c r="AV96" s="172">
        <v>0</v>
      </c>
      <c r="AW96" s="172">
        <v>0</v>
      </c>
      <c r="AX96" s="172">
        <v>0</v>
      </c>
      <c r="AY96" s="172">
        <v>0</v>
      </c>
      <c r="AZ96" s="172">
        <v>0</v>
      </c>
      <c r="BA96" s="172">
        <v>0</v>
      </c>
      <c r="BB96" s="172">
        <v>0</v>
      </c>
      <c r="BC96" s="172">
        <v>0</v>
      </c>
      <c r="BD96" s="172">
        <v>0</v>
      </c>
      <c r="BE96" s="172">
        <v>0</v>
      </c>
      <c r="BF96" s="172">
        <v>0</v>
      </c>
      <c r="BG96" s="172">
        <v>0</v>
      </c>
      <c r="BH96" s="172">
        <v>0</v>
      </c>
      <c r="BI96" s="172">
        <v>0</v>
      </c>
      <c r="BJ96" s="172">
        <v>0</v>
      </c>
      <c r="BK96" s="172">
        <v>0</v>
      </c>
      <c r="BL96" s="172">
        <v>0</v>
      </c>
      <c r="BM96" s="172">
        <v>0</v>
      </c>
      <c r="BN96" s="172">
        <v>0</v>
      </c>
      <c r="BO96" s="172">
        <v>0</v>
      </c>
      <c r="BP96" s="172">
        <v>0</v>
      </c>
      <c r="BQ96" s="172">
        <v>0</v>
      </c>
      <c r="BR96" s="172">
        <v>0</v>
      </c>
      <c r="BS96" s="172">
        <v>0</v>
      </c>
      <c r="BT96" s="172">
        <v>0</v>
      </c>
      <c r="BU96" s="172">
        <v>0</v>
      </c>
      <c r="BV96" s="172">
        <v>0</v>
      </c>
      <c r="BW96" s="172">
        <v>0</v>
      </c>
      <c r="BX96" s="172">
        <v>0</v>
      </c>
      <c r="BY96" s="172">
        <v>0</v>
      </c>
      <c r="BZ96" s="172">
        <v>0</v>
      </c>
      <c r="CA96" s="172">
        <v>0</v>
      </c>
      <c r="CB96" s="172">
        <v>0</v>
      </c>
      <c r="CC96" s="172">
        <v>0</v>
      </c>
      <c r="CD96" s="172">
        <v>0</v>
      </c>
      <c r="CE96" s="172">
        <v>0</v>
      </c>
      <c r="CF96" s="172">
        <v>0</v>
      </c>
      <c r="CG96" s="172">
        <v>0</v>
      </c>
      <c r="CH96" s="172">
        <v>0</v>
      </c>
      <c r="CI96" s="172">
        <v>0</v>
      </c>
      <c r="CJ96" s="172">
        <v>0</v>
      </c>
      <c r="CK96" s="172">
        <v>0</v>
      </c>
      <c r="CL96" s="172">
        <v>0</v>
      </c>
      <c r="CM96" s="172">
        <v>0</v>
      </c>
      <c r="CN96" s="172">
        <v>0</v>
      </c>
      <c r="CO96" s="172">
        <v>0</v>
      </c>
      <c r="CP96" s="172">
        <v>0</v>
      </c>
      <c r="CQ96" s="172">
        <v>0</v>
      </c>
      <c r="CR96" s="172">
        <v>0</v>
      </c>
      <c r="CS96" s="172">
        <v>0</v>
      </c>
      <c r="CT96" s="172">
        <v>0</v>
      </c>
      <c r="CU96" s="172">
        <v>0</v>
      </c>
      <c r="CV96" s="172">
        <v>0</v>
      </c>
      <c r="CW96" s="172">
        <v>0</v>
      </c>
      <c r="CX96" s="172">
        <v>0</v>
      </c>
      <c r="CY96" s="172">
        <v>0</v>
      </c>
      <c r="CZ96" s="172">
        <v>0</v>
      </c>
      <c r="DA96" s="172">
        <v>0</v>
      </c>
      <c r="DB96" s="172">
        <v>0</v>
      </c>
      <c r="DC96" s="172">
        <v>0</v>
      </c>
      <c r="DD96" s="172">
        <v>0</v>
      </c>
      <c r="DE96" s="172">
        <v>0</v>
      </c>
      <c r="DF96" s="172">
        <v>0</v>
      </c>
      <c r="DG96" s="172">
        <v>0</v>
      </c>
      <c r="DH96" s="172">
        <v>0</v>
      </c>
      <c r="DI96" s="172">
        <v>0</v>
      </c>
      <c r="DJ96" s="172">
        <v>0</v>
      </c>
      <c r="DK96" s="172">
        <v>0</v>
      </c>
      <c r="DL96" s="172">
        <v>0</v>
      </c>
      <c r="DM96" s="172">
        <v>0</v>
      </c>
      <c r="DN96" s="172">
        <v>0</v>
      </c>
      <c r="DO96" s="172">
        <v>0</v>
      </c>
      <c r="DP96" s="172">
        <v>0</v>
      </c>
      <c r="DQ96" s="172">
        <v>0</v>
      </c>
      <c r="DR96" s="172">
        <v>0</v>
      </c>
      <c r="DS96" s="172">
        <v>0</v>
      </c>
      <c r="DT96" s="172">
        <v>0</v>
      </c>
      <c r="DU96" s="172">
        <v>0</v>
      </c>
      <c r="DV96" s="172">
        <v>0</v>
      </c>
      <c r="DW96" s="172">
        <v>0</v>
      </c>
      <c r="DX96" s="172">
        <v>0</v>
      </c>
      <c r="DY96" s="172">
        <v>0</v>
      </c>
      <c r="DZ96" s="172">
        <v>0</v>
      </c>
      <c r="EA96" s="172">
        <v>0</v>
      </c>
      <c r="EB96" s="172">
        <v>0</v>
      </c>
      <c r="EC96" s="172">
        <v>0</v>
      </c>
      <c r="ED96" s="172">
        <v>0</v>
      </c>
      <c r="EE96" s="172">
        <v>0</v>
      </c>
      <c r="EF96" s="172">
        <v>0</v>
      </c>
      <c r="EG96" s="172">
        <v>0</v>
      </c>
      <c r="EH96" s="172">
        <v>0</v>
      </c>
      <c r="EI96" s="172">
        <v>0</v>
      </c>
      <c r="EJ96" s="172">
        <v>0</v>
      </c>
      <c r="EK96" s="172">
        <v>0</v>
      </c>
      <c r="EL96" s="172">
        <v>0</v>
      </c>
      <c r="EM96" s="172">
        <v>0</v>
      </c>
      <c r="EN96" s="172">
        <v>0</v>
      </c>
      <c r="EO96" s="172">
        <v>0</v>
      </c>
      <c r="EP96" s="172">
        <v>0</v>
      </c>
      <c r="EQ96" s="172">
        <v>0</v>
      </c>
      <c r="ER96" s="172">
        <v>0</v>
      </c>
      <c r="ES96" s="172">
        <v>0</v>
      </c>
      <c r="ET96" s="172">
        <v>0</v>
      </c>
      <c r="EU96" s="172">
        <v>0</v>
      </c>
      <c r="EV96" s="172">
        <v>0</v>
      </c>
      <c r="EW96" s="172">
        <v>0</v>
      </c>
      <c r="EX96" s="172">
        <v>0</v>
      </c>
      <c r="EY96" s="172">
        <v>0</v>
      </c>
      <c r="EZ96" s="172">
        <v>0</v>
      </c>
      <c r="FA96" s="172">
        <v>0</v>
      </c>
      <c r="FB96" s="172">
        <v>0</v>
      </c>
      <c r="FC96" s="172">
        <v>0</v>
      </c>
      <c r="FD96" s="172">
        <v>0</v>
      </c>
      <c r="FE96" s="172">
        <v>0</v>
      </c>
      <c r="FF96" s="172">
        <v>0</v>
      </c>
      <c r="FG96" s="172">
        <v>0</v>
      </c>
      <c r="FH96" s="172">
        <v>0</v>
      </c>
      <c r="FI96" s="172">
        <v>0</v>
      </c>
      <c r="FJ96" s="172">
        <v>0</v>
      </c>
      <c r="FK96" s="172">
        <v>0</v>
      </c>
      <c r="FL96" s="172">
        <v>0</v>
      </c>
      <c r="FM96" s="172">
        <v>0</v>
      </c>
      <c r="FN96" s="172">
        <v>0</v>
      </c>
      <c r="FO96" s="172">
        <v>0</v>
      </c>
      <c r="FP96" s="172">
        <v>0</v>
      </c>
      <c r="FQ96" s="172">
        <v>0</v>
      </c>
      <c r="FR96" s="172">
        <v>0</v>
      </c>
      <c r="FS96" s="172">
        <v>0</v>
      </c>
      <c r="FT96" s="172">
        <v>0</v>
      </c>
      <c r="FU96" s="172">
        <v>0</v>
      </c>
      <c r="FV96" s="172">
        <v>0</v>
      </c>
      <c r="FW96" s="172">
        <v>0</v>
      </c>
      <c r="FX96" s="172">
        <v>0</v>
      </c>
      <c r="FY96" s="172">
        <v>0</v>
      </c>
      <c r="FZ96" s="172">
        <v>0</v>
      </c>
      <c r="GA96" s="172">
        <v>0</v>
      </c>
      <c r="GB96" s="172">
        <v>0</v>
      </c>
      <c r="GC96" s="172">
        <v>0</v>
      </c>
      <c r="GD96" s="172">
        <v>0</v>
      </c>
      <c r="GE96" s="172">
        <v>0</v>
      </c>
      <c r="GF96" s="172">
        <v>0</v>
      </c>
      <c r="GG96" s="172">
        <v>0</v>
      </c>
      <c r="GH96" s="172">
        <v>0</v>
      </c>
      <c r="GI96" s="172">
        <v>0</v>
      </c>
      <c r="GJ96" s="172">
        <v>0</v>
      </c>
      <c r="GK96" s="172">
        <v>0</v>
      </c>
      <c r="GL96" s="172">
        <v>0</v>
      </c>
      <c r="GM96" s="172">
        <v>0</v>
      </c>
      <c r="GN96" s="172">
        <v>0</v>
      </c>
      <c r="GO96" s="172">
        <v>0</v>
      </c>
      <c r="GP96" s="172">
        <v>0</v>
      </c>
      <c r="GQ96" s="172">
        <v>0</v>
      </c>
      <c r="GR96" s="172">
        <v>0</v>
      </c>
      <c r="GS96" s="172">
        <v>0</v>
      </c>
      <c r="GT96" s="172">
        <v>0</v>
      </c>
      <c r="GU96" s="173">
        <v>0</v>
      </c>
      <c r="GV96" s="173">
        <v>0</v>
      </c>
      <c r="GW96" s="173">
        <v>0</v>
      </c>
      <c r="GX96" s="173">
        <v>0</v>
      </c>
      <c r="GY96" s="173">
        <v>0</v>
      </c>
      <c r="GZ96" s="173">
        <v>0</v>
      </c>
      <c r="HA96" s="173">
        <v>0</v>
      </c>
      <c r="HB96" s="173">
        <v>0</v>
      </c>
      <c r="HC96" s="173">
        <v>0</v>
      </c>
      <c r="HD96" s="173">
        <v>0</v>
      </c>
      <c r="HE96" s="173">
        <v>0</v>
      </c>
      <c r="HF96" s="173">
        <v>0</v>
      </c>
      <c r="HG96" s="173">
        <v>0</v>
      </c>
      <c r="HH96" s="173">
        <v>0</v>
      </c>
      <c r="HI96" s="173">
        <v>0</v>
      </c>
      <c r="HJ96" s="173">
        <v>0</v>
      </c>
      <c r="HK96" s="173">
        <v>0</v>
      </c>
      <c r="HL96" s="173">
        <v>0</v>
      </c>
      <c r="HM96" s="173">
        <v>0</v>
      </c>
      <c r="HN96" s="173">
        <v>0</v>
      </c>
      <c r="HO96" s="172">
        <f t="shared" si="183"/>
        <v>100000000</v>
      </c>
      <c r="HP96" s="172">
        <f t="shared" si="184"/>
        <v>44000000</v>
      </c>
      <c r="HQ96" s="172">
        <f t="shared" si="185"/>
        <v>0</v>
      </c>
      <c r="HR96" s="172">
        <f t="shared" si="186"/>
        <v>0</v>
      </c>
      <c r="HS96" s="163">
        <f t="shared" si="146"/>
        <v>0</v>
      </c>
    </row>
    <row r="97" spans="1:227" ht="21.75" customHeight="1" thickTop="1" thickBot="1" x14ac:dyDescent="0.3">
      <c r="A97" s="171" t="s">
        <v>936</v>
      </c>
      <c r="B97" s="172">
        <v>0</v>
      </c>
      <c r="C97" s="172">
        <v>0</v>
      </c>
      <c r="D97" s="172">
        <v>0</v>
      </c>
      <c r="E97" s="172">
        <v>0</v>
      </c>
      <c r="F97" s="172">
        <v>0</v>
      </c>
      <c r="G97" s="172">
        <v>0</v>
      </c>
      <c r="H97" s="172">
        <v>0</v>
      </c>
      <c r="I97" s="172">
        <v>0</v>
      </c>
      <c r="J97" s="172">
        <v>0</v>
      </c>
      <c r="K97" s="172">
        <v>0</v>
      </c>
      <c r="L97" s="172">
        <v>0</v>
      </c>
      <c r="M97" s="172">
        <v>0</v>
      </c>
      <c r="N97" s="172">
        <v>0</v>
      </c>
      <c r="O97" s="172">
        <v>0</v>
      </c>
      <c r="P97" s="172">
        <v>0</v>
      </c>
      <c r="Q97" s="172">
        <v>0</v>
      </c>
      <c r="R97" s="172">
        <v>0</v>
      </c>
      <c r="S97" s="172">
        <v>0</v>
      </c>
      <c r="T97" s="172">
        <v>0</v>
      </c>
      <c r="U97" s="172">
        <v>0</v>
      </c>
      <c r="V97" s="172">
        <v>0</v>
      </c>
      <c r="W97" s="172">
        <v>0</v>
      </c>
      <c r="X97" s="172">
        <v>0</v>
      </c>
      <c r="Y97" s="172">
        <v>0</v>
      </c>
      <c r="Z97" s="172">
        <v>0</v>
      </c>
      <c r="AA97" s="172">
        <v>0</v>
      </c>
      <c r="AB97" s="172">
        <v>0</v>
      </c>
      <c r="AC97" s="172">
        <v>0</v>
      </c>
      <c r="AD97" s="172">
        <v>0</v>
      </c>
      <c r="AE97" s="172">
        <v>0</v>
      </c>
      <c r="AF97" s="172">
        <v>0</v>
      </c>
      <c r="AG97" s="172">
        <v>0</v>
      </c>
      <c r="AH97" s="172">
        <v>0</v>
      </c>
      <c r="AI97" s="172">
        <v>0</v>
      </c>
      <c r="AJ97" s="172">
        <v>0</v>
      </c>
      <c r="AK97" s="172">
        <v>0</v>
      </c>
      <c r="AL97" s="172">
        <v>0</v>
      </c>
      <c r="AM97" s="172">
        <v>0</v>
      </c>
      <c r="AN97" s="172">
        <v>0</v>
      </c>
      <c r="AO97" s="172">
        <v>0</v>
      </c>
      <c r="AP97" s="172">
        <v>0</v>
      </c>
      <c r="AQ97" s="172">
        <v>0</v>
      </c>
      <c r="AR97" s="172">
        <v>0</v>
      </c>
      <c r="AS97" s="172">
        <v>0</v>
      </c>
      <c r="AT97" s="172">
        <v>0</v>
      </c>
      <c r="AU97" s="172">
        <v>0</v>
      </c>
      <c r="AV97" s="172">
        <v>0</v>
      </c>
      <c r="AW97" s="172">
        <v>0</v>
      </c>
      <c r="AX97" s="172">
        <v>0</v>
      </c>
      <c r="AY97" s="172">
        <v>0</v>
      </c>
      <c r="AZ97" s="172">
        <v>0</v>
      </c>
      <c r="BA97" s="172">
        <v>0</v>
      </c>
      <c r="BB97" s="172">
        <v>0</v>
      </c>
      <c r="BC97" s="172">
        <v>0</v>
      </c>
      <c r="BD97" s="172">
        <v>0</v>
      </c>
      <c r="BE97" s="172">
        <v>0</v>
      </c>
      <c r="BF97" s="172">
        <v>0</v>
      </c>
      <c r="BG97" s="172">
        <v>0</v>
      </c>
      <c r="BH97" s="172">
        <v>0</v>
      </c>
      <c r="BI97" s="172">
        <v>0</v>
      </c>
      <c r="BJ97" s="172">
        <v>0</v>
      </c>
      <c r="BK97" s="172">
        <v>0</v>
      </c>
      <c r="BL97" s="172">
        <v>0</v>
      </c>
      <c r="BM97" s="172">
        <v>0</v>
      </c>
      <c r="BN97" s="172">
        <v>0</v>
      </c>
      <c r="BO97" s="172">
        <v>0</v>
      </c>
      <c r="BP97" s="172">
        <v>0</v>
      </c>
      <c r="BQ97" s="172">
        <v>0</v>
      </c>
      <c r="BR97" s="172">
        <v>0</v>
      </c>
      <c r="BS97" s="172">
        <v>0</v>
      </c>
      <c r="BT97" s="172">
        <v>0</v>
      </c>
      <c r="BU97" s="172">
        <v>0</v>
      </c>
      <c r="BV97" s="172">
        <v>0</v>
      </c>
      <c r="BW97" s="172">
        <v>0</v>
      </c>
      <c r="BX97" s="172">
        <v>0</v>
      </c>
      <c r="BY97" s="172">
        <v>0</v>
      </c>
      <c r="BZ97" s="172">
        <v>0</v>
      </c>
      <c r="CA97" s="172">
        <v>0</v>
      </c>
      <c r="CB97" s="172">
        <v>0</v>
      </c>
      <c r="CC97" s="172">
        <v>0</v>
      </c>
      <c r="CD97" s="172">
        <v>0</v>
      </c>
      <c r="CE97" s="172">
        <v>0</v>
      </c>
      <c r="CF97" s="172">
        <v>0</v>
      </c>
      <c r="CG97" s="172">
        <v>0</v>
      </c>
      <c r="CH97" s="172">
        <v>0</v>
      </c>
      <c r="CI97" s="172">
        <v>0</v>
      </c>
      <c r="CJ97" s="172">
        <v>0</v>
      </c>
      <c r="CK97" s="172">
        <v>0</v>
      </c>
      <c r="CL97" s="172">
        <v>0</v>
      </c>
      <c r="CM97" s="172">
        <v>0</v>
      </c>
      <c r="CN97" s="172">
        <v>0</v>
      </c>
      <c r="CO97" s="172">
        <v>0</v>
      </c>
      <c r="CP97" s="172">
        <v>0</v>
      </c>
      <c r="CQ97" s="172">
        <v>0</v>
      </c>
      <c r="CR97" s="172">
        <v>0</v>
      </c>
      <c r="CS97" s="172">
        <v>0</v>
      </c>
      <c r="CT97" s="172">
        <v>0</v>
      </c>
      <c r="CU97" s="172">
        <v>0</v>
      </c>
      <c r="CV97" s="172">
        <v>0</v>
      </c>
      <c r="CW97" s="172">
        <v>0</v>
      </c>
      <c r="CX97" s="172">
        <v>0</v>
      </c>
      <c r="CY97" s="172">
        <v>0</v>
      </c>
      <c r="CZ97" s="172">
        <v>0</v>
      </c>
      <c r="DA97" s="172">
        <v>0</v>
      </c>
      <c r="DB97" s="172">
        <v>0</v>
      </c>
      <c r="DC97" s="172">
        <v>0</v>
      </c>
      <c r="DD97" s="172">
        <v>0</v>
      </c>
      <c r="DE97" s="172">
        <v>0</v>
      </c>
      <c r="DF97" s="172">
        <v>0</v>
      </c>
      <c r="DG97" s="172">
        <v>0</v>
      </c>
      <c r="DH97" s="172">
        <v>0</v>
      </c>
      <c r="DI97" s="172">
        <v>0</v>
      </c>
      <c r="DJ97" s="172">
        <v>0</v>
      </c>
      <c r="DK97" s="172">
        <v>0</v>
      </c>
      <c r="DL97" s="172">
        <v>0</v>
      </c>
      <c r="DM97" s="172">
        <v>0</v>
      </c>
      <c r="DN97" s="172">
        <v>0</v>
      </c>
      <c r="DO97" s="172">
        <v>0</v>
      </c>
      <c r="DP97" s="172">
        <v>0</v>
      </c>
      <c r="DQ97" s="172">
        <v>0</v>
      </c>
      <c r="DR97" s="172">
        <v>0</v>
      </c>
      <c r="DS97" s="172">
        <v>0</v>
      </c>
      <c r="DT97" s="172">
        <v>0</v>
      </c>
      <c r="DU97" s="172">
        <v>0</v>
      </c>
      <c r="DV97" s="172">
        <v>0</v>
      </c>
      <c r="DW97" s="172">
        <v>0</v>
      </c>
      <c r="DX97" s="172">
        <v>0</v>
      </c>
      <c r="DY97" s="172">
        <v>0</v>
      </c>
      <c r="DZ97" s="172">
        <v>0</v>
      </c>
      <c r="EA97" s="172">
        <v>0</v>
      </c>
      <c r="EB97" s="172">
        <v>0</v>
      </c>
      <c r="EC97" s="172">
        <v>0</v>
      </c>
      <c r="ED97" s="172">
        <v>0</v>
      </c>
      <c r="EE97" s="172">
        <v>0</v>
      </c>
      <c r="EF97" s="172">
        <v>0</v>
      </c>
      <c r="EG97" s="172">
        <v>0</v>
      </c>
      <c r="EH97" s="172">
        <v>0</v>
      </c>
      <c r="EI97" s="172">
        <v>0</v>
      </c>
      <c r="EJ97" s="172">
        <v>0</v>
      </c>
      <c r="EK97" s="172">
        <v>0</v>
      </c>
      <c r="EL97" s="172">
        <v>0</v>
      </c>
      <c r="EM97" s="172">
        <v>0</v>
      </c>
      <c r="EN97" s="172">
        <v>0</v>
      </c>
      <c r="EO97" s="172">
        <v>0</v>
      </c>
      <c r="EP97" s="172">
        <v>0</v>
      </c>
      <c r="EQ97" s="172">
        <v>0</v>
      </c>
      <c r="ER97" s="172">
        <v>0</v>
      </c>
      <c r="ES97" s="172">
        <v>0</v>
      </c>
      <c r="ET97" s="172">
        <v>0</v>
      </c>
      <c r="EU97" s="172">
        <v>0</v>
      </c>
      <c r="EV97" s="172">
        <v>0</v>
      </c>
      <c r="EW97" s="172">
        <v>0</v>
      </c>
      <c r="EX97" s="172">
        <v>0</v>
      </c>
      <c r="EY97" s="172">
        <v>0</v>
      </c>
      <c r="EZ97" s="172">
        <v>0</v>
      </c>
      <c r="FA97" s="172">
        <v>0</v>
      </c>
      <c r="FB97" s="172">
        <v>0</v>
      </c>
      <c r="FC97" s="172">
        <v>0</v>
      </c>
      <c r="FD97" s="172">
        <v>0</v>
      </c>
      <c r="FE97" s="172">
        <v>0</v>
      </c>
      <c r="FF97" s="172">
        <v>0</v>
      </c>
      <c r="FG97" s="172">
        <v>0</v>
      </c>
      <c r="FH97" s="172">
        <v>0</v>
      </c>
      <c r="FI97" s="172">
        <v>0</v>
      </c>
      <c r="FJ97" s="172">
        <v>0</v>
      </c>
      <c r="FK97" s="172">
        <v>0</v>
      </c>
      <c r="FL97" s="172">
        <v>0</v>
      </c>
      <c r="FM97" s="172">
        <v>0</v>
      </c>
      <c r="FN97" s="172">
        <v>0</v>
      </c>
      <c r="FO97" s="172">
        <v>0</v>
      </c>
      <c r="FP97" s="172">
        <v>0</v>
      </c>
      <c r="FQ97" s="172">
        <v>0</v>
      </c>
      <c r="FR97" s="172">
        <v>0</v>
      </c>
      <c r="FS97" s="172">
        <v>0</v>
      </c>
      <c r="FT97" s="172">
        <v>0</v>
      </c>
      <c r="FU97" s="172">
        <v>0</v>
      </c>
      <c r="FV97" s="172">
        <v>0</v>
      </c>
      <c r="FW97" s="172">
        <v>0</v>
      </c>
      <c r="FX97" s="172">
        <v>0</v>
      </c>
      <c r="FY97" s="172">
        <v>0</v>
      </c>
      <c r="FZ97" s="172">
        <v>0</v>
      </c>
      <c r="GA97" s="172">
        <v>0</v>
      </c>
      <c r="GB97" s="172">
        <v>0</v>
      </c>
      <c r="GC97" s="172">
        <v>0</v>
      </c>
      <c r="GD97" s="172">
        <v>0</v>
      </c>
      <c r="GE97" s="172">
        <v>0</v>
      </c>
      <c r="GF97" s="172">
        <v>0</v>
      </c>
      <c r="GG97" s="172">
        <v>0</v>
      </c>
      <c r="GH97" s="172">
        <v>0</v>
      </c>
      <c r="GI97" s="172">
        <v>0</v>
      </c>
      <c r="GJ97" s="172">
        <v>0</v>
      </c>
      <c r="GK97" s="172">
        <v>0</v>
      </c>
      <c r="GL97" s="172">
        <v>0</v>
      </c>
      <c r="GM97" s="172">
        <v>0</v>
      </c>
      <c r="GN97" s="172">
        <v>0</v>
      </c>
      <c r="GO97" s="172">
        <v>0</v>
      </c>
      <c r="GP97" s="172">
        <v>0</v>
      </c>
      <c r="GQ97" s="172">
        <v>0</v>
      </c>
      <c r="GR97" s="172">
        <v>0</v>
      </c>
      <c r="GS97" s="172">
        <v>0</v>
      </c>
      <c r="GT97" s="172">
        <v>0</v>
      </c>
      <c r="GU97" s="173">
        <v>0</v>
      </c>
      <c r="GV97" s="173">
        <v>0</v>
      </c>
      <c r="GW97" s="173">
        <v>0</v>
      </c>
      <c r="GX97" s="173">
        <v>0</v>
      </c>
      <c r="GY97" s="173">
        <v>0</v>
      </c>
      <c r="GZ97" s="173">
        <v>0</v>
      </c>
      <c r="HA97" s="173">
        <v>0</v>
      </c>
      <c r="HB97" s="173">
        <v>0</v>
      </c>
      <c r="HC97" s="173">
        <v>0</v>
      </c>
      <c r="HD97" s="173">
        <v>0</v>
      </c>
      <c r="HE97" s="173">
        <v>0</v>
      </c>
      <c r="HF97" s="173">
        <v>0</v>
      </c>
      <c r="HG97" s="173">
        <v>0</v>
      </c>
      <c r="HH97" s="173">
        <v>0</v>
      </c>
      <c r="HI97" s="173">
        <v>0</v>
      </c>
      <c r="HJ97" s="173">
        <v>0</v>
      </c>
      <c r="HK97" s="173">
        <v>0</v>
      </c>
      <c r="HL97" s="173">
        <v>0</v>
      </c>
      <c r="HM97" s="173">
        <v>0</v>
      </c>
      <c r="HN97" s="173">
        <v>0</v>
      </c>
      <c r="HO97" s="172">
        <f t="shared" si="183"/>
        <v>0</v>
      </c>
      <c r="HP97" s="172">
        <f t="shared" si="184"/>
        <v>0</v>
      </c>
      <c r="HQ97" s="172">
        <f t="shared" si="185"/>
        <v>0</v>
      </c>
      <c r="HR97" s="172">
        <f t="shared" si="186"/>
        <v>0</v>
      </c>
      <c r="HS97" s="163">
        <f t="shared" si="146"/>
        <v>0</v>
      </c>
    </row>
    <row r="98" spans="1:227" ht="21.75" customHeight="1" thickTop="1" thickBot="1" x14ac:dyDescent="0.3">
      <c r="A98" s="171" t="s">
        <v>937</v>
      </c>
      <c r="B98" s="172">
        <v>0</v>
      </c>
      <c r="C98" s="172">
        <v>0</v>
      </c>
      <c r="D98" s="172">
        <v>0</v>
      </c>
      <c r="E98" s="172">
        <v>0</v>
      </c>
      <c r="F98" s="172">
        <v>0</v>
      </c>
      <c r="G98" s="172">
        <v>0</v>
      </c>
      <c r="H98" s="172">
        <v>0</v>
      </c>
      <c r="I98" s="172">
        <v>0</v>
      </c>
      <c r="J98" s="172">
        <v>0</v>
      </c>
      <c r="K98" s="172">
        <v>0</v>
      </c>
      <c r="L98" s="172">
        <v>0</v>
      </c>
      <c r="M98" s="172">
        <v>0</v>
      </c>
      <c r="N98" s="172">
        <v>0</v>
      </c>
      <c r="O98" s="172">
        <v>0</v>
      </c>
      <c r="P98" s="172">
        <v>0</v>
      </c>
      <c r="Q98" s="172">
        <v>0</v>
      </c>
      <c r="R98" s="172">
        <v>0</v>
      </c>
      <c r="S98" s="172">
        <v>0</v>
      </c>
      <c r="T98" s="172">
        <v>0</v>
      </c>
      <c r="U98" s="172">
        <v>0</v>
      </c>
      <c r="V98" s="172">
        <v>0</v>
      </c>
      <c r="W98" s="172">
        <v>0</v>
      </c>
      <c r="X98" s="172">
        <v>0</v>
      </c>
      <c r="Y98" s="172">
        <v>0</v>
      </c>
      <c r="Z98" s="172">
        <v>0</v>
      </c>
      <c r="AA98" s="172">
        <v>0</v>
      </c>
      <c r="AB98" s="172">
        <v>0</v>
      </c>
      <c r="AC98" s="172">
        <v>0</v>
      </c>
      <c r="AD98" s="172">
        <v>0</v>
      </c>
      <c r="AE98" s="172">
        <v>0</v>
      </c>
      <c r="AF98" s="172">
        <v>0</v>
      </c>
      <c r="AG98" s="172">
        <v>0</v>
      </c>
      <c r="AH98" s="172">
        <v>0</v>
      </c>
      <c r="AI98" s="172">
        <v>0</v>
      </c>
      <c r="AJ98" s="172">
        <v>0</v>
      </c>
      <c r="AK98" s="172">
        <v>0</v>
      </c>
      <c r="AL98" s="172">
        <v>0</v>
      </c>
      <c r="AM98" s="172">
        <v>0</v>
      </c>
      <c r="AN98" s="172">
        <v>0</v>
      </c>
      <c r="AO98" s="172">
        <v>0</v>
      </c>
      <c r="AP98" s="172">
        <v>0</v>
      </c>
      <c r="AQ98" s="172">
        <v>0</v>
      </c>
      <c r="AR98" s="172">
        <v>0</v>
      </c>
      <c r="AS98" s="172">
        <v>0</v>
      </c>
      <c r="AT98" s="172">
        <v>0</v>
      </c>
      <c r="AU98" s="172">
        <v>0</v>
      </c>
      <c r="AV98" s="172">
        <v>0</v>
      </c>
      <c r="AW98" s="172">
        <v>0</v>
      </c>
      <c r="AX98" s="172">
        <v>0</v>
      </c>
      <c r="AY98" s="172">
        <v>0</v>
      </c>
      <c r="AZ98" s="172">
        <v>0</v>
      </c>
      <c r="BA98" s="172">
        <v>0</v>
      </c>
      <c r="BB98" s="172">
        <v>0</v>
      </c>
      <c r="BC98" s="172">
        <v>0</v>
      </c>
      <c r="BD98" s="172">
        <v>0</v>
      </c>
      <c r="BE98" s="172">
        <v>0</v>
      </c>
      <c r="BF98" s="172">
        <v>0</v>
      </c>
      <c r="BG98" s="172">
        <v>0</v>
      </c>
      <c r="BH98" s="172">
        <v>0</v>
      </c>
      <c r="BI98" s="172">
        <v>0</v>
      </c>
      <c r="BJ98" s="172">
        <v>0</v>
      </c>
      <c r="BK98" s="172">
        <v>0</v>
      </c>
      <c r="BL98" s="172">
        <v>0</v>
      </c>
      <c r="BM98" s="172">
        <v>0</v>
      </c>
      <c r="BN98" s="172">
        <v>0</v>
      </c>
      <c r="BO98" s="172">
        <v>0</v>
      </c>
      <c r="BP98" s="172">
        <v>0</v>
      </c>
      <c r="BQ98" s="172">
        <v>0</v>
      </c>
      <c r="BR98" s="172">
        <v>0</v>
      </c>
      <c r="BS98" s="172">
        <v>0</v>
      </c>
      <c r="BT98" s="172">
        <v>0</v>
      </c>
      <c r="BU98" s="172">
        <v>0</v>
      </c>
      <c r="BV98" s="172">
        <v>0</v>
      </c>
      <c r="BW98" s="172">
        <v>0</v>
      </c>
      <c r="BX98" s="172">
        <v>0</v>
      </c>
      <c r="BY98" s="172">
        <v>0</v>
      </c>
      <c r="BZ98" s="172">
        <v>0</v>
      </c>
      <c r="CA98" s="172">
        <v>0</v>
      </c>
      <c r="CB98" s="172">
        <v>0</v>
      </c>
      <c r="CC98" s="172">
        <v>0</v>
      </c>
      <c r="CD98" s="172">
        <v>0</v>
      </c>
      <c r="CE98" s="172">
        <v>0</v>
      </c>
      <c r="CF98" s="172">
        <v>0</v>
      </c>
      <c r="CG98" s="172">
        <v>0</v>
      </c>
      <c r="CH98" s="172">
        <v>0</v>
      </c>
      <c r="CI98" s="172">
        <v>0</v>
      </c>
      <c r="CJ98" s="172">
        <v>0</v>
      </c>
      <c r="CK98" s="172">
        <v>0</v>
      </c>
      <c r="CL98" s="172">
        <v>0</v>
      </c>
      <c r="CM98" s="172">
        <v>0</v>
      </c>
      <c r="CN98" s="172">
        <v>0</v>
      </c>
      <c r="CO98" s="172">
        <v>0</v>
      </c>
      <c r="CP98" s="172">
        <v>0</v>
      </c>
      <c r="CQ98" s="172">
        <v>0</v>
      </c>
      <c r="CR98" s="172">
        <v>0</v>
      </c>
      <c r="CS98" s="172">
        <v>0</v>
      </c>
      <c r="CT98" s="172">
        <v>0</v>
      </c>
      <c r="CU98" s="172">
        <v>0</v>
      </c>
      <c r="CV98" s="172">
        <v>0</v>
      </c>
      <c r="CW98" s="172">
        <v>0</v>
      </c>
      <c r="CX98" s="172">
        <v>0</v>
      </c>
      <c r="CY98" s="172">
        <v>0</v>
      </c>
      <c r="CZ98" s="172">
        <v>0</v>
      </c>
      <c r="DA98" s="172">
        <v>0</v>
      </c>
      <c r="DB98" s="172">
        <v>0</v>
      </c>
      <c r="DC98" s="172">
        <v>0</v>
      </c>
      <c r="DD98" s="172">
        <v>0</v>
      </c>
      <c r="DE98" s="172">
        <v>0</v>
      </c>
      <c r="DF98" s="172">
        <v>0</v>
      </c>
      <c r="DG98" s="172">
        <v>0</v>
      </c>
      <c r="DH98" s="172">
        <v>0</v>
      </c>
      <c r="DI98" s="172">
        <v>0</v>
      </c>
      <c r="DJ98" s="172">
        <v>0</v>
      </c>
      <c r="DK98" s="172">
        <v>0</v>
      </c>
      <c r="DL98" s="172">
        <v>0</v>
      </c>
      <c r="DM98" s="172">
        <v>0</v>
      </c>
      <c r="DN98" s="172">
        <v>0</v>
      </c>
      <c r="DO98" s="172">
        <v>0</v>
      </c>
      <c r="DP98" s="172">
        <v>0</v>
      </c>
      <c r="DQ98" s="172">
        <v>0</v>
      </c>
      <c r="DR98" s="172">
        <v>0</v>
      </c>
      <c r="DS98" s="172">
        <v>0</v>
      </c>
      <c r="DT98" s="172">
        <v>0</v>
      </c>
      <c r="DU98" s="172">
        <v>0</v>
      </c>
      <c r="DV98" s="172">
        <v>0</v>
      </c>
      <c r="DW98" s="172">
        <v>0</v>
      </c>
      <c r="DX98" s="172">
        <v>0</v>
      </c>
      <c r="DY98" s="172">
        <v>0</v>
      </c>
      <c r="DZ98" s="172">
        <v>0</v>
      </c>
      <c r="EA98" s="172">
        <v>0</v>
      </c>
      <c r="EB98" s="172">
        <v>0</v>
      </c>
      <c r="EC98" s="172">
        <v>0</v>
      </c>
      <c r="ED98" s="172">
        <v>0</v>
      </c>
      <c r="EE98" s="172">
        <v>0</v>
      </c>
      <c r="EF98" s="172">
        <v>0</v>
      </c>
      <c r="EG98" s="172">
        <v>0</v>
      </c>
      <c r="EH98" s="172">
        <v>0</v>
      </c>
      <c r="EI98" s="172">
        <v>0</v>
      </c>
      <c r="EJ98" s="172">
        <v>0</v>
      </c>
      <c r="EK98" s="172">
        <v>0</v>
      </c>
      <c r="EL98" s="172">
        <v>0</v>
      </c>
      <c r="EM98" s="172">
        <v>0</v>
      </c>
      <c r="EN98" s="172">
        <v>0</v>
      </c>
      <c r="EO98" s="172">
        <v>0</v>
      </c>
      <c r="EP98" s="172">
        <v>0</v>
      </c>
      <c r="EQ98" s="172">
        <v>0</v>
      </c>
      <c r="ER98" s="172">
        <v>0</v>
      </c>
      <c r="ES98" s="172">
        <v>0</v>
      </c>
      <c r="ET98" s="172">
        <v>0</v>
      </c>
      <c r="EU98" s="172">
        <v>0</v>
      </c>
      <c r="EV98" s="172">
        <v>0</v>
      </c>
      <c r="EW98" s="172">
        <v>0</v>
      </c>
      <c r="EX98" s="172">
        <v>0</v>
      </c>
      <c r="EY98" s="172">
        <v>0</v>
      </c>
      <c r="EZ98" s="172">
        <v>0</v>
      </c>
      <c r="FA98" s="172">
        <v>0</v>
      </c>
      <c r="FB98" s="172">
        <v>0</v>
      </c>
      <c r="FC98" s="172">
        <v>0</v>
      </c>
      <c r="FD98" s="172">
        <v>0</v>
      </c>
      <c r="FE98" s="172">
        <v>0</v>
      </c>
      <c r="FF98" s="172">
        <v>0</v>
      </c>
      <c r="FG98" s="172">
        <v>0</v>
      </c>
      <c r="FH98" s="172">
        <v>0</v>
      </c>
      <c r="FI98" s="172">
        <v>0</v>
      </c>
      <c r="FJ98" s="172">
        <v>0</v>
      </c>
      <c r="FK98" s="172">
        <v>0</v>
      </c>
      <c r="FL98" s="172">
        <v>0</v>
      </c>
      <c r="FM98" s="172">
        <v>0</v>
      </c>
      <c r="FN98" s="172">
        <v>0</v>
      </c>
      <c r="FO98" s="172">
        <v>0</v>
      </c>
      <c r="FP98" s="172">
        <v>0</v>
      </c>
      <c r="FQ98" s="172">
        <v>0</v>
      </c>
      <c r="FR98" s="172">
        <v>0</v>
      </c>
      <c r="FS98" s="172">
        <v>0</v>
      </c>
      <c r="FT98" s="172">
        <v>0</v>
      </c>
      <c r="FU98" s="172">
        <v>0</v>
      </c>
      <c r="FV98" s="172">
        <v>0</v>
      </c>
      <c r="FW98" s="172">
        <v>0</v>
      </c>
      <c r="FX98" s="172">
        <v>0</v>
      </c>
      <c r="FY98" s="172">
        <v>0</v>
      </c>
      <c r="FZ98" s="172">
        <v>0</v>
      </c>
      <c r="GA98" s="172">
        <v>0</v>
      </c>
      <c r="GB98" s="172">
        <v>0</v>
      </c>
      <c r="GC98" s="172">
        <v>0</v>
      </c>
      <c r="GD98" s="172">
        <v>0</v>
      </c>
      <c r="GE98" s="172">
        <v>0</v>
      </c>
      <c r="GF98" s="172">
        <v>0</v>
      </c>
      <c r="GG98" s="172">
        <v>0</v>
      </c>
      <c r="GH98" s="172">
        <v>0</v>
      </c>
      <c r="GI98" s="172">
        <v>0</v>
      </c>
      <c r="GJ98" s="172">
        <v>0</v>
      </c>
      <c r="GK98" s="172">
        <v>0</v>
      </c>
      <c r="GL98" s="172">
        <v>0</v>
      </c>
      <c r="GM98" s="172">
        <v>0</v>
      </c>
      <c r="GN98" s="172">
        <v>0</v>
      </c>
      <c r="GO98" s="172">
        <v>0</v>
      </c>
      <c r="GP98" s="172">
        <v>0</v>
      </c>
      <c r="GQ98" s="172">
        <v>0</v>
      </c>
      <c r="GR98" s="172">
        <v>0</v>
      </c>
      <c r="GS98" s="172">
        <v>0</v>
      </c>
      <c r="GT98" s="172">
        <v>0</v>
      </c>
      <c r="GU98" s="173">
        <v>0</v>
      </c>
      <c r="GV98" s="173">
        <v>0</v>
      </c>
      <c r="GW98" s="173">
        <v>0</v>
      </c>
      <c r="GX98" s="173">
        <v>0</v>
      </c>
      <c r="GY98" s="173">
        <v>0</v>
      </c>
      <c r="GZ98" s="173">
        <v>0</v>
      </c>
      <c r="HA98" s="173">
        <v>0</v>
      </c>
      <c r="HB98" s="173">
        <v>0</v>
      </c>
      <c r="HC98" s="173">
        <v>0</v>
      </c>
      <c r="HD98" s="173">
        <v>0</v>
      </c>
      <c r="HE98" s="173">
        <v>0</v>
      </c>
      <c r="HF98" s="173">
        <v>0</v>
      </c>
      <c r="HG98" s="173">
        <v>0</v>
      </c>
      <c r="HH98" s="173">
        <v>0</v>
      </c>
      <c r="HI98" s="173">
        <v>0</v>
      </c>
      <c r="HJ98" s="173">
        <v>0</v>
      </c>
      <c r="HK98" s="173">
        <v>0</v>
      </c>
      <c r="HL98" s="173">
        <v>0</v>
      </c>
      <c r="HM98" s="173">
        <v>0</v>
      </c>
      <c r="HN98" s="173">
        <v>0</v>
      </c>
      <c r="HO98" s="172">
        <f t="shared" si="183"/>
        <v>0</v>
      </c>
      <c r="HP98" s="172">
        <f t="shared" si="184"/>
        <v>0</v>
      </c>
      <c r="HQ98" s="172">
        <f t="shared" si="185"/>
        <v>0</v>
      </c>
      <c r="HR98" s="172">
        <f t="shared" si="186"/>
        <v>0</v>
      </c>
      <c r="HS98" s="163">
        <f t="shared" si="146"/>
        <v>0</v>
      </c>
    </row>
    <row r="99" spans="1:227" ht="21.75" customHeight="1" thickTop="1" thickBot="1" x14ac:dyDescent="0.3">
      <c r="A99" s="171" t="s">
        <v>938</v>
      </c>
      <c r="B99" s="172">
        <v>0</v>
      </c>
      <c r="C99" s="172">
        <v>0</v>
      </c>
      <c r="D99" s="172">
        <v>0</v>
      </c>
      <c r="E99" s="172">
        <v>0</v>
      </c>
      <c r="F99" s="172">
        <v>0</v>
      </c>
      <c r="G99" s="172">
        <v>0</v>
      </c>
      <c r="H99" s="172">
        <v>0</v>
      </c>
      <c r="I99" s="172">
        <v>0</v>
      </c>
      <c r="J99" s="172">
        <v>0</v>
      </c>
      <c r="K99" s="172">
        <v>0</v>
      </c>
      <c r="L99" s="172">
        <v>0</v>
      </c>
      <c r="M99" s="172">
        <v>0</v>
      </c>
      <c r="N99" s="172">
        <v>0</v>
      </c>
      <c r="O99" s="172">
        <v>0</v>
      </c>
      <c r="P99" s="172">
        <v>0</v>
      </c>
      <c r="Q99" s="172">
        <v>0</v>
      </c>
      <c r="R99" s="172">
        <v>0</v>
      </c>
      <c r="S99" s="172">
        <v>0</v>
      </c>
      <c r="T99" s="172">
        <v>0</v>
      </c>
      <c r="U99" s="172">
        <v>0</v>
      </c>
      <c r="V99" s="172">
        <v>0</v>
      </c>
      <c r="W99" s="172">
        <v>0</v>
      </c>
      <c r="X99" s="172">
        <v>0</v>
      </c>
      <c r="Y99" s="172">
        <v>0</v>
      </c>
      <c r="Z99" s="172">
        <v>0</v>
      </c>
      <c r="AA99" s="172">
        <v>0</v>
      </c>
      <c r="AB99" s="172">
        <v>0</v>
      </c>
      <c r="AC99" s="172">
        <v>0</v>
      </c>
      <c r="AD99" s="172">
        <v>0</v>
      </c>
      <c r="AE99" s="172">
        <v>0</v>
      </c>
      <c r="AF99" s="172">
        <v>0</v>
      </c>
      <c r="AG99" s="172">
        <v>0</v>
      </c>
      <c r="AH99" s="172">
        <v>0</v>
      </c>
      <c r="AI99" s="172">
        <v>0</v>
      </c>
      <c r="AJ99" s="172">
        <v>0</v>
      </c>
      <c r="AK99" s="172">
        <v>0</v>
      </c>
      <c r="AL99" s="172">
        <v>0</v>
      </c>
      <c r="AM99" s="172">
        <v>0</v>
      </c>
      <c r="AN99" s="172">
        <v>0</v>
      </c>
      <c r="AO99" s="172">
        <v>0</v>
      </c>
      <c r="AP99" s="172">
        <v>0</v>
      </c>
      <c r="AQ99" s="172">
        <v>0</v>
      </c>
      <c r="AR99" s="172">
        <v>0</v>
      </c>
      <c r="AS99" s="172">
        <v>0</v>
      </c>
      <c r="AT99" s="172">
        <v>0</v>
      </c>
      <c r="AU99" s="172">
        <v>0</v>
      </c>
      <c r="AV99" s="172">
        <v>0</v>
      </c>
      <c r="AW99" s="172">
        <v>0</v>
      </c>
      <c r="AX99" s="172">
        <v>0</v>
      </c>
      <c r="AY99" s="172">
        <v>0</v>
      </c>
      <c r="AZ99" s="172">
        <v>0</v>
      </c>
      <c r="BA99" s="172">
        <v>0</v>
      </c>
      <c r="BB99" s="172">
        <v>0</v>
      </c>
      <c r="BC99" s="172">
        <v>0</v>
      </c>
      <c r="BD99" s="172">
        <v>0</v>
      </c>
      <c r="BE99" s="172">
        <v>0</v>
      </c>
      <c r="BF99" s="172">
        <v>0</v>
      </c>
      <c r="BG99" s="172">
        <v>0</v>
      </c>
      <c r="BH99" s="172">
        <v>0</v>
      </c>
      <c r="BI99" s="172">
        <v>0</v>
      </c>
      <c r="BJ99" s="172">
        <v>0</v>
      </c>
      <c r="BK99" s="172">
        <v>0</v>
      </c>
      <c r="BL99" s="172">
        <v>0</v>
      </c>
      <c r="BM99" s="172">
        <v>0</v>
      </c>
      <c r="BN99" s="172">
        <v>0</v>
      </c>
      <c r="BO99" s="172">
        <v>0</v>
      </c>
      <c r="BP99" s="172">
        <v>0</v>
      </c>
      <c r="BQ99" s="172">
        <v>0</v>
      </c>
      <c r="BR99" s="172">
        <v>0</v>
      </c>
      <c r="BS99" s="172">
        <v>0</v>
      </c>
      <c r="BT99" s="172">
        <v>0</v>
      </c>
      <c r="BU99" s="172">
        <v>0</v>
      </c>
      <c r="BV99" s="172">
        <v>0</v>
      </c>
      <c r="BW99" s="172">
        <v>0</v>
      </c>
      <c r="BX99" s="172">
        <v>0</v>
      </c>
      <c r="BY99" s="172">
        <v>0</v>
      </c>
      <c r="BZ99" s="172">
        <v>0</v>
      </c>
      <c r="CA99" s="172">
        <v>0</v>
      </c>
      <c r="CB99" s="172">
        <v>0</v>
      </c>
      <c r="CC99" s="172">
        <v>0</v>
      </c>
      <c r="CD99" s="172">
        <v>0</v>
      </c>
      <c r="CE99" s="172">
        <v>0</v>
      </c>
      <c r="CF99" s="172">
        <v>0</v>
      </c>
      <c r="CG99" s="172">
        <v>0</v>
      </c>
      <c r="CH99" s="172">
        <v>0</v>
      </c>
      <c r="CI99" s="172">
        <v>0</v>
      </c>
      <c r="CJ99" s="172">
        <v>0</v>
      </c>
      <c r="CK99" s="172">
        <v>0</v>
      </c>
      <c r="CL99" s="172">
        <v>0</v>
      </c>
      <c r="CM99" s="172">
        <v>0</v>
      </c>
      <c r="CN99" s="172">
        <v>0</v>
      </c>
      <c r="CO99" s="172">
        <v>0</v>
      </c>
      <c r="CP99" s="172">
        <v>0</v>
      </c>
      <c r="CQ99" s="172">
        <v>0</v>
      </c>
      <c r="CR99" s="172">
        <v>0</v>
      </c>
      <c r="CS99" s="172">
        <v>0</v>
      </c>
      <c r="CT99" s="172">
        <v>0</v>
      </c>
      <c r="CU99" s="172">
        <v>0</v>
      </c>
      <c r="CV99" s="172">
        <v>0</v>
      </c>
      <c r="CW99" s="172">
        <v>0</v>
      </c>
      <c r="CX99" s="172">
        <v>0</v>
      </c>
      <c r="CY99" s="172">
        <v>0</v>
      </c>
      <c r="CZ99" s="172">
        <v>0</v>
      </c>
      <c r="DA99" s="172">
        <v>0</v>
      </c>
      <c r="DB99" s="172">
        <v>0</v>
      </c>
      <c r="DC99" s="172">
        <v>0</v>
      </c>
      <c r="DD99" s="172">
        <v>0</v>
      </c>
      <c r="DE99" s="172">
        <v>0</v>
      </c>
      <c r="DF99" s="172">
        <v>0</v>
      </c>
      <c r="DG99" s="172">
        <v>0</v>
      </c>
      <c r="DH99" s="172">
        <v>0</v>
      </c>
      <c r="DI99" s="172">
        <v>0</v>
      </c>
      <c r="DJ99" s="172">
        <v>0</v>
      </c>
      <c r="DK99" s="172">
        <v>0</v>
      </c>
      <c r="DL99" s="172">
        <v>0</v>
      </c>
      <c r="DM99" s="172">
        <v>0</v>
      </c>
      <c r="DN99" s="172">
        <v>0</v>
      </c>
      <c r="DO99" s="172">
        <v>0</v>
      </c>
      <c r="DP99" s="172">
        <v>0</v>
      </c>
      <c r="DQ99" s="172">
        <v>0</v>
      </c>
      <c r="DR99" s="172">
        <v>0</v>
      </c>
      <c r="DS99" s="172">
        <v>0</v>
      </c>
      <c r="DT99" s="172">
        <v>0</v>
      </c>
      <c r="DU99" s="172">
        <v>0</v>
      </c>
      <c r="DV99" s="172">
        <v>0</v>
      </c>
      <c r="DW99" s="172">
        <v>0</v>
      </c>
      <c r="DX99" s="172">
        <v>0</v>
      </c>
      <c r="DY99" s="172">
        <v>0</v>
      </c>
      <c r="DZ99" s="172">
        <v>0</v>
      </c>
      <c r="EA99" s="172">
        <v>0</v>
      </c>
      <c r="EB99" s="172">
        <v>0</v>
      </c>
      <c r="EC99" s="172">
        <v>0</v>
      </c>
      <c r="ED99" s="172">
        <v>0</v>
      </c>
      <c r="EE99" s="172">
        <v>0</v>
      </c>
      <c r="EF99" s="172">
        <v>0</v>
      </c>
      <c r="EG99" s="172">
        <v>0</v>
      </c>
      <c r="EH99" s="172">
        <v>0</v>
      </c>
      <c r="EI99" s="172">
        <v>0</v>
      </c>
      <c r="EJ99" s="172">
        <v>0</v>
      </c>
      <c r="EK99" s="172">
        <v>0</v>
      </c>
      <c r="EL99" s="172">
        <v>0</v>
      </c>
      <c r="EM99" s="172">
        <v>0</v>
      </c>
      <c r="EN99" s="172">
        <v>0</v>
      </c>
      <c r="EO99" s="172">
        <v>0</v>
      </c>
      <c r="EP99" s="172">
        <v>0</v>
      </c>
      <c r="EQ99" s="172">
        <v>0</v>
      </c>
      <c r="ER99" s="172">
        <v>0</v>
      </c>
      <c r="ES99" s="172">
        <v>0</v>
      </c>
      <c r="ET99" s="172">
        <v>0</v>
      </c>
      <c r="EU99" s="172">
        <v>0</v>
      </c>
      <c r="EV99" s="172">
        <v>0</v>
      </c>
      <c r="EW99" s="172">
        <v>0</v>
      </c>
      <c r="EX99" s="172">
        <v>0</v>
      </c>
      <c r="EY99" s="172">
        <v>0</v>
      </c>
      <c r="EZ99" s="172">
        <v>0</v>
      </c>
      <c r="FA99" s="172">
        <v>0</v>
      </c>
      <c r="FB99" s="172">
        <v>0</v>
      </c>
      <c r="FC99" s="172">
        <v>0</v>
      </c>
      <c r="FD99" s="172">
        <v>0</v>
      </c>
      <c r="FE99" s="172">
        <v>0</v>
      </c>
      <c r="FF99" s="172">
        <v>0</v>
      </c>
      <c r="FG99" s="172">
        <v>0</v>
      </c>
      <c r="FH99" s="172">
        <v>0</v>
      </c>
      <c r="FI99" s="172">
        <v>0</v>
      </c>
      <c r="FJ99" s="172">
        <v>0</v>
      </c>
      <c r="FK99" s="172">
        <v>0</v>
      </c>
      <c r="FL99" s="172">
        <v>0</v>
      </c>
      <c r="FM99" s="172">
        <v>0</v>
      </c>
      <c r="FN99" s="172">
        <v>0</v>
      </c>
      <c r="FO99" s="172">
        <v>0</v>
      </c>
      <c r="FP99" s="172">
        <v>0</v>
      </c>
      <c r="FQ99" s="172">
        <v>0</v>
      </c>
      <c r="FR99" s="172">
        <v>0</v>
      </c>
      <c r="FS99" s="172">
        <v>0</v>
      </c>
      <c r="FT99" s="172">
        <v>0</v>
      </c>
      <c r="FU99" s="172">
        <v>0</v>
      </c>
      <c r="FV99" s="172">
        <v>0</v>
      </c>
      <c r="FW99" s="172">
        <v>0</v>
      </c>
      <c r="FX99" s="172">
        <v>0</v>
      </c>
      <c r="FY99" s="172">
        <v>0</v>
      </c>
      <c r="FZ99" s="172">
        <v>0</v>
      </c>
      <c r="GA99" s="172">
        <v>0</v>
      </c>
      <c r="GB99" s="172">
        <v>0</v>
      </c>
      <c r="GC99" s="172">
        <v>0</v>
      </c>
      <c r="GD99" s="172">
        <v>0</v>
      </c>
      <c r="GE99" s="172">
        <v>0</v>
      </c>
      <c r="GF99" s="172">
        <v>0</v>
      </c>
      <c r="GG99" s="172">
        <v>0</v>
      </c>
      <c r="GH99" s="172">
        <v>0</v>
      </c>
      <c r="GI99" s="172">
        <v>0</v>
      </c>
      <c r="GJ99" s="172">
        <v>0</v>
      </c>
      <c r="GK99" s="172">
        <v>0</v>
      </c>
      <c r="GL99" s="172">
        <v>0</v>
      </c>
      <c r="GM99" s="172">
        <v>0</v>
      </c>
      <c r="GN99" s="172">
        <v>0</v>
      </c>
      <c r="GO99" s="172">
        <v>0</v>
      </c>
      <c r="GP99" s="172">
        <v>0</v>
      </c>
      <c r="GQ99" s="172">
        <v>0</v>
      </c>
      <c r="GR99" s="172">
        <v>0</v>
      </c>
      <c r="GS99" s="172">
        <v>0</v>
      </c>
      <c r="GT99" s="172">
        <v>0</v>
      </c>
      <c r="GU99" s="173">
        <v>0</v>
      </c>
      <c r="GV99" s="173">
        <v>0</v>
      </c>
      <c r="GW99" s="173">
        <v>0</v>
      </c>
      <c r="GX99" s="173">
        <v>0</v>
      </c>
      <c r="GY99" s="173">
        <v>0</v>
      </c>
      <c r="GZ99" s="173">
        <v>0</v>
      </c>
      <c r="HA99" s="173">
        <v>0</v>
      </c>
      <c r="HB99" s="173">
        <v>0</v>
      </c>
      <c r="HC99" s="173">
        <v>0</v>
      </c>
      <c r="HD99" s="173">
        <v>0</v>
      </c>
      <c r="HE99" s="173">
        <v>0</v>
      </c>
      <c r="HF99" s="173">
        <v>0</v>
      </c>
      <c r="HG99" s="173">
        <v>0</v>
      </c>
      <c r="HH99" s="173">
        <v>0</v>
      </c>
      <c r="HI99" s="173">
        <v>0</v>
      </c>
      <c r="HJ99" s="173">
        <v>0</v>
      </c>
      <c r="HK99" s="173">
        <v>0</v>
      </c>
      <c r="HL99" s="173">
        <v>0</v>
      </c>
      <c r="HM99" s="173">
        <v>0</v>
      </c>
      <c r="HN99" s="173">
        <v>0</v>
      </c>
      <c r="HO99" s="172">
        <f t="shared" si="183"/>
        <v>0</v>
      </c>
      <c r="HP99" s="172">
        <f t="shared" si="184"/>
        <v>0</v>
      </c>
      <c r="HQ99" s="172">
        <f t="shared" si="185"/>
        <v>0</v>
      </c>
      <c r="HR99" s="172">
        <f t="shared" si="186"/>
        <v>0</v>
      </c>
      <c r="HS99" s="163">
        <f t="shared" ref="HS99:HS130" si="187">+HO99-B99</f>
        <v>0</v>
      </c>
    </row>
    <row r="100" spans="1:227" ht="25.5" customHeight="1" thickTop="1" thickBot="1" x14ac:dyDescent="0.3">
      <c r="A100" s="171" t="s">
        <v>939</v>
      </c>
      <c r="B100" s="172">
        <v>0</v>
      </c>
      <c r="C100" s="172">
        <v>0</v>
      </c>
      <c r="D100" s="172">
        <v>0</v>
      </c>
      <c r="E100" s="172">
        <v>0</v>
      </c>
      <c r="F100" s="172">
        <v>0</v>
      </c>
      <c r="G100" s="172">
        <v>0</v>
      </c>
      <c r="H100" s="172">
        <v>0</v>
      </c>
      <c r="I100" s="172">
        <v>0</v>
      </c>
      <c r="J100" s="172">
        <v>0</v>
      </c>
      <c r="K100" s="172">
        <v>0</v>
      </c>
      <c r="L100" s="172">
        <v>0</v>
      </c>
      <c r="M100" s="172">
        <v>0</v>
      </c>
      <c r="N100" s="172">
        <v>0</v>
      </c>
      <c r="O100" s="172">
        <v>0</v>
      </c>
      <c r="P100" s="172">
        <v>0</v>
      </c>
      <c r="Q100" s="172">
        <v>0</v>
      </c>
      <c r="R100" s="172">
        <v>0</v>
      </c>
      <c r="S100" s="172">
        <v>0</v>
      </c>
      <c r="T100" s="172">
        <v>0</v>
      </c>
      <c r="U100" s="172">
        <v>0</v>
      </c>
      <c r="V100" s="172">
        <v>0</v>
      </c>
      <c r="W100" s="172">
        <v>0</v>
      </c>
      <c r="X100" s="172">
        <v>0</v>
      </c>
      <c r="Y100" s="172">
        <v>0</v>
      </c>
      <c r="Z100" s="172">
        <v>0</v>
      </c>
      <c r="AA100" s="172">
        <v>0</v>
      </c>
      <c r="AB100" s="172">
        <v>0</v>
      </c>
      <c r="AC100" s="172">
        <v>0</v>
      </c>
      <c r="AD100" s="172">
        <v>0</v>
      </c>
      <c r="AE100" s="172">
        <v>0</v>
      </c>
      <c r="AF100" s="172">
        <v>0</v>
      </c>
      <c r="AG100" s="172">
        <v>0</v>
      </c>
      <c r="AH100" s="172">
        <v>0</v>
      </c>
      <c r="AI100" s="172">
        <v>0</v>
      </c>
      <c r="AJ100" s="172">
        <v>0</v>
      </c>
      <c r="AK100" s="172">
        <v>0</v>
      </c>
      <c r="AL100" s="172">
        <v>0</v>
      </c>
      <c r="AM100" s="172">
        <v>0</v>
      </c>
      <c r="AN100" s="172">
        <v>0</v>
      </c>
      <c r="AO100" s="172">
        <v>0</v>
      </c>
      <c r="AP100" s="172">
        <v>0</v>
      </c>
      <c r="AQ100" s="172">
        <v>0</v>
      </c>
      <c r="AR100" s="172">
        <v>0</v>
      </c>
      <c r="AS100" s="172">
        <v>0</v>
      </c>
      <c r="AT100" s="172">
        <v>0</v>
      </c>
      <c r="AU100" s="172">
        <v>0</v>
      </c>
      <c r="AV100" s="172">
        <v>0</v>
      </c>
      <c r="AW100" s="172">
        <v>0</v>
      </c>
      <c r="AX100" s="172">
        <v>0</v>
      </c>
      <c r="AY100" s="172">
        <v>0</v>
      </c>
      <c r="AZ100" s="172">
        <v>0</v>
      </c>
      <c r="BA100" s="172">
        <v>0</v>
      </c>
      <c r="BB100" s="172">
        <v>0</v>
      </c>
      <c r="BC100" s="172">
        <v>0</v>
      </c>
      <c r="BD100" s="172">
        <v>0</v>
      </c>
      <c r="BE100" s="172">
        <v>0</v>
      </c>
      <c r="BF100" s="172">
        <v>0</v>
      </c>
      <c r="BG100" s="172">
        <v>0</v>
      </c>
      <c r="BH100" s="172">
        <v>0</v>
      </c>
      <c r="BI100" s="172">
        <v>0</v>
      </c>
      <c r="BJ100" s="172">
        <v>0</v>
      </c>
      <c r="BK100" s="172">
        <v>0</v>
      </c>
      <c r="BL100" s="172">
        <v>0</v>
      </c>
      <c r="BM100" s="172">
        <v>0</v>
      </c>
      <c r="BN100" s="172">
        <v>0</v>
      </c>
      <c r="BO100" s="172">
        <v>0</v>
      </c>
      <c r="BP100" s="172">
        <v>0</v>
      </c>
      <c r="BQ100" s="172">
        <v>0</v>
      </c>
      <c r="BR100" s="172">
        <v>0</v>
      </c>
      <c r="BS100" s="172">
        <v>0</v>
      </c>
      <c r="BT100" s="172">
        <v>0</v>
      </c>
      <c r="BU100" s="172">
        <v>0</v>
      </c>
      <c r="BV100" s="172">
        <v>0</v>
      </c>
      <c r="BW100" s="172">
        <v>0</v>
      </c>
      <c r="BX100" s="172">
        <v>0</v>
      </c>
      <c r="BY100" s="172">
        <v>0</v>
      </c>
      <c r="BZ100" s="172">
        <v>0</v>
      </c>
      <c r="CA100" s="172">
        <v>0</v>
      </c>
      <c r="CB100" s="172">
        <v>0</v>
      </c>
      <c r="CC100" s="172">
        <v>0</v>
      </c>
      <c r="CD100" s="172">
        <v>0</v>
      </c>
      <c r="CE100" s="172">
        <v>0</v>
      </c>
      <c r="CF100" s="172">
        <v>0</v>
      </c>
      <c r="CG100" s="172">
        <v>0</v>
      </c>
      <c r="CH100" s="172">
        <v>0</v>
      </c>
      <c r="CI100" s="172">
        <v>0</v>
      </c>
      <c r="CJ100" s="172">
        <v>0</v>
      </c>
      <c r="CK100" s="172">
        <v>0</v>
      </c>
      <c r="CL100" s="172">
        <v>0</v>
      </c>
      <c r="CM100" s="172">
        <v>0</v>
      </c>
      <c r="CN100" s="172">
        <v>0</v>
      </c>
      <c r="CO100" s="172">
        <v>0</v>
      </c>
      <c r="CP100" s="172">
        <v>0</v>
      </c>
      <c r="CQ100" s="172">
        <v>0</v>
      </c>
      <c r="CR100" s="172">
        <v>0</v>
      </c>
      <c r="CS100" s="172">
        <v>0</v>
      </c>
      <c r="CT100" s="172">
        <v>0</v>
      </c>
      <c r="CU100" s="172">
        <v>0</v>
      </c>
      <c r="CV100" s="172">
        <v>0</v>
      </c>
      <c r="CW100" s="172">
        <v>0</v>
      </c>
      <c r="CX100" s="172">
        <v>0</v>
      </c>
      <c r="CY100" s="172">
        <v>0</v>
      </c>
      <c r="CZ100" s="172">
        <v>0</v>
      </c>
      <c r="DA100" s="172">
        <v>0</v>
      </c>
      <c r="DB100" s="172">
        <v>0</v>
      </c>
      <c r="DC100" s="172">
        <v>0</v>
      </c>
      <c r="DD100" s="172">
        <v>0</v>
      </c>
      <c r="DE100" s="172">
        <v>0</v>
      </c>
      <c r="DF100" s="172">
        <v>0</v>
      </c>
      <c r="DG100" s="172">
        <v>0</v>
      </c>
      <c r="DH100" s="172">
        <v>0</v>
      </c>
      <c r="DI100" s="172">
        <v>0</v>
      </c>
      <c r="DJ100" s="172">
        <v>0</v>
      </c>
      <c r="DK100" s="172">
        <v>0</v>
      </c>
      <c r="DL100" s="172">
        <v>0</v>
      </c>
      <c r="DM100" s="172">
        <v>0</v>
      </c>
      <c r="DN100" s="172">
        <v>0</v>
      </c>
      <c r="DO100" s="172">
        <v>0</v>
      </c>
      <c r="DP100" s="172">
        <v>0</v>
      </c>
      <c r="DQ100" s="172">
        <v>0</v>
      </c>
      <c r="DR100" s="172">
        <v>0</v>
      </c>
      <c r="DS100" s="172">
        <v>0</v>
      </c>
      <c r="DT100" s="172">
        <v>0</v>
      </c>
      <c r="DU100" s="172">
        <v>0</v>
      </c>
      <c r="DV100" s="172">
        <v>0</v>
      </c>
      <c r="DW100" s="172">
        <v>0</v>
      </c>
      <c r="DX100" s="172">
        <v>0</v>
      </c>
      <c r="DY100" s="172">
        <v>0</v>
      </c>
      <c r="DZ100" s="172">
        <v>0</v>
      </c>
      <c r="EA100" s="172">
        <v>0</v>
      </c>
      <c r="EB100" s="172">
        <v>0</v>
      </c>
      <c r="EC100" s="172">
        <v>0</v>
      </c>
      <c r="ED100" s="172">
        <v>0</v>
      </c>
      <c r="EE100" s="172">
        <v>0</v>
      </c>
      <c r="EF100" s="172">
        <v>0</v>
      </c>
      <c r="EG100" s="172">
        <v>0</v>
      </c>
      <c r="EH100" s="172">
        <v>0</v>
      </c>
      <c r="EI100" s="172">
        <v>0</v>
      </c>
      <c r="EJ100" s="172">
        <v>0</v>
      </c>
      <c r="EK100" s="172">
        <v>0</v>
      </c>
      <c r="EL100" s="172">
        <v>0</v>
      </c>
      <c r="EM100" s="172">
        <v>0</v>
      </c>
      <c r="EN100" s="172">
        <v>0</v>
      </c>
      <c r="EO100" s="172">
        <v>0</v>
      </c>
      <c r="EP100" s="172">
        <v>0</v>
      </c>
      <c r="EQ100" s="172">
        <v>0</v>
      </c>
      <c r="ER100" s="172">
        <v>0</v>
      </c>
      <c r="ES100" s="172">
        <v>0</v>
      </c>
      <c r="ET100" s="172">
        <v>0</v>
      </c>
      <c r="EU100" s="172">
        <v>0</v>
      </c>
      <c r="EV100" s="172">
        <v>0</v>
      </c>
      <c r="EW100" s="172">
        <v>0</v>
      </c>
      <c r="EX100" s="172">
        <v>0</v>
      </c>
      <c r="EY100" s="172">
        <v>0</v>
      </c>
      <c r="EZ100" s="172">
        <v>0</v>
      </c>
      <c r="FA100" s="172">
        <v>0</v>
      </c>
      <c r="FB100" s="172">
        <v>0</v>
      </c>
      <c r="FC100" s="172">
        <v>0</v>
      </c>
      <c r="FD100" s="172">
        <v>0</v>
      </c>
      <c r="FE100" s="172">
        <v>0</v>
      </c>
      <c r="FF100" s="172">
        <v>0</v>
      </c>
      <c r="FG100" s="172">
        <v>0</v>
      </c>
      <c r="FH100" s="172">
        <v>0</v>
      </c>
      <c r="FI100" s="172">
        <v>0</v>
      </c>
      <c r="FJ100" s="172">
        <v>0</v>
      </c>
      <c r="FK100" s="172">
        <v>0</v>
      </c>
      <c r="FL100" s="172">
        <v>0</v>
      </c>
      <c r="FM100" s="172">
        <v>0</v>
      </c>
      <c r="FN100" s="172">
        <v>0</v>
      </c>
      <c r="FO100" s="172">
        <v>0</v>
      </c>
      <c r="FP100" s="172">
        <v>0</v>
      </c>
      <c r="FQ100" s="172">
        <v>0</v>
      </c>
      <c r="FR100" s="172">
        <v>0</v>
      </c>
      <c r="FS100" s="172">
        <v>0</v>
      </c>
      <c r="FT100" s="172">
        <v>0</v>
      </c>
      <c r="FU100" s="172">
        <v>0</v>
      </c>
      <c r="FV100" s="172">
        <v>0</v>
      </c>
      <c r="FW100" s="172">
        <v>0</v>
      </c>
      <c r="FX100" s="172">
        <v>0</v>
      </c>
      <c r="FY100" s="172">
        <v>0</v>
      </c>
      <c r="FZ100" s="172">
        <v>0</v>
      </c>
      <c r="GA100" s="172">
        <v>0</v>
      </c>
      <c r="GB100" s="172">
        <v>0</v>
      </c>
      <c r="GC100" s="172">
        <v>0</v>
      </c>
      <c r="GD100" s="172">
        <v>0</v>
      </c>
      <c r="GE100" s="172">
        <v>0</v>
      </c>
      <c r="GF100" s="172">
        <v>0</v>
      </c>
      <c r="GG100" s="172">
        <v>0</v>
      </c>
      <c r="GH100" s="172">
        <v>0</v>
      </c>
      <c r="GI100" s="172">
        <v>0</v>
      </c>
      <c r="GJ100" s="172">
        <v>0</v>
      </c>
      <c r="GK100" s="172">
        <v>0</v>
      </c>
      <c r="GL100" s="172">
        <v>0</v>
      </c>
      <c r="GM100" s="172">
        <v>0</v>
      </c>
      <c r="GN100" s="172">
        <v>0</v>
      </c>
      <c r="GO100" s="172">
        <v>0</v>
      </c>
      <c r="GP100" s="172">
        <v>0</v>
      </c>
      <c r="GQ100" s="172">
        <v>0</v>
      </c>
      <c r="GR100" s="172">
        <v>0</v>
      </c>
      <c r="GS100" s="172">
        <v>0</v>
      </c>
      <c r="GT100" s="172">
        <v>0</v>
      </c>
      <c r="GU100" s="173">
        <v>0</v>
      </c>
      <c r="GV100" s="173">
        <v>0</v>
      </c>
      <c r="GW100" s="173">
        <v>0</v>
      </c>
      <c r="GX100" s="173">
        <v>0</v>
      </c>
      <c r="GY100" s="173">
        <v>0</v>
      </c>
      <c r="GZ100" s="173">
        <v>0</v>
      </c>
      <c r="HA100" s="173">
        <v>0</v>
      </c>
      <c r="HB100" s="173">
        <v>0</v>
      </c>
      <c r="HC100" s="173">
        <v>0</v>
      </c>
      <c r="HD100" s="173">
        <v>0</v>
      </c>
      <c r="HE100" s="173">
        <v>0</v>
      </c>
      <c r="HF100" s="173">
        <v>0</v>
      </c>
      <c r="HG100" s="173">
        <v>0</v>
      </c>
      <c r="HH100" s="173">
        <v>0</v>
      </c>
      <c r="HI100" s="173">
        <v>0</v>
      </c>
      <c r="HJ100" s="173">
        <v>0</v>
      </c>
      <c r="HK100" s="173">
        <v>0</v>
      </c>
      <c r="HL100" s="173">
        <v>0</v>
      </c>
      <c r="HM100" s="173">
        <v>0</v>
      </c>
      <c r="HN100" s="173">
        <v>0</v>
      </c>
      <c r="HO100" s="172">
        <f t="shared" si="183"/>
        <v>0</v>
      </c>
      <c r="HP100" s="172">
        <f t="shared" si="184"/>
        <v>0</v>
      </c>
      <c r="HQ100" s="172">
        <f t="shared" si="185"/>
        <v>0</v>
      </c>
      <c r="HR100" s="172">
        <f t="shared" si="186"/>
        <v>0</v>
      </c>
      <c r="HS100" s="163">
        <f t="shared" si="187"/>
        <v>0</v>
      </c>
    </row>
    <row r="101" spans="1:227" ht="24" customHeight="1" thickTop="1" thickBot="1" x14ac:dyDescent="0.3">
      <c r="A101" s="167" t="s">
        <v>769</v>
      </c>
      <c r="B101" s="168">
        <f>+B102+B105+B109+B112</f>
        <v>15069036000</v>
      </c>
      <c r="C101" s="168">
        <f t="shared" ref="C101:BZ101" si="188">+C102+C105+C109+C112</f>
        <v>15069036000</v>
      </c>
      <c r="D101" s="168">
        <f t="shared" si="188"/>
        <v>12168322076</v>
      </c>
      <c r="E101" s="168">
        <f t="shared" si="188"/>
        <v>12717222</v>
      </c>
      <c r="F101" s="168">
        <f t="shared" si="188"/>
        <v>12717222</v>
      </c>
      <c r="G101" s="168">
        <f t="shared" ref="G101:J101" si="189">+G102+G105+G109+G112</f>
        <v>0</v>
      </c>
      <c r="H101" s="168">
        <f t="shared" si="189"/>
        <v>0</v>
      </c>
      <c r="I101" s="168">
        <f t="shared" si="189"/>
        <v>0</v>
      </c>
      <c r="J101" s="168">
        <f t="shared" si="189"/>
        <v>0</v>
      </c>
      <c r="K101" s="168">
        <f t="shared" si="188"/>
        <v>0</v>
      </c>
      <c r="L101" s="168">
        <f t="shared" si="188"/>
        <v>0</v>
      </c>
      <c r="M101" s="168">
        <f t="shared" si="188"/>
        <v>0</v>
      </c>
      <c r="N101" s="168">
        <f t="shared" si="188"/>
        <v>0</v>
      </c>
      <c r="O101" s="168">
        <f t="shared" si="188"/>
        <v>0</v>
      </c>
      <c r="P101" s="168">
        <f t="shared" si="188"/>
        <v>0</v>
      </c>
      <c r="Q101" s="168">
        <f t="shared" si="188"/>
        <v>0</v>
      </c>
      <c r="R101" s="168">
        <f t="shared" si="188"/>
        <v>0</v>
      </c>
      <c r="S101" s="168">
        <f t="shared" si="188"/>
        <v>0</v>
      </c>
      <c r="T101" s="168">
        <f t="shared" si="188"/>
        <v>0</v>
      </c>
      <c r="U101" s="168">
        <f t="shared" si="188"/>
        <v>0</v>
      </c>
      <c r="V101" s="168">
        <f t="shared" si="188"/>
        <v>0</v>
      </c>
      <c r="W101" s="168">
        <f t="shared" si="188"/>
        <v>0</v>
      </c>
      <c r="X101" s="168">
        <f t="shared" si="188"/>
        <v>0</v>
      </c>
      <c r="Y101" s="168">
        <f t="shared" si="188"/>
        <v>0</v>
      </c>
      <c r="Z101" s="168">
        <f t="shared" si="188"/>
        <v>0</v>
      </c>
      <c r="AA101" s="168">
        <f t="shared" si="188"/>
        <v>0</v>
      </c>
      <c r="AB101" s="168">
        <f t="shared" si="188"/>
        <v>0</v>
      </c>
      <c r="AC101" s="168">
        <f t="shared" si="188"/>
        <v>0</v>
      </c>
      <c r="AD101" s="168">
        <f t="shared" si="188"/>
        <v>0</v>
      </c>
      <c r="AE101" s="168">
        <f t="shared" si="188"/>
        <v>0</v>
      </c>
      <c r="AF101" s="168">
        <f t="shared" si="188"/>
        <v>0</v>
      </c>
      <c r="AG101" s="168">
        <f t="shared" si="188"/>
        <v>0</v>
      </c>
      <c r="AH101" s="168">
        <f t="shared" si="188"/>
        <v>0</v>
      </c>
      <c r="AI101" s="168">
        <f t="shared" si="188"/>
        <v>0</v>
      </c>
      <c r="AJ101" s="168">
        <f t="shared" si="188"/>
        <v>0</v>
      </c>
      <c r="AK101" s="168">
        <f t="shared" si="188"/>
        <v>0</v>
      </c>
      <c r="AL101" s="168">
        <f t="shared" si="188"/>
        <v>0</v>
      </c>
      <c r="AM101" s="168">
        <f t="shared" si="188"/>
        <v>0</v>
      </c>
      <c r="AN101" s="168">
        <f t="shared" si="188"/>
        <v>0</v>
      </c>
      <c r="AO101" s="168">
        <f t="shared" si="188"/>
        <v>0</v>
      </c>
      <c r="AP101" s="168">
        <f t="shared" si="188"/>
        <v>0</v>
      </c>
      <c r="AQ101" s="168">
        <f t="shared" si="188"/>
        <v>0</v>
      </c>
      <c r="AR101" s="168">
        <f t="shared" si="188"/>
        <v>0</v>
      </c>
      <c r="AS101" s="168">
        <f t="shared" si="188"/>
        <v>0</v>
      </c>
      <c r="AT101" s="168">
        <f t="shared" si="188"/>
        <v>0</v>
      </c>
      <c r="AU101" s="168">
        <f t="shared" ref="AU101:AX101" si="190">+AU102+AU105+AU109+AU112</f>
        <v>0</v>
      </c>
      <c r="AV101" s="168">
        <f t="shared" si="190"/>
        <v>0</v>
      </c>
      <c r="AW101" s="168">
        <f t="shared" si="190"/>
        <v>0</v>
      </c>
      <c r="AX101" s="168">
        <f t="shared" si="190"/>
        <v>0</v>
      </c>
      <c r="AY101" s="168">
        <f t="shared" si="188"/>
        <v>0</v>
      </c>
      <c r="AZ101" s="168">
        <f t="shared" si="188"/>
        <v>0</v>
      </c>
      <c r="BA101" s="168">
        <f t="shared" si="188"/>
        <v>0</v>
      </c>
      <c r="BB101" s="168">
        <f t="shared" si="188"/>
        <v>0</v>
      </c>
      <c r="BC101" s="168">
        <f t="shared" ref="BC101:BF101" si="191">+BC102+BC105+BC109+BC112</f>
        <v>0</v>
      </c>
      <c r="BD101" s="168">
        <f t="shared" si="191"/>
        <v>0</v>
      </c>
      <c r="BE101" s="168">
        <f t="shared" si="191"/>
        <v>0</v>
      </c>
      <c r="BF101" s="168">
        <f t="shared" si="191"/>
        <v>0</v>
      </c>
      <c r="BG101" s="168">
        <f t="shared" si="188"/>
        <v>0</v>
      </c>
      <c r="BH101" s="168">
        <f t="shared" si="188"/>
        <v>0</v>
      </c>
      <c r="BI101" s="168">
        <f t="shared" si="188"/>
        <v>0</v>
      </c>
      <c r="BJ101" s="168">
        <f t="shared" si="188"/>
        <v>0</v>
      </c>
      <c r="BK101" s="168">
        <f t="shared" si="188"/>
        <v>0</v>
      </c>
      <c r="BL101" s="168">
        <f t="shared" si="188"/>
        <v>0</v>
      </c>
      <c r="BM101" s="168">
        <f t="shared" si="188"/>
        <v>0</v>
      </c>
      <c r="BN101" s="168">
        <f t="shared" si="188"/>
        <v>0</v>
      </c>
      <c r="BO101" s="168">
        <f t="shared" si="188"/>
        <v>0</v>
      </c>
      <c r="BP101" s="168">
        <f t="shared" si="188"/>
        <v>0</v>
      </c>
      <c r="BQ101" s="168">
        <f t="shared" si="188"/>
        <v>0</v>
      </c>
      <c r="BR101" s="168">
        <f t="shared" si="188"/>
        <v>0</v>
      </c>
      <c r="BS101" s="168">
        <f t="shared" si="188"/>
        <v>0</v>
      </c>
      <c r="BT101" s="168">
        <f t="shared" si="188"/>
        <v>0</v>
      </c>
      <c r="BU101" s="168">
        <f t="shared" si="188"/>
        <v>0</v>
      </c>
      <c r="BV101" s="168">
        <f t="shared" si="188"/>
        <v>0</v>
      </c>
      <c r="BW101" s="168">
        <f t="shared" si="188"/>
        <v>0</v>
      </c>
      <c r="BX101" s="168">
        <f t="shared" si="188"/>
        <v>0</v>
      </c>
      <c r="BY101" s="168">
        <f t="shared" si="188"/>
        <v>0</v>
      </c>
      <c r="BZ101" s="168">
        <f t="shared" si="188"/>
        <v>0</v>
      </c>
      <c r="CA101" s="168">
        <f t="shared" ref="CA101:EL101" si="192">+CA102+CA105+CA109+CA112</f>
        <v>0</v>
      </c>
      <c r="CB101" s="168">
        <f t="shared" si="192"/>
        <v>0</v>
      </c>
      <c r="CC101" s="168">
        <f t="shared" si="192"/>
        <v>0</v>
      </c>
      <c r="CD101" s="168">
        <f t="shared" si="192"/>
        <v>0</v>
      </c>
      <c r="CE101" s="168">
        <f t="shared" si="192"/>
        <v>0</v>
      </c>
      <c r="CF101" s="168">
        <f t="shared" si="192"/>
        <v>0</v>
      </c>
      <c r="CG101" s="168">
        <f t="shared" si="192"/>
        <v>0</v>
      </c>
      <c r="CH101" s="168">
        <f t="shared" si="192"/>
        <v>0</v>
      </c>
      <c r="CI101" s="168">
        <f t="shared" si="192"/>
        <v>0</v>
      </c>
      <c r="CJ101" s="168">
        <f t="shared" si="192"/>
        <v>0</v>
      </c>
      <c r="CK101" s="168">
        <f t="shared" si="192"/>
        <v>0</v>
      </c>
      <c r="CL101" s="168">
        <f t="shared" si="192"/>
        <v>0</v>
      </c>
      <c r="CM101" s="168">
        <f t="shared" si="192"/>
        <v>0</v>
      </c>
      <c r="CN101" s="168">
        <f t="shared" si="192"/>
        <v>0</v>
      </c>
      <c r="CO101" s="168">
        <f t="shared" si="192"/>
        <v>0</v>
      </c>
      <c r="CP101" s="168">
        <f t="shared" si="192"/>
        <v>0</v>
      </c>
      <c r="CQ101" s="168">
        <f t="shared" si="192"/>
        <v>0</v>
      </c>
      <c r="CR101" s="168">
        <f t="shared" si="192"/>
        <v>0</v>
      </c>
      <c r="CS101" s="168">
        <f t="shared" si="192"/>
        <v>0</v>
      </c>
      <c r="CT101" s="168">
        <f t="shared" si="192"/>
        <v>0</v>
      </c>
      <c r="CU101" s="168">
        <f t="shared" si="192"/>
        <v>0</v>
      </c>
      <c r="CV101" s="168">
        <f t="shared" si="192"/>
        <v>0</v>
      </c>
      <c r="CW101" s="168">
        <f t="shared" si="192"/>
        <v>0</v>
      </c>
      <c r="CX101" s="168">
        <f t="shared" si="192"/>
        <v>0</v>
      </c>
      <c r="CY101" s="168">
        <f t="shared" si="192"/>
        <v>0</v>
      </c>
      <c r="CZ101" s="168">
        <f t="shared" si="192"/>
        <v>0</v>
      </c>
      <c r="DA101" s="168">
        <f t="shared" si="192"/>
        <v>0</v>
      </c>
      <c r="DB101" s="168">
        <f t="shared" si="192"/>
        <v>0</v>
      </c>
      <c r="DC101" s="168">
        <f t="shared" si="192"/>
        <v>0</v>
      </c>
      <c r="DD101" s="168">
        <f t="shared" si="192"/>
        <v>0</v>
      </c>
      <c r="DE101" s="168">
        <f t="shared" si="192"/>
        <v>0</v>
      </c>
      <c r="DF101" s="168">
        <f t="shared" si="192"/>
        <v>0</v>
      </c>
      <c r="DG101" s="168">
        <f t="shared" si="192"/>
        <v>0</v>
      </c>
      <c r="DH101" s="168">
        <f t="shared" si="192"/>
        <v>0</v>
      </c>
      <c r="DI101" s="168">
        <f t="shared" si="192"/>
        <v>0</v>
      </c>
      <c r="DJ101" s="168">
        <f t="shared" si="192"/>
        <v>0</v>
      </c>
      <c r="DK101" s="168">
        <f t="shared" si="192"/>
        <v>0</v>
      </c>
      <c r="DL101" s="168">
        <f t="shared" si="192"/>
        <v>0</v>
      </c>
      <c r="DM101" s="168">
        <f t="shared" si="192"/>
        <v>0</v>
      </c>
      <c r="DN101" s="168">
        <f t="shared" si="192"/>
        <v>0</v>
      </c>
      <c r="DO101" s="168">
        <f t="shared" si="192"/>
        <v>0</v>
      </c>
      <c r="DP101" s="168">
        <f t="shared" si="192"/>
        <v>0</v>
      </c>
      <c r="DQ101" s="168">
        <f t="shared" si="192"/>
        <v>0</v>
      </c>
      <c r="DR101" s="168">
        <f t="shared" si="192"/>
        <v>0</v>
      </c>
      <c r="DS101" s="168">
        <f t="shared" si="192"/>
        <v>0</v>
      </c>
      <c r="DT101" s="168">
        <f t="shared" si="192"/>
        <v>0</v>
      </c>
      <c r="DU101" s="168">
        <f t="shared" si="192"/>
        <v>0</v>
      </c>
      <c r="DV101" s="168">
        <f t="shared" si="192"/>
        <v>0</v>
      </c>
      <c r="DW101" s="168">
        <f t="shared" si="192"/>
        <v>0</v>
      </c>
      <c r="DX101" s="168">
        <f t="shared" si="192"/>
        <v>0</v>
      </c>
      <c r="DY101" s="168">
        <f t="shared" si="192"/>
        <v>0</v>
      </c>
      <c r="DZ101" s="168">
        <f t="shared" si="192"/>
        <v>0</v>
      </c>
      <c r="EA101" s="168">
        <f t="shared" si="192"/>
        <v>0</v>
      </c>
      <c r="EB101" s="168">
        <f t="shared" si="192"/>
        <v>0</v>
      </c>
      <c r="EC101" s="168">
        <f t="shared" si="192"/>
        <v>0</v>
      </c>
      <c r="ED101" s="168">
        <f t="shared" si="192"/>
        <v>0</v>
      </c>
      <c r="EE101" s="168">
        <f t="shared" si="192"/>
        <v>0</v>
      </c>
      <c r="EF101" s="168">
        <f t="shared" si="192"/>
        <v>0</v>
      </c>
      <c r="EG101" s="168">
        <f t="shared" si="192"/>
        <v>0</v>
      </c>
      <c r="EH101" s="168">
        <f t="shared" si="192"/>
        <v>0</v>
      </c>
      <c r="EI101" s="168">
        <f t="shared" si="192"/>
        <v>0</v>
      </c>
      <c r="EJ101" s="168">
        <f t="shared" si="192"/>
        <v>0</v>
      </c>
      <c r="EK101" s="168">
        <f t="shared" si="192"/>
        <v>0</v>
      </c>
      <c r="EL101" s="168">
        <f t="shared" si="192"/>
        <v>0</v>
      </c>
      <c r="EM101" s="168">
        <f t="shared" ref="EM101:GX101" si="193">+EM102+EM105+EM109+EM112</f>
        <v>0</v>
      </c>
      <c r="EN101" s="168">
        <f t="shared" si="193"/>
        <v>0</v>
      </c>
      <c r="EO101" s="168">
        <f t="shared" si="193"/>
        <v>0</v>
      </c>
      <c r="EP101" s="168">
        <f t="shared" si="193"/>
        <v>0</v>
      </c>
      <c r="EQ101" s="168">
        <f t="shared" si="193"/>
        <v>0</v>
      </c>
      <c r="ER101" s="168">
        <f t="shared" si="193"/>
        <v>0</v>
      </c>
      <c r="ES101" s="168">
        <f t="shared" si="193"/>
        <v>0</v>
      </c>
      <c r="ET101" s="168">
        <f t="shared" si="193"/>
        <v>0</v>
      </c>
      <c r="EU101" s="168">
        <f t="shared" si="193"/>
        <v>0</v>
      </c>
      <c r="EV101" s="168">
        <f t="shared" si="193"/>
        <v>0</v>
      </c>
      <c r="EW101" s="168">
        <f t="shared" si="193"/>
        <v>0</v>
      </c>
      <c r="EX101" s="168">
        <f t="shared" si="193"/>
        <v>0</v>
      </c>
      <c r="EY101" s="168">
        <f t="shared" si="193"/>
        <v>0</v>
      </c>
      <c r="EZ101" s="168">
        <f t="shared" si="193"/>
        <v>0</v>
      </c>
      <c r="FA101" s="168">
        <f t="shared" si="193"/>
        <v>0</v>
      </c>
      <c r="FB101" s="168">
        <f t="shared" si="193"/>
        <v>0</v>
      </c>
      <c r="FC101" s="168">
        <f t="shared" si="193"/>
        <v>0</v>
      </c>
      <c r="FD101" s="168">
        <f t="shared" si="193"/>
        <v>0</v>
      </c>
      <c r="FE101" s="168">
        <f t="shared" si="193"/>
        <v>0</v>
      </c>
      <c r="FF101" s="168">
        <f t="shared" si="193"/>
        <v>0</v>
      </c>
      <c r="FG101" s="168">
        <f t="shared" si="193"/>
        <v>0</v>
      </c>
      <c r="FH101" s="168">
        <f t="shared" si="193"/>
        <v>0</v>
      </c>
      <c r="FI101" s="168">
        <f t="shared" si="193"/>
        <v>0</v>
      </c>
      <c r="FJ101" s="168">
        <f t="shared" si="193"/>
        <v>0</v>
      </c>
      <c r="FK101" s="168">
        <f t="shared" si="193"/>
        <v>0</v>
      </c>
      <c r="FL101" s="168">
        <f t="shared" si="193"/>
        <v>0</v>
      </c>
      <c r="FM101" s="168">
        <f t="shared" si="193"/>
        <v>0</v>
      </c>
      <c r="FN101" s="168">
        <f t="shared" si="193"/>
        <v>0</v>
      </c>
      <c r="FO101" s="168">
        <f t="shared" si="193"/>
        <v>0</v>
      </c>
      <c r="FP101" s="168">
        <f t="shared" si="193"/>
        <v>0</v>
      </c>
      <c r="FQ101" s="168">
        <f t="shared" si="193"/>
        <v>0</v>
      </c>
      <c r="FR101" s="168">
        <f t="shared" si="193"/>
        <v>0</v>
      </c>
      <c r="FS101" s="168">
        <f t="shared" si="193"/>
        <v>0</v>
      </c>
      <c r="FT101" s="168">
        <f t="shared" si="193"/>
        <v>0</v>
      </c>
      <c r="FU101" s="168">
        <f t="shared" si="193"/>
        <v>0</v>
      </c>
      <c r="FV101" s="168">
        <f t="shared" si="193"/>
        <v>0</v>
      </c>
      <c r="FW101" s="168">
        <f t="shared" si="193"/>
        <v>0</v>
      </c>
      <c r="FX101" s="168">
        <f t="shared" si="193"/>
        <v>0</v>
      </c>
      <c r="FY101" s="168">
        <f t="shared" si="193"/>
        <v>0</v>
      </c>
      <c r="FZ101" s="168">
        <f t="shared" si="193"/>
        <v>0</v>
      </c>
      <c r="GA101" s="168">
        <f t="shared" si="193"/>
        <v>0</v>
      </c>
      <c r="GB101" s="168">
        <f t="shared" si="193"/>
        <v>0</v>
      </c>
      <c r="GC101" s="168">
        <f t="shared" si="193"/>
        <v>0</v>
      </c>
      <c r="GD101" s="168">
        <f t="shared" si="193"/>
        <v>0</v>
      </c>
      <c r="GE101" s="168">
        <f t="shared" si="193"/>
        <v>0</v>
      </c>
      <c r="GF101" s="168">
        <f t="shared" si="193"/>
        <v>0</v>
      </c>
      <c r="GG101" s="168">
        <f t="shared" si="193"/>
        <v>0</v>
      </c>
      <c r="GH101" s="168">
        <f t="shared" si="193"/>
        <v>0</v>
      </c>
      <c r="GI101" s="168">
        <f t="shared" si="193"/>
        <v>0</v>
      </c>
      <c r="GJ101" s="168">
        <f t="shared" si="193"/>
        <v>0</v>
      </c>
      <c r="GK101" s="168">
        <f t="shared" si="193"/>
        <v>0</v>
      </c>
      <c r="GL101" s="168">
        <f t="shared" si="193"/>
        <v>0</v>
      </c>
      <c r="GM101" s="168">
        <f t="shared" si="193"/>
        <v>0</v>
      </c>
      <c r="GN101" s="168">
        <f t="shared" si="193"/>
        <v>0</v>
      </c>
      <c r="GO101" s="168">
        <f t="shared" si="193"/>
        <v>0</v>
      </c>
      <c r="GP101" s="168">
        <f t="shared" si="193"/>
        <v>0</v>
      </c>
      <c r="GQ101" s="168">
        <f t="shared" si="193"/>
        <v>0</v>
      </c>
      <c r="GR101" s="168">
        <f t="shared" si="193"/>
        <v>0</v>
      </c>
      <c r="GS101" s="168">
        <f t="shared" si="193"/>
        <v>0</v>
      </c>
      <c r="GT101" s="168">
        <f t="shared" si="193"/>
        <v>0</v>
      </c>
      <c r="GU101" s="168">
        <f t="shared" si="193"/>
        <v>0</v>
      </c>
      <c r="GV101" s="168">
        <f t="shared" si="193"/>
        <v>0</v>
      </c>
      <c r="GW101" s="168">
        <f t="shared" si="193"/>
        <v>0</v>
      </c>
      <c r="GX101" s="168">
        <f t="shared" si="193"/>
        <v>0</v>
      </c>
      <c r="GY101" s="168">
        <f t="shared" ref="GY101:HO101" si="194">+GY102+GY105+GY109+GY112</f>
        <v>0</v>
      </c>
      <c r="GZ101" s="168">
        <f t="shared" si="194"/>
        <v>0</v>
      </c>
      <c r="HA101" s="168">
        <f t="shared" si="194"/>
        <v>0</v>
      </c>
      <c r="HB101" s="168">
        <f t="shared" si="194"/>
        <v>0</v>
      </c>
      <c r="HC101" s="168">
        <f t="shared" si="194"/>
        <v>0</v>
      </c>
      <c r="HD101" s="168">
        <f t="shared" si="194"/>
        <v>0</v>
      </c>
      <c r="HE101" s="168">
        <f t="shared" si="194"/>
        <v>0</v>
      </c>
      <c r="HF101" s="168">
        <f t="shared" si="194"/>
        <v>0</v>
      </c>
      <c r="HG101" s="168">
        <f t="shared" si="194"/>
        <v>0</v>
      </c>
      <c r="HH101" s="168">
        <f t="shared" si="194"/>
        <v>0</v>
      </c>
      <c r="HI101" s="168">
        <f t="shared" si="194"/>
        <v>0</v>
      </c>
      <c r="HJ101" s="168">
        <f t="shared" si="194"/>
        <v>0</v>
      </c>
      <c r="HK101" s="168">
        <f t="shared" si="194"/>
        <v>0</v>
      </c>
      <c r="HL101" s="168">
        <f t="shared" si="194"/>
        <v>0</v>
      </c>
      <c r="HM101" s="168">
        <f t="shared" si="194"/>
        <v>0</v>
      </c>
      <c r="HN101" s="168">
        <f t="shared" si="194"/>
        <v>0</v>
      </c>
      <c r="HO101" s="168">
        <f t="shared" si="194"/>
        <v>15069036000</v>
      </c>
      <c r="HP101" s="168">
        <f>+D101+L101+P101+T101+X101+AB101+AF101+AJ101+AN101+AR101+AZ101+BH101+BL101+BP101+BT101+BX101+CB101+CF101+CJ101+CN101+CR101+CV101+CZ101+DD101+DH101+DL101+DP101+DT101+DX101+EF101+ER101+EJ101+EN101+EB101+EV101+EZ101+FD101+FH101+FL101+FP101+FT101+FX101+GB101+GF101+GJ101+GN101+GR101+GV101+GZ101+HD101+HH101+HL101</f>
        <v>12168322076</v>
      </c>
      <c r="HQ101" s="168">
        <f>+E101+M101+Q101+U101+Y101+AC101+AG101+AK101+AO101+AS101+BA101+BI101+BM101+BQ101+BU101+BY101+CC101+CG101+CK101+CO101+CS101+CW101+DA101+DE101+DI101+DM101+DQ101+DU101+DY101+EG101+ES101+EK101+EO101+EC101+EW101+FA101+FE101+FI101+FM101+FQ101+FU101+FY101+GC101+GG101+GK101+GO101+GS101+GW101+HA101+HE101+HI101+HM101</f>
        <v>12717222</v>
      </c>
      <c r="HR101" s="168">
        <f>+F101+N101+R101+V101+Z101+AD101+AH101+AL101+AP101+AT101+BB101+BJ101+BN101+BR101+BV101+BZ101+CD101+CH101+CL101+CP101+CT101+CX101+DB101+DF101+DJ101+DN101+DR101+DV101+DZ101+EH101+ET101+EL101+EP101+ED101+EX101+FB101+FF101+FJ101+FN101+FR101+FV101+FZ101+GD101+GH101+GL101+GP101+GT101+GX101+HB101+HF101+HJ101+HN101</f>
        <v>12717222</v>
      </c>
      <c r="HS101" s="163">
        <f t="shared" si="187"/>
        <v>0</v>
      </c>
    </row>
    <row r="102" spans="1:227" ht="41.25" customHeight="1" thickTop="1" thickBot="1" x14ac:dyDescent="0.3">
      <c r="A102" s="169" t="s">
        <v>940</v>
      </c>
      <c r="B102" s="170">
        <f t="shared" ref="B102:BY102" si="195">SUM(B103:B103)</f>
        <v>0</v>
      </c>
      <c r="C102" s="170">
        <f t="shared" si="195"/>
        <v>0</v>
      </c>
      <c r="D102" s="170">
        <f t="shared" si="195"/>
        <v>0</v>
      </c>
      <c r="E102" s="170">
        <f t="shared" si="195"/>
        <v>0</v>
      </c>
      <c r="F102" s="170">
        <f t="shared" si="195"/>
        <v>0</v>
      </c>
      <c r="G102" s="170">
        <f t="shared" si="195"/>
        <v>0</v>
      </c>
      <c r="H102" s="170">
        <f t="shared" si="195"/>
        <v>0</v>
      </c>
      <c r="I102" s="170">
        <f t="shared" si="195"/>
        <v>0</v>
      </c>
      <c r="J102" s="170">
        <f t="shared" si="195"/>
        <v>0</v>
      </c>
      <c r="K102" s="170">
        <f t="shared" si="195"/>
        <v>0</v>
      </c>
      <c r="L102" s="170">
        <f t="shared" si="195"/>
        <v>0</v>
      </c>
      <c r="M102" s="170">
        <f t="shared" si="195"/>
        <v>0</v>
      </c>
      <c r="N102" s="170">
        <f t="shared" si="195"/>
        <v>0</v>
      </c>
      <c r="O102" s="170">
        <f t="shared" si="195"/>
        <v>0</v>
      </c>
      <c r="P102" s="170">
        <f t="shared" si="195"/>
        <v>0</v>
      </c>
      <c r="Q102" s="170">
        <f t="shared" si="195"/>
        <v>0</v>
      </c>
      <c r="R102" s="170">
        <f t="shared" si="195"/>
        <v>0</v>
      </c>
      <c r="S102" s="170">
        <f t="shared" si="195"/>
        <v>0</v>
      </c>
      <c r="T102" s="170">
        <f t="shared" si="195"/>
        <v>0</v>
      </c>
      <c r="U102" s="170">
        <f t="shared" si="195"/>
        <v>0</v>
      </c>
      <c r="V102" s="170">
        <f t="shared" si="195"/>
        <v>0</v>
      </c>
      <c r="W102" s="170">
        <f t="shared" si="195"/>
        <v>0</v>
      </c>
      <c r="X102" s="170">
        <f t="shared" si="195"/>
        <v>0</v>
      </c>
      <c r="Y102" s="170">
        <f t="shared" si="195"/>
        <v>0</v>
      </c>
      <c r="Z102" s="170">
        <f t="shared" si="195"/>
        <v>0</v>
      </c>
      <c r="AA102" s="170">
        <f t="shared" si="195"/>
        <v>0</v>
      </c>
      <c r="AB102" s="170">
        <f t="shared" si="195"/>
        <v>0</v>
      </c>
      <c r="AC102" s="170">
        <f t="shared" si="195"/>
        <v>0</v>
      </c>
      <c r="AD102" s="170">
        <f t="shared" si="195"/>
        <v>0</v>
      </c>
      <c r="AE102" s="170">
        <f t="shared" si="195"/>
        <v>0</v>
      </c>
      <c r="AF102" s="170">
        <f t="shared" si="195"/>
        <v>0</v>
      </c>
      <c r="AG102" s="170">
        <f t="shared" si="195"/>
        <v>0</v>
      </c>
      <c r="AH102" s="170">
        <f t="shared" si="195"/>
        <v>0</v>
      </c>
      <c r="AI102" s="170">
        <f t="shared" si="195"/>
        <v>0</v>
      </c>
      <c r="AJ102" s="170">
        <f t="shared" si="195"/>
        <v>0</v>
      </c>
      <c r="AK102" s="170">
        <f t="shared" si="195"/>
        <v>0</v>
      </c>
      <c r="AL102" s="170">
        <f t="shared" si="195"/>
        <v>0</v>
      </c>
      <c r="AM102" s="170">
        <f t="shared" si="195"/>
        <v>0</v>
      </c>
      <c r="AN102" s="170">
        <f t="shared" si="195"/>
        <v>0</v>
      </c>
      <c r="AO102" s="170">
        <f t="shared" si="195"/>
        <v>0</v>
      </c>
      <c r="AP102" s="170">
        <f t="shared" si="195"/>
        <v>0</v>
      </c>
      <c r="AQ102" s="170">
        <f t="shared" si="195"/>
        <v>0</v>
      </c>
      <c r="AR102" s="170">
        <f t="shared" si="195"/>
        <v>0</v>
      </c>
      <c r="AS102" s="170">
        <f t="shared" si="195"/>
        <v>0</v>
      </c>
      <c r="AT102" s="170">
        <f t="shared" si="195"/>
        <v>0</v>
      </c>
      <c r="AU102" s="170">
        <f t="shared" si="195"/>
        <v>0</v>
      </c>
      <c r="AV102" s="170">
        <f t="shared" si="195"/>
        <v>0</v>
      </c>
      <c r="AW102" s="170">
        <f t="shared" si="195"/>
        <v>0</v>
      </c>
      <c r="AX102" s="170">
        <f t="shared" si="195"/>
        <v>0</v>
      </c>
      <c r="AY102" s="170">
        <f t="shared" si="195"/>
        <v>0</v>
      </c>
      <c r="AZ102" s="170">
        <f t="shared" si="195"/>
        <v>0</v>
      </c>
      <c r="BA102" s="170">
        <f t="shared" si="195"/>
        <v>0</v>
      </c>
      <c r="BB102" s="170">
        <f t="shared" si="195"/>
        <v>0</v>
      </c>
      <c r="BC102" s="170">
        <f t="shared" si="195"/>
        <v>0</v>
      </c>
      <c r="BD102" s="170">
        <f t="shared" si="195"/>
        <v>0</v>
      </c>
      <c r="BE102" s="170">
        <f t="shared" si="195"/>
        <v>0</v>
      </c>
      <c r="BF102" s="170">
        <f t="shared" si="195"/>
        <v>0</v>
      </c>
      <c r="BG102" s="170">
        <f t="shared" si="195"/>
        <v>0</v>
      </c>
      <c r="BH102" s="170">
        <f t="shared" si="195"/>
        <v>0</v>
      </c>
      <c r="BI102" s="170">
        <f t="shared" si="195"/>
        <v>0</v>
      </c>
      <c r="BJ102" s="170">
        <f t="shared" si="195"/>
        <v>0</v>
      </c>
      <c r="BK102" s="170">
        <f t="shared" si="195"/>
        <v>0</v>
      </c>
      <c r="BL102" s="170">
        <f t="shared" si="195"/>
        <v>0</v>
      </c>
      <c r="BM102" s="170">
        <f t="shared" si="195"/>
        <v>0</v>
      </c>
      <c r="BN102" s="170">
        <f t="shared" si="195"/>
        <v>0</v>
      </c>
      <c r="BO102" s="170">
        <f t="shared" si="195"/>
        <v>0</v>
      </c>
      <c r="BP102" s="170">
        <f t="shared" si="195"/>
        <v>0</v>
      </c>
      <c r="BQ102" s="170">
        <f t="shared" si="195"/>
        <v>0</v>
      </c>
      <c r="BR102" s="170">
        <f t="shared" si="195"/>
        <v>0</v>
      </c>
      <c r="BS102" s="170">
        <f t="shared" si="195"/>
        <v>0</v>
      </c>
      <c r="BT102" s="170">
        <f t="shared" si="195"/>
        <v>0</v>
      </c>
      <c r="BU102" s="170">
        <f t="shared" si="195"/>
        <v>0</v>
      </c>
      <c r="BV102" s="170">
        <f t="shared" si="195"/>
        <v>0</v>
      </c>
      <c r="BW102" s="170">
        <f t="shared" si="195"/>
        <v>0</v>
      </c>
      <c r="BX102" s="170">
        <f t="shared" si="195"/>
        <v>0</v>
      </c>
      <c r="BY102" s="170">
        <f t="shared" si="195"/>
        <v>0</v>
      </c>
      <c r="BZ102" s="170">
        <f t="shared" ref="BZ102:FK102" si="196">SUM(BZ103:BZ103)</f>
        <v>0</v>
      </c>
      <c r="CA102" s="170">
        <f t="shared" si="196"/>
        <v>0</v>
      </c>
      <c r="CB102" s="170">
        <f t="shared" si="196"/>
        <v>0</v>
      </c>
      <c r="CC102" s="170">
        <f t="shared" si="196"/>
        <v>0</v>
      </c>
      <c r="CD102" s="170">
        <f t="shared" si="196"/>
        <v>0</v>
      </c>
      <c r="CE102" s="170">
        <f t="shared" si="196"/>
        <v>0</v>
      </c>
      <c r="CF102" s="170">
        <f t="shared" si="196"/>
        <v>0</v>
      </c>
      <c r="CG102" s="170">
        <f t="shared" si="196"/>
        <v>0</v>
      </c>
      <c r="CH102" s="170">
        <f t="shared" si="196"/>
        <v>0</v>
      </c>
      <c r="CI102" s="170">
        <f t="shared" si="196"/>
        <v>0</v>
      </c>
      <c r="CJ102" s="170">
        <f t="shared" si="196"/>
        <v>0</v>
      </c>
      <c r="CK102" s="170">
        <f t="shared" si="196"/>
        <v>0</v>
      </c>
      <c r="CL102" s="170">
        <f t="shared" si="196"/>
        <v>0</v>
      </c>
      <c r="CM102" s="170">
        <f t="shared" si="196"/>
        <v>0</v>
      </c>
      <c r="CN102" s="170">
        <f t="shared" si="196"/>
        <v>0</v>
      </c>
      <c r="CO102" s="170">
        <f t="shared" si="196"/>
        <v>0</v>
      </c>
      <c r="CP102" s="170">
        <f t="shared" si="196"/>
        <v>0</v>
      </c>
      <c r="CQ102" s="170">
        <f t="shared" si="196"/>
        <v>0</v>
      </c>
      <c r="CR102" s="170">
        <f t="shared" si="196"/>
        <v>0</v>
      </c>
      <c r="CS102" s="170">
        <f t="shared" si="196"/>
        <v>0</v>
      </c>
      <c r="CT102" s="170">
        <f t="shared" si="196"/>
        <v>0</v>
      </c>
      <c r="CU102" s="170">
        <f t="shared" si="196"/>
        <v>0</v>
      </c>
      <c r="CV102" s="170">
        <f t="shared" si="196"/>
        <v>0</v>
      </c>
      <c r="CW102" s="170">
        <f t="shared" si="196"/>
        <v>0</v>
      </c>
      <c r="CX102" s="170">
        <f t="shared" si="196"/>
        <v>0</v>
      </c>
      <c r="CY102" s="170">
        <f t="shared" si="196"/>
        <v>0</v>
      </c>
      <c r="CZ102" s="170">
        <f t="shared" si="196"/>
        <v>0</v>
      </c>
      <c r="DA102" s="170">
        <f t="shared" si="196"/>
        <v>0</v>
      </c>
      <c r="DB102" s="170">
        <f t="shared" si="196"/>
        <v>0</v>
      </c>
      <c r="DC102" s="170">
        <f t="shared" si="196"/>
        <v>0</v>
      </c>
      <c r="DD102" s="170">
        <f t="shared" si="196"/>
        <v>0</v>
      </c>
      <c r="DE102" s="170">
        <f t="shared" si="196"/>
        <v>0</v>
      </c>
      <c r="DF102" s="170">
        <f t="shared" si="196"/>
        <v>0</v>
      </c>
      <c r="DG102" s="170">
        <f t="shared" si="196"/>
        <v>0</v>
      </c>
      <c r="DH102" s="170">
        <f t="shared" si="196"/>
        <v>0</v>
      </c>
      <c r="DI102" s="170">
        <f t="shared" si="196"/>
        <v>0</v>
      </c>
      <c r="DJ102" s="170">
        <f t="shared" si="196"/>
        <v>0</v>
      </c>
      <c r="DK102" s="170">
        <f t="shared" si="196"/>
        <v>0</v>
      </c>
      <c r="DL102" s="170">
        <f t="shared" si="196"/>
        <v>0</v>
      </c>
      <c r="DM102" s="170">
        <f t="shared" si="196"/>
        <v>0</v>
      </c>
      <c r="DN102" s="170">
        <f t="shared" si="196"/>
        <v>0</v>
      </c>
      <c r="DO102" s="170">
        <f t="shared" si="196"/>
        <v>0</v>
      </c>
      <c r="DP102" s="170">
        <f t="shared" si="196"/>
        <v>0</v>
      </c>
      <c r="DQ102" s="170">
        <f t="shared" si="196"/>
        <v>0</v>
      </c>
      <c r="DR102" s="170">
        <f t="shared" si="196"/>
        <v>0</v>
      </c>
      <c r="DS102" s="170">
        <f t="shared" si="196"/>
        <v>0</v>
      </c>
      <c r="DT102" s="170">
        <f t="shared" si="196"/>
        <v>0</v>
      </c>
      <c r="DU102" s="170">
        <f t="shared" si="196"/>
        <v>0</v>
      </c>
      <c r="DV102" s="170">
        <f t="shared" si="196"/>
        <v>0</v>
      </c>
      <c r="DW102" s="170">
        <f t="shared" si="196"/>
        <v>0</v>
      </c>
      <c r="DX102" s="170">
        <f t="shared" si="196"/>
        <v>0</v>
      </c>
      <c r="DY102" s="170">
        <f t="shared" si="196"/>
        <v>0</v>
      </c>
      <c r="DZ102" s="170">
        <f t="shared" si="196"/>
        <v>0</v>
      </c>
      <c r="EA102" s="170">
        <f t="shared" si="196"/>
        <v>0</v>
      </c>
      <c r="EB102" s="170">
        <f t="shared" si="196"/>
        <v>0</v>
      </c>
      <c r="EC102" s="170">
        <f t="shared" si="196"/>
        <v>0</v>
      </c>
      <c r="ED102" s="170">
        <f t="shared" si="196"/>
        <v>0</v>
      </c>
      <c r="EE102" s="170">
        <f t="shared" si="196"/>
        <v>0</v>
      </c>
      <c r="EF102" s="170">
        <f t="shared" si="196"/>
        <v>0</v>
      </c>
      <c r="EG102" s="170">
        <f t="shared" si="196"/>
        <v>0</v>
      </c>
      <c r="EH102" s="170">
        <f t="shared" si="196"/>
        <v>0</v>
      </c>
      <c r="EI102" s="170">
        <f t="shared" si="196"/>
        <v>0</v>
      </c>
      <c r="EJ102" s="170">
        <f t="shared" si="196"/>
        <v>0</v>
      </c>
      <c r="EK102" s="170">
        <f t="shared" si="196"/>
        <v>0</v>
      </c>
      <c r="EL102" s="170">
        <f t="shared" si="196"/>
        <v>0</v>
      </c>
      <c r="EM102" s="170">
        <f t="shared" si="196"/>
        <v>0</v>
      </c>
      <c r="EN102" s="170">
        <f t="shared" si="196"/>
        <v>0</v>
      </c>
      <c r="EO102" s="170">
        <f t="shared" si="196"/>
        <v>0</v>
      </c>
      <c r="EP102" s="170">
        <f t="shared" si="196"/>
        <v>0</v>
      </c>
      <c r="EQ102" s="170">
        <f t="shared" si="196"/>
        <v>0</v>
      </c>
      <c r="ER102" s="170">
        <f t="shared" si="196"/>
        <v>0</v>
      </c>
      <c r="ES102" s="170">
        <f t="shared" si="196"/>
        <v>0</v>
      </c>
      <c r="ET102" s="170">
        <f t="shared" si="196"/>
        <v>0</v>
      </c>
      <c r="EU102" s="170">
        <f t="shared" si="196"/>
        <v>0</v>
      </c>
      <c r="EV102" s="170">
        <f t="shared" si="196"/>
        <v>0</v>
      </c>
      <c r="EW102" s="170">
        <f t="shared" si="196"/>
        <v>0</v>
      </c>
      <c r="EX102" s="170">
        <f t="shared" si="196"/>
        <v>0</v>
      </c>
      <c r="EY102" s="170">
        <f t="shared" si="196"/>
        <v>0</v>
      </c>
      <c r="EZ102" s="170">
        <f t="shared" si="196"/>
        <v>0</v>
      </c>
      <c r="FA102" s="170">
        <f t="shared" si="196"/>
        <v>0</v>
      </c>
      <c r="FB102" s="170">
        <f t="shared" si="196"/>
        <v>0</v>
      </c>
      <c r="FC102" s="170">
        <f t="shared" si="196"/>
        <v>0</v>
      </c>
      <c r="FD102" s="170">
        <f t="shared" si="196"/>
        <v>0</v>
      </c>
      <c r="FE102" s="170">
        <f t="shared" si="196"/>
        <v>0</v>
      </c>
      <c r="FF102" s="170">
        <f t="shared" si="196"/>
        <v>0</v>
      </c>
      <c r="FG102" s="170">
        <f t="shared" si="196"/>
        <v>0</v>
      </c>
      <c r="FH102" s="170">
        <f t="shared" si="196"/>
        <v>0</v>
      </c>
      <c r="FI102" s="170">
        <f t="shared" si="196"/>
        <v>0</v>
      </c>
      <c r="FJ102" s="170">
        <f t="shared" si="196"/>
        <v>0</v>
      </c>
      <c r="FK102" s="170">
        <f t="shared" si="196"/>
        <v>0</v>
      </c>
      <c r="FL102" s="170">
        <f t="shared" ref="FL102:HN102" si="197">SUM(FL103:FL103)</f>
        <v>0</v>
      </c>
      <c r="FM102" s="170">
        <f t="shared" si="197"/>
        <v>0</v>
      </c>
      <c r="FN102" s="170">
        <f t="shared" si="197"/>
        <v>0</v>
      </c>
      <c r="FO102" s="170">
        <f t="shared" si="197"/>
        <v>0</v>
      </c>
      <c r="FP102" s="170">
        <f t="shared" si="197"/>
        <v>0</v>
      </c>
      <c r="FQ102" s="170">
        <f t="shared" si="197"/>
        <v>0</v>
      </c>
      <c r="FR102" s="170">
        <f t="shared" si="197"/>
        <v>0</v>
      </c>
      <c r="FS102" s="170">
        <f t="shared" si="197"/>
        <v>0</v>
      </c>
      <c r="FT102" s="170">
        <f t="shared" si="197"/>
        <v>0</v>
      </c>
      <c r="FU102" s="170">
        <f t="shared" si="197"/>
        <v>0</v>
      </c>
      <c r="FV102" s="170">
        <f t="shared" si="197"/>
        <v>0</v>
      </c>
      <c r="FW102" s="170">
        <f t="shared" si="197"/>
        <v>0</v>
      </c>
      <c r="FX102" s="170">
        <f t="shared" si="197"/>
        <v>0</v>
      </c>
      <c r="FY102" s="170">
        <f t="shared" si="197"/>
        <v>0</v>
      </c>
      <c r="FZ102" s="170">
        <f t="shared" si="197"/>
        <v>0</v>
      </c>
      <c r="GA102" s="170">
        <f t="shared" si="197"/>
        <v>0</v>
      </c>
      <c r="GB102" s="170">
        <f t="shared" si="197"/>
        <v>0</v>
      </c>
      <c r="GC102" s="170">
        <f t="shared" si="197"/>
        <v>0</v>
      </c>
      <c r="GD102" s="170">
        <f t="shared" si="197"/>
        <v>0</v>
      </c>
      <c r="GE102" s="170">
        <f t="shared" si="197"/>
        <v>0</v>
      </c>
      <c r="GF102" s="170">
        <f t="shared" si="197"/>
        <v>0</v>
      </c>
      <c r="GG102" s="170">
        <f t="shared" si="197"/>
        <v>0</v>
      </c>
      <c r="GH102" s="170">
        <f t="shared" si="197"/>
        <v>0</v>
      </c>
      <c r="GI102" s="170">
        <f t="shared" si="197"/>
        <v>0</v>
      </c>
      <c r="GJ102" s="170">
        <f t="shared" si="197"/>
        <v>0</v>
      </c>
      <c r="GK102" s="170">
        <f t="shared" si="197"/>
        <v>0</v>
      </c>
      <c r="GL102" s="170">
        <f t="shared" si="197"/>
        <v>0</v>
      </c>
      <c r="GM102" s="170">
        <f t="shared" si="197"/>
        <v>0</v>
      </c>
      <c r="GN102" s="170">
        <f t="shared" si="197"/>
        <v>0</v>
      </c>
      <c r="GO102" s="170">
        <f t="shared" si="197"/>
        <v>0</v>
      </c>
      <c r="GP102" s="170">
        <f t="shared" si="197"/>
        <v>0</v>
      </c>
      <c r="GQ102" s="170">
        <f t="shared" si="197"/>
        <v>0</v>
      </c>
      <c r="GR102" s="170">
        <f t="shared" si="197"/>
        <v>0</v>
      </c>
      <c r="GS102" s="170">
        <f t="shared" si="197"/>
        <v>0</v>
      </c>
      <c r="GT102" s="170">
        <f t="shared" si="197"/>
        <v>0</v>
      </c>
      <c r="GU102" s="170">
        <f t="shared" si="197"/>
        <v>0</v>
      </c>
      <c r="GV102" s="170">
        <f t="shared" si="197"/>
        <v>0</v>
      </c>
      <c r="GW102" s="170">
        <f t="shared" si="197"/>
        <v>0</v>
      </c>
      <c r="GX102" s="170">
        <f t="shared" si="197"/>
        <v>0</v>
      </c>
      <c r="GY102" s="170">
        <f t="shared" si="197"/>
        <v>0</v>
      </c>
      <c r="GZ102" s="170">
        <f t="shared" si="197"/>
        <v>0</v>
      </c>
      <c r="HA102" s="170">
        <f t="shared" si="197"/>
        <v>0</v>
      </c>
      <c r="HB102" s="170">
        <f t="shared" si="197"/>
        <v>0</v>
      </c>
      <c r="HC102" s="170">
        <f t="shared" si="197"/>
        <v>0</v>
      </c>
      <c r="HD102" s="170">
        <f t="shared" si="197"/>
        <v>0</v>
      </c>
      <c r="HE102" s="170">
        <f t="shared" si="197"/>
        <v>0</v>
      </c>
      <c r="HF102" s="170">
        <f t="shared" si="197"/>
        <v>0</v>
      </c>
      <c r="HG102" s="170">
        <f t="shared" si="197"/>
        <v>0</v>
      </c>
      <c r="HH102" s="170">
        <f t="shared" si="197"/>
        <v>0</v>
      </c>
      <c r="HI102" s="170">
        <f t="shared" si="197"/>
        <v>0</v>
      </c>
      <c r="HJ102" s="170">
        <f t="shared" si="197"/>
        <v>0</v>
      </c>
      <c r="HK102" s="170">
        <f t="shared" si="197"/>
        <v>0</v>
      </c>
      <c r="HL102" s="170">
        <f t="shared" si="197"/>
        <v>0</v>
      </c>
      <c r="HM102" s="170">
        <f t="shared" si="197"/>
        <v>0</v>
      </c>
      <c r="HN102" s="170">
        <f t="shared" si="197"/>
        <v>0</v>
      </c>
      <c r="HO102" s="170">
        <f t="shared" ref="HO102:HO114" si="198">+C102+G102+K102+O102+S102+W102+AA102+AE102+AI102+AM102+AQ102+AY102+BG102+BK102+BO102+BS102+BW102+CA102+CE102+CI102+CM102+CQ102+CU102+CY102+DC102+DG102+DK102+DO102+DS102+DW102+EE102+EQ102+EI102+EM102+EA102+EU102+EY102+FC102+FG102+FK102+FO102+FS102+FW102+GA102+GE102+GI102+GM102+GQ102+GU102+GY102+HC102+HG102+HK102+AU102+BC102</f>
        <v>0</v>
      </c>
      <c r="HP102" s="170">
        <f t="shared" ref="HP102:HP114" si="199">+D102+H102+L102+P102+T102+X102+AB102+AF102+AJ102+AN102+AR102+AZ102+BH102+BL102+BP102+BT102+BX102+CB102+CF102+CJ102+CN102+CR102+CV102+CZ102+DD102+DH102+DL102+DP102+DT102+DX102+EF102+ER102+EJ102+EN102+EB102+EV102+EZ102+FD102+FH102+FL102+FP102+FT102+FX102+GB102+GF102+GJ102+GN102+GR102+GV102+GZ102+HD102+HH102+HL102+AV102+BD102</f>
        <v>0</v>
      </c>
      <c r="HQ102" s="170">
        <f t="shared" ref="HQ102:HQ114" si="200">+E102+I102+M102+Q102+U102+Y102+AC102+AG102+AK102+AO102+AS102+BA102+BI102+BM102+BQ102+BU102+BY102+CC102+CG102+CK102+CO102+CS102+CW102+DA102+DE102+DI102+DM102+DQ102+DU102+DY102+EG102+ES102+EK102+EO102+EC102+EW102+FA102+FE102+FI102+FM102+FQ102+FU102+FY102+GC102+GG102+GK102+GO102+GS102+GW102+HA102+HE102+HI102+HM102+AW102+BE102</f>
        <v>0</v>
      </c>
      <c r="HR102" s="170">
        <f t="shared" ref="HR102:HR114" si="201">+F102+J102+N102+R102+V102+Z102+AD102+AH102+AL102+AP102+AT102+BB102+BJ102+BN102+BR102+BV102+BZ102+CD102+CH102+CL102+CP102+CT102+CX102+DB102+DF102+DJ102+DN102+DR102+DV102+DZ102+EH102+ET102+EL102+EP102+ED102+EX102+FB102+FF102+FJ102+FN102+FR102+FV102+FZ102+GD102+GH102+GL102+GP102+GT102+GX102+HB102+HF102+HJ102+HN102+AX102+BF102</f>
        <v>0</v>
      </c>
      <c r="HS102" s="163">
        <f t="shared" si="187"/>
        <v>0</v>
      </c>
    </row>
    <row r="103" spans="1:227" ht="27" thickTop="1" thickBot="1" x14ac:dyDescent="0.3">
      <c r="A103" s="171" t="s">
        <v>941</v>
      </c>
      <c r="B103" s="172">
        <v>0</v>
      </c>
      <c r="C103" s="172">
        <v>0</v>
      </c>
      <c r="D103" s="172">
        <v>0</v>
      </c>
      <c r="E103" s="172">
        <v>0</v>
      </c>
      <c r="F103" s="172">
        <v>0</v>
      </c>
      <c r="G103" s="172">
        <v>0</v>
      </c>
      <c r="H103" s="172">
        <v>0</v>
      </c>
      <c r="I103" s="172">
        <v>0</v>
      </c>
      <c r="J103" s="172">
        <v>0</v>
      </c>
      <c r="K103" s="172">
        <v>0</v>
      </c>
      <c r="L103" s="172">
        <v>0</v>
      </c>
      <c r="M103" s="172">
        <v>0</v>
      </c>
      <c r="N103" s="172">
        <v>0</v>
      </c>
      <c r="O103" s="172">
        <v>0</v>
      </c>
      <c r="P103" s="172">
        <v>0</v>
      </c>
      <c r="Q103" s="172">
        <v>0</v>
      </c>
      <c r="R103" s="172">
        <v>0</v>
      </c>
      <c r="S103" s="172">
        <v>0</v>
      </c>
      <c r="T103" s="172">
        <v>0</v>
      </c>
      <c r="U103" s="172">
        <v>0</v>
      </c>
      <c r="V103" s="172">
        <v>0</v>
      </c>
      <c r="W103" s="172">
        <v>0</v>
      </c>
      <c r="X103" s="172">
        <v>0</v>
      </c>
      <c r="Y103" s="172">
        <v>0</v>
      </c>
      <c r="Z103" s="172">
        <v>0</v>
      </c>
      <c r="AA103" s="172">
        <v>0</v>
      </c>
      <c r="AB103" s="172">
        <v>0</v>
      </c>
      <c r="AC103" s="172">
        <v>0</v>
      </c>
      <c r="AD103" s="172">
        <v>0</v>
      </c>
      <c r="AE103" s="172">
        <v>0</v>
      </c>
      <c r="AF103" s="172">
        <v>0</v>
      </c>
      <c r="AG103" s="172">
        <v>0</v>
      </c>
      <c r="AH103" s="172">
        <v>0</v>
      </c>
      <c r="AI103" s="172">
        <v>0</v>
      </c>
      <c r="AJ103" s="172">
        <v>0</v>
      </c>
      <c r="AK103" s="172">
        <v>0</v>
      </c>
      <c r="AL103" s="172">
        <v>0</v>
      </c>
      <c r="AM103" s="172">
        <v>0</v>
      </c>
      <c r="AN103" s="172">
        <v>0</v>
      </c>
      <c r="AO103" s="172">
        <v>0</v>
      </c>
      <c r="AP103" s="172">
        <v>0</v>
      </c>
      <c r="AQ103" s="172">
        <v>0</v>
      </c>
      <c r="AR103" s="172">
        <v>0</v>
      </c>
      <c r="AS103" s="172">
        <v>0</v>
      </c>
      <c r="AT103" s="172">
        <v>0</v>
      </c>
      <c r="AU103" s="172">
        <v>0</v>
      </c>
      <c r="AV103" s="172">
        <v>0</v>
      </c>
      <c r="AW103" s="172">
        <v>0</v>
      </c>
      <c r="AX103" s="172">
        <v>0</v>
      </c>
      <c r="AY103" s="172">
        <v>0</v>
      </c>
      <c r="AZ103" s="172">
        <v>0</v>
      </c>
      <c r="BA103" s="172">
        <v>0</v>
      </c>
      <c r="BB103" s="172">
        <v>0</v>
      </c>
      <c r="BC103" s="172">
        <v>0</v>
      </c>
      <c r="BD103" s="172">
        <v>0</v>
      </c>
      <c r="BE103" s="172">
        <v>0</v>
      </c>
      <c r="BF103" s="172">
        <v>0</v>
      </c>
      <c r="BG103" s="172">
        <v>0</v>
      </c>
      <c r="BH103" s="172">
        <v>0</v>
      </c>
      <c r="BI103" s="172">
        <v>0</v>
      </c>
      <c r="BJ103" s="172">
        <v>0</v>
      </c>
      <c r="BK103" s="172">
        <v>0</v>
      </c>
      <c r="BL103" s="172">
        <v>0</v>
      </c>
      <c r="BM103" s="172">
        <v>0</v>
      </c>
      <c r="BN103" s="172">
        <v>0</v>
      </c>
      <c r="BO103" s="172">
        <v>0</v>
      </c>
      <c r="BP103" s="172">
        <v>0</v>
      </c>
      <c r="BQ103" s="172">
        <v>0</v>
      </c>
      <c r="BR103" s="172">
        <v>0</v>
      </c>
      <c r="BS103" s="172">
        <v>0</v>
      </c>
      <c r="BT103" s="172">
        <v>0</v>
      </c>
      <c r="BU103" s="172">
        <v>0</v>
      </c>
      <c r="BV103" s="172">
        <v>0</v>
      </c>
      <c r="BW103" s="172">
        <v>0</v>
      </c>
      <c r="BX103" s="172">
        <v>0</v>
      </c>
      <c r="BY103" s="172">
        <v>0</v>
      </c>
      <c r="BZ103" s="172">
        <v>0</v>
      </c>
      <c r="CA103" s="172">
        <v>0</v>
      </c>
      <c r="CB103" s="172">
        <v>0</v>
      </c>
      <c r="CC103" s="172">
        <v>0</v>
      </c>
      <c r="CD103" s="172">
        <v>0</v>
      </c>
      <c r="CE103" s="172">
        <v>0</v>
      </c>
      <c r="CF103" s="172">
        <v>0</v>
      </c>
      <c r="CG103" s="172">
        <v>0</v>
      </c>
      <c r="CH103" s="172">
        <v>0</v>
      </c>
      <c r="CI103" s="172">
        <v>0</v>
      </c>
      <c r="CJ103" s="172">
        <v>0</v>
      </c>
      <c r="CK103" s="172">
        <v>0</v>
      </c>
      <c r="CL103" s="172">
        <v>0</v>
      </c>
      <c r="CM103" s="172">
        <v>0</v>
      </c>
      <c r="CN103" s="172">
        <v>0</v>
      </c>
      <c r="CO103" s="172">
        <v>0</v>
      </c>
      <c r="CP103" s="172">
        <v>0</v>
      </c>
      <c r="CQ103" s="172">
        <v>0</v>
      </c>
      <c r="CR103" s="172">
        <v>0</v>
      </c>
      <c r="CS103" s="172">
        <v>0</v>
      </c>
      <c r="CT103" s="172">
        <v>0</v>
      </c>
      <c r="CU103" s="172">
        <v>0</v>
      </c>
      <c r="CV103" s="172">
        <v>0</v>
      </c>
      <c r="CW103" s="172">
        <v>0</v>
      </c>
      <c r="CX103" s="172">
        <v>0</v>
      </c>
      <c r="CY103" s="172">
        <v>0</v>
      </c>
      <c r="CZ103" s="172">
        <v>0</v>
      </c>
      <c r="DA103" s="172">
        <v>0</v>
      </c>
      <c r="DB103" s="172">
        <v>0</v>
      </c>
      <c r="DC103" s="172">
        <v>0</v>
      </c>
      <c r="DD103" s="172">
        <v>0</v>
      </c>
      <c r="DE103" s="172">
        <v>0</v>
      </c>
      <c r="DF103" s="172">
        <v>0</v>
      </c>
      <c r="DG103" s="172">
        <v>0</v>
      </c>
      <c r="DH103" s="172">
        <v>0</v>
      </c>
      <c r="DI103" s="172">
        <v>0</v>
      </c>
      <c r="DJ103" s="172">
        <v>0</v>
      </c>
      <c r="DK103" s="172">
        <v>0</v>
      </c>
      <c r="DL103" s="172">
        <v>0</v>
      </c>
      <c r="DM103" s="172">
        <v>0</v>
      </c>
      <c r="DN103" s="172">
        <v>0</v>
      </c>
      <c r="DO103" s="172">
        <v>0</v>
      </c>
      <c r="DP103" s="172">
        <v>0</v>
      </c>
      <c r="DQ103" s="172">
        <v>0</v>
      </c>
      <c r="DR103" s="172">
        <v>0</v>
      </c>
      <c r="DS103" s="172">
        <v>0</v>
      </c>
      <c r="DT103" s="172">
        <v>0</v>
      </c>
      <c r="DU103" s="172">
        <v>0</v>
      </c>
      <c r="DV103" s="172">
        <v>0</v>
      </c>
      <c r="DW103" s="172">
        <v>0</v>
      </c>
      <c r="DX103" s="172">
        <v>0</v>
      </c>
      <c r="DY103" s="172">
        <v>0</v>
      </c>
      <c r="DZ103" s="172">
        <v>0</v>
      </c>
      <c r="EA103" s="172">
        <v>0</v>
      </c>
      <c r="EB103" s="172">
        <v>0</v>
      </c>
      <c r="EC103" s="172">
        <v>0</v>
      </c>
      <c r="ED103" s="172">
        <v>0</v>
      </c>
      <c r="EE103" s="172">
        <v>0</v>
      </c>
      <c r="EF103" s="172">
        <v>0</v>
      </c>
      <c r="EG103" s="172">
        <v>0</v>
      </c>
      <c r="EH103" s="172">
        <v>0</v>
      </c>
      <c r="EI103" s="172">
        <v>0</v>
      </c>
      <c r="EJ103" s="172">
        <v>0</v>
      </c>
      <c r="EK103" s="172">
        <v>0</v>
      </c>
      <c r="EL103" s="172">
        <v>0</v>
      </c>
      <c r="EM103" s="172">
        <v>0</v>
      </c>
      <c r="EN103" s="172">
        <v>0</v>
      </c>
      <c r="EO103" s="172">
        <v>0</v>
      </c>
      <c r="EP103" s="172">
        <v>0</v>
      </c>
      <c r="EQ103" s="172">
        <v>0</v>
      </c>
      <c r="ER103" s="172">
        <v>0</v>
      </c>
      <c r="ES103" s="172">
        <v>0</v>
      </c>
      <c r="ET103" s="172">
        <v>0</v>
      </c>
      <c r="EU103" s="172">
        <v>0</v>
      </c>
      <c r="EV103" s="172">
        <v>0</v>
      </c>
      <c r="EW103" s="172">
        <v>0</v>
      </c>
      <c r="EX103" s="172">
        <v>0</v>
      </c>
      <c r="EY103" s="172">
        <v>0</v>
      </c>
      <c r="EZ103" s="172">
        <v>0</v>
      </c>
      <c r="FA103" s="172">
        <v>0</v>
      </c>
      <c r="FB103" s="172">
        <v>0</v>
      </c>
      <c r="FC103" s="172">
        <v>0</v>
      </c>
      <c r="FD103" s="172">
        <v>0</v>
      </c>
      <c r="FE103" s="172">
        <v>0</v>
      </c>
      <c r="FF103" s="172">
        <v>0</v>
      </c>
      <c r="FG103" s="172">
        <v>0</v>
      </c>
      <c r="FH103" s="172">
        <v>0</v>
      </c>
      <c r="FI103" s="172">
        <v>0</v>
      </c>
      <c r="FJ103" s="172">
        <v>0</v>
      </c>
      <c r="FK103" s="172">
        <v>0</v>
      </c>
      <c r="FL103" s="172">
        <v>0</v>
      </c>
      <c r="FM103" s="172">
        <v>0</v>
      </c>
      <c r="FN103" s="172">
        <v>0</v>
      </c>
      <c r="FO103" s="172">
        <v>0</v>
      </c>
      <c r="FP103" s="172">
        <v>0</v>
      </c>
      <c r="FQ103" s="172">
        <v>0</v>
      </c>
      <c r="FR103" s="172">
        <v>0</v>
      </c>
      <c r="FS103" s="172">
        <v>0</v>
      </c>
      <c r="FT103" s="172">
        <v>0</v>
      </c>
      <c r="FU103" s="172">
        <v>0</v>
      </c>
      <c r="FV103" s="172">
        <v>0</v>
      </c>
      <c r="FW103" s="172">
        <v>0</v>
      </c>
      <c r="FX103" s="172">
        <v>0</v>
      </c>
      <c r="FY103" s="172">
        <v>0</v>
      </c>
      <c r="FZ103" s="172">
        <v>0</v>
      </c>
      <c r="GA103" s="172">
        <v>0</v>
      </c>
      <c r="GB103" s="172">
        <v>0</v>
      </c>
      <c r="GC103" s="172">
        <v>0</v>
      </c>
      <c r="GD103" s="172">
        <v>0</v>
      </c>
      <c r="GE103" s="172">
        <v>0</v>
      </c>
      <c r="GF103" s="172">
        <v>0</v>
      </c>
      <c r="GG103" s="172">
        <v>0</v>
      </c>
      <c r="GH103" s="172">
        <v>0</v>
      </c>
      <c r="GI103" s="172">
        <v>0</v>
      </c>
      <c r="GJ103" s="172">
        <v>0</v>
      </c>
      <c r="GK103" s="172">
        <v>0</v>
      </c>
      <c r="GL103" s="172">
        <v>0</v>
      </c>
      <c r="GM103" s="172">
        <v>0</v>
      </c>
      <c r="GN103" s="172">
        <v>0</v>
      </c>
      <c r="GO103" s="172">
        <v>0</v>
      </c>
      <c r="GP103" s="172">
        <v>0</v>
      </c>
      <c r="GQ103" s="172">
        <v>0</v>
      </c>
      <c r="GR103" s="172">
        <v>0</v>
      </c>
      <c r="GS103" s="172">
        <v>0</v>
      </c>
      <c r="GT103" s="172">
        <v>0</v>
      </c>
      <c r="GU103" s="173">
        <v>0</v>
      </c>
      <c r="GV103" s="173">
        <v>0</v>
      </c>
      <c r="GW103" s="173">
        <v>0</v>
      </c>
      <c r="GX103" s="173">
        <v>0</v>
      </c>
      <c r="GY103" s="173">
        <v>0</v>
      </c>
      <c r="GZ103" s="173">
        <v>0</v>
      </c>
      <c r="HA103" s="173">
        <v>0</v>
      </c>
      <c r="HB103" s="173">
        <v>0</v>
      </c>
      <c r="HC103" s="173">
        <v>0</v>
      </c>
      <c r="HD103" s="173">
        <v>0</v>
      </c>
      <c r="HE103" s="173">
        <v>0</v>
      </c>
      <c r="HF103" s="173">
        <v>0</v>
      </c>
      <c r="HG103" s="173">
        <v>0</v>
      </c>
      <c r="HH103" s="173">
        <v>0</v>
      </c>
      <c r="HI103" s="173">
        <v>0</v>
      </c>
      <c r="HJ103" s="173">
        <v>0</v>
      </c>
      <c r="HK103" s="173">
        <v>0</v>
      </c>
      <c r="HL103" s="173">
        <v>0</v>
      </c>
      <c r="HM103" s="173">
        <v>0</v>
      </c>
      <c r="HN103" s="173">
        <v>0</v>
      </c>
      <c r="HO103" s="172">
        <f t="shared" si="198"/>
        <v>0</v>
      </c>
      <c r="HP103" s="172">
        <f t="shared" si="199"/>
        <v>0</v>
      </c>
      <c r="HQ103" s="172">
        <f t="shared" si="200"/>
        <v>0</v>
      </c>
      <c r="HR103" s="172">
        <f t="shared" si="201"/>
        <v>0</v>
      </c>
      <c r="HS103" s="163">
        <f t="shared" si="187"/>
        <v>0</v>
      </c>
    </row>
    <row r="104" spans="1:227" ht="27" thickTop="1" thickBot="1" x14ac:dyDescent="0.3">
      <c r="A104" s="171" t="s">
        <v>942</v>
      </c>
      <c r="B104" s="172">
        <v>0</v>
      </c>
      <c r="C104" s="172">
        <v>0</v>
      </c>
      <c r="D104" s="172">
        <v>0</v>
      </c>
      <c r="E104" s="172">
        <v>0</v>
      </c>
      <c r="F104" s="172">
        <v>0</v>
      </c>
      <c r="G104" s="172">
        <v>0</v>
      </c>
      <c r="H104" s="172">
        <v>0</v>
      </c>
      <c r="I104" s="172">
        <v>0</v>
      </c>
      <c r="J104" s="172">
        <v>0</v>
      </c>
      <c r="K104" s="172">
        <v>0</v>
      </c>
      <c r="L104" s="172">
        <v>0</v>
      </c>
      <c r="M104" s="172">
        <v>0</v>
      </c>
      <c r="N104" s="172">
        <v>0</v>
      </c>
      <c r="O104" s="172">
        <v>0</v>
      </c>
      <c r="P104" s="172">
        <v>0</v>
      </c>
      <c r="Q104" s="172">
        <v>0</v>
      </c>
      <c r="R104" s="172">
        <v>0</v>
      </c>
      <c r="S104" s="172">
        <v>0</v>
      </c>
      <c r="T104" s="172">
        <v>0</v>
      </c>
      <c r="U104" s="172">
        <v>0</v>
      </c>
      <c r="V104" s="172">
        <v>0</v>
      </c>
      <c r="W104" s="172">
        <v>0</v>
      </c>
      <c r="X104" s="172">
        <v>0</v>
      </c>
      <c r="Y104" s="172">
        <v>0</v>
      </c>
      <c r="Z104" s="172">
        <v>0</v>
      </c>
      <c r="AA104" s="172">
        <v>0</v>
      </c>
      <c r="AB104" s="172">
        <v>0</v>
      </c>
      <c r="AC104" s="172">
        <v>0</v>
      </c>
      <c r="AD104" s="172">
        <v>0</v>
      </c>
      <c r="AE104" s="172">
        <v>0</v>
      </c>
      <c r="AF104" s="172">
        <v>0</v>
      </c>
      <c r="AG104" s="172">
        <v>0</v>
      </c>
      <c r="AH104" s="172">
        <v>0</v>
      </c>
      <c r="AI104" s="172">
        <v>0</v>
      </c>
      <c r="AJ104" s="172">
        <v>0</v>
      </c>
      <c r="AK104" s="172">
        <v>0</v>
      </c>
      <c r="AL104" s="172">
        <v>0</v>
      </c>
      <c r="AM104" s="172">
        <v>0</v>
      </c>
      <c r="AN104" s="172">
        <v>0</v>
      </c>
      <c r="AO104" s="172">
        <v>0</v>
      </c>
      <c r="AP104" s="172">
        <v>0</v>
      </c>
      <c r="AQ104" s="172">
        <v>0</v>
      </c>
      <c r="AR104" s="172">
        <v>0</v>
      </c>
      <c r="AS104" s="172">
        <v>0</v>
      </c>
      <c r="AT104" s="172">
        <v>0</v>
      </c>
      <c r="AU104" s="172">
        <v>0</v>
      </c>
      <c r="AV104" s="172">
        <v>0</v>
      </c>
      <c r="AW104" s="172">
        <v>0</v>
      </c>
      <c r="AX104" s="172">
        <v>0</v>
      </c>
      <c r="AY104" s="172">
        <v>0</v>
      </c>
      <c r="AZ104" s="172">
        <v>0</v>
      </c>
      <c r="BA104" s="172">
        <v>0</v>
      </c>
      <c r="BB104" s="172">
        <v>0</v>
      </c>
      <c r="BC104" s="172">
        <v>0</v>
      </c>
      <c r="BD104" s="172">
        <v>0</v>
      </c>
      <c r="BE104" s="172">
        <v>0</v>
      </c>
      <c r="BF104" s="172">
        <v>0</v>
      </c>
      <c r="BG104" s="172">
        <v>0</v>
      </c>
      <c r="BH104" s="172">
        <v>0</v>
      </c>
      <c r="BI104" s="172">
        <v>0</v>
      </c>
      <c r="BJ104" s="172">
        <v>0</v>
      </c>
      <c r="BK104" s="172">
        <v>0</v>
      </c>
      <c r="BL104" s="172">
        <v>0</v>
      </c>
      <c r="BM104" s="172">
        <v>0</v>
      </c>
      <c r="BN104" s="172">
        <v>0</v>
      </c>
      <c r="BO104" s="172">
        <v>0</v>
      </c>
      <c r="BP104" s="172">
        <v>0</v>
      </c>
      <c r="BQ104" s="172">
        <v>0</v>
      </c>
      <c r="BR104" s="172">
        <v>0</v>
      </c>
      <c r="BS104" s="172">
        <v>0</v>
      </c>
      <c r="BT104" s="172">
        <v>0</v>
      </c>
      <c r="BU104" s="172">
        <v>0</v>
      </c>
      <c r="BV104" s="172">
        <v>0</v>
      </c>
      <c r="BW104" s="172">
        <v>0</v>
      </c>
      <c r="BX104" s="172">
        <v>0</v>
      </c>
      <c r="BY104" s="172">
        <v>0</v>
      </c>
      <c r="BZ104" s="172">
        <v>0</v>
      </c>
      <c r="CA104" s="172">
        <v>0</v>
      </c>
      <c r="CB104" s="172">
        <v>0</v>
      </c>
      <c r="CC104" s="172">
        <v>0</v>
      </c>
      <c r="CD104" s="172">
        <v>0</v>
      </c>
      <c r="CE104" s="172">
        <v>0</v>
      </c>
      <c r="CF104" s="172">
        <v>0</v>
      </c>
      <c r="CG104" s="172">
        <v>0</v>
      </c>
      <c r="CH104" s="172">
        <v>0</v>
      </c>
      <c r="CI104" s="172">
        <v>0</v>
      </c>
      <c r="CJ104" s="172">
        <v>0</v>
      </c>
      <c r="CK104" s="172">
        <v>0</v>
      </c>
      <c r="CL104" s="172">
        <v>0</v>
      </c>
      <c r="CM104" s="172">
        <v>0</v>
      </c>
      <c r="CN104" s="172">
        <v>0</v>
      </c>
      <c r="CO104" s="172">
        <v>0</v>
      </c>
      <c r="CP104" s="172">
        <v>0</v>
      </c>
      <c r="CQ104" s="172">
        <v>0</v>
      </c>
      <c r="CR104" s="172">
        <v>0</v>
      </c>
      <c r="CS104" s="172">
        <v>0</v>
      </c>
      <c r="CT104" s="172">
        <v>0</v>
      </c>
      <c r="CU104" s="172">
        <v>0</v>
      </c>
      <c r="CV104" s="172">
        <v>0</v>
      </c>
      <c r="CW104" s="172">
        <v>0</v>
      </c>
      <c r="CX104" s="172">
        <v>0</v>
      </c>
      <c r="CY104" s="172">
        <v>0</v>
      </c>
      <c r="CZ104" s="172">
        <v>0</v>
      </c>
      <c r="DA104" s="172">
        <v>0</v>
      </c>
      <c r="DB104" s="172">
        <v>0</v>
      </c>
      <c r="DC104" s="172">
        <v>0</v>
      </c>
      <c r="DD104" s="172">
        <v>0</v>
      </c>
      <c r="DE104" s="172">
        <v>0</v>
      </c>
      <c r="DF104" s="172">
        <v>0</v>
      </c>
      <c r="DG104" s="172">
        <v>0</v>
      </c>
      <c r="DH104" s="172">
        <v>0</v>
      </c>
      <c r="DI104" s="172">
        <v>0</v>
      </c>
      <c r="DJ104" s="172">
        <v>0</v>
      </c>
      <c r="DK104" s="172">
        <v>0</v>
      </c>
      <c r="DL104" s="172">
        <v>0</v>
      </c>
      <c r="DM104" s="172">
        <v>0</v>
      </c>
      <c r="DN104" s="172">
        <v>0</v>
      </c>
      <c r="DO104" s="172">
        <v>0</v>
      </c>
      <c r="DP104" s="172">
        <v>0</v>
      </c>
      <c r="DQ104" s="172">
        <v>0</v>
      </c>
      <c r="DR104" s="172">
        <v>0</v>
      </c>
      <c r="DS104" s="172">
        <v>0</v>
      </c>
      <c r="DT104" s="172">
        <v>0</v>
      </c>
      <c r="DU104" s="172">
        <v>0</v>
      </c>
      <c r="DV104" s="172">
        <v>0</v>
      </c>
      <c r="DW104" s="172">
        <v>0</v>
      </c>
      <c r="DX104" s="172">
        <v>0</v>
      </c>
      <c r="DY104" s="172">
        <v>0</v>
      </c>
      <c r="DZ104" s="172">
        <v>0</v>
      </c>
      <c r="EA104" s="172">
        <v>0</v>
      </c>
      <c r="EB104" s="172">
        <v>0</v>
      </c>
      <c r="EC104" s="172">
        <v>0</v>
      </c>
      <c r="ED104" s="172">
        <v>0</v>
      </c>
      <c r="EE104" s="172">
        <v>0</v>
      </c>
      <c r="EF104" s="172">
        <v>0</v>
      </c>
      <c r="EG104" s="172">
        <v>0</v>
      </c>
      <c r="EH104" s="172">
        <v>0</v>
      </c>
      <c r="EI104" s="172">
        <v>0</v>
      </c>
      <c r="EJ104" s="172">
        <v>0</v>
      </c>
      <c r="EK104" s="172">
        <v>0</v>
      </c>
      <c r="EL104" s="172">
        <v>0</v>
      </c>
      <c r="EM104" s="172">
        <v>0</v>
      </c>
      <c r="EN104" s="172">
        <v>0</v>
      </c>
      <c r="EO104" s="172">
        <v>0</v>
      </c>
      <c r="EP104" s="172">
        <v>0</v>
      </c>
      <c r="EQ104" s="172">
        <v>0</v>
      </c>
      <c r="ER104" s="172">
        <v>0</v>
      </c>
      <c r="ES104" s="172">
        <v>0</v>
      </c>
      <c r="ET104" s="172">
        <v>0</v>
      </c>
      <c r="EU104" s="172">
        <v>0</v>
      </c>
      <c r="EV104" s="172">
        <v>0</v>
      </c>
      <c r="EW104" s="172">
        <v>0</v>
      </c>
      <c r="EX104" s="172">
        <v>0</v>
      </c>
      <c r="EY104" s="172">
        <v>0</v>
      </c>
      <c r="EZ104" s="172">
        <v>0</v>
      </c>
      <c r="FA104" s="172">
        <v>0</v>
      </c>
      <c r="FB104" s="172">
        <v>0</v>
      </c>
      <c r="FC104" s="172">
        <v>0</v>
      </c>
      <c r="FD104" s="172">
        <v>0</v>
      </c>
      <c r="FE104" s="172">
        <v>0</v>
      </c>
      <c r="FF104" s="172">
        <v>0</v>
      </c>
      <c r="FG104" s="172">
        <v>0</v>
      </c>
      <c r="FH104" s="172">
        <v>0</v>
      </c>
      <c r="FI104" s="172">
        <v>0</v>
      </c>
      <c r="FJ104" s="172">
        <v>0</v>
      </c>
      <c r="FK104" s="172">
        <v>0</v>
      </c>
      <c r="FL104" s="172">
        <v>0</v>
      </c>
      <c r="FM104" s="172">
        <v>0</v>
      </c>
      <c r="FN104" s="172">
        <v>0</v>
      </c>
      <c r="FO104" s="172">
        <v>0</v>
      </c>
      <c r="FP104" s="172">
        <v>0</v>
      </c>
      <c r="FQ104" s="172">
        <v>0</v>
      </c>
      <c r="FR104" s="172">
        <v>0</v>
      </c>
      <c r="FS104" s="172">
        <v>0</v>
      </c>
      <c r="FT104" s="172">
        <v>0</v>
      </c>
      <c r="FU104" s="172">
        <v>0</v>
      </c>
      <c r="FV104" s="172">
        <v>0</v>
      </c>
      <c r="FW104" s="172">
        <v>0</v>
      </c>
      <c r="FX104" s="172">
        <v>0</v>
      </c>
      <c r="FY104" s="172">
        <v>0</v>
      </c>
      <c r="FZ104" s="172">
        <v>0</v>
      </c>
      <c r="GA104" s="172">
        <v>0</v>
      </c>
      <c r="GB104" s="172">
        <v>0</v>
      </c>
      <c r="GC104" s="172">
        <v>0</v>
      </c>
      <c r="GD104" s="172">
        <v>0</v>
      </c>
      <c r="GE104" s="172">
        <v>0</v>
      </c>
      <c r="GF104" s="172">
        <v>0</v>
      </c>
      <c r="GG104" s="172">
        <v>0</v>
      </c>
      <c r="GH104" s="172">
        <v>0</v>
      </c>
      <c r="GI104" s="172">
        <v>0</v>
      </c>
      <c r="GJ104" s="172">
        <v>0</v>
      </c>
      <c r="GK104" s="172">
        <v>0</v>
      </c>
      <c r="GL104" s="172">
        <v>0</v>
      </c>
      <c r="GM104" s="172">
        <v>0</v>
      </c>
      <c r="GN104" s="172">
        <v>0</v>
      </c>
      <c r="GO104" s="172">
        <v>0</v>
      </c>
      <c r="GP104" s="172">
        <v>0</v>
      </c>
      <c r="GQ104" s="172">
        <v>0</v>
      </c>
      <c r="GR104" s="172">
        <v>0</v>
      </c>
      <c r="GS104" s="172">
        <v>0</v>
      </c>
      <c r="GT104" s="172">
        <v>0</v>
      </c>
      <c r="GU104" s="173">
        <v>0</v>
      </c>
      <c r="GV104" s="173">
        <v>0</v>
      </c>
      <c r="GW104" s="173">
        <v>0</v>
      </c>
      <c r="GX104" s="173">
        <v>0</v>
      </c>
      <c r="GY104" s="173">
        <v>0</v>
      </c>
      <c r="GZ104" s="173">
        <v>0</v>
      </c>
      <c r="HA104" s="173">
        <v>0</v>
      </c>
      <c r="HB104" s="173">
        <v>0</v>
      </c>
      <c r="HC104" s="173">
        <v>0</v>
      </c>
      <c r="HD104" s="173">
        <v>0</v>
      </c>
      <c r="HE104" s="173">
        <v>0</v>
      </c>
      <c r="HF104" s="173">
        <v>0</v>
      </c>
      <c r="HG104" s="173">
        <v>0</v>
      </c>
      <c r="HH104" s="173">
        <v>0</v>
      </c>
      <c r="HI104" s="173">
        <v>0</v>
      </c>
      <c r="HJ104" s="173">
        <v>0</v>
      </c>
      <c r="HK104" s="173">
        <v>0</v>
      </c>
      <c r="HL104" s="173">
        <v>0</v>
      </c>
      <c r="HM104" s="173">
        <v>0</v>
      </c>
      <c r="HN104" s="173">
        <v>0</v>
      </c>
      <c r="HO104" s="172">
        <f t="shared" si="198"/>
        <v>0</v>
      </c>
      <c r="HP104" s="172">
        <f t="shared" si="199"/>
        <v>0</v>
      </c>
      <c r="HQ104" s="172">
        <f t="shared" si="200"/>
        <v>0</v>
      </c>
      <c r="HR104" s="172">
        <f t="shared" si="201"/>
        <v>0</v>
      </c>
      <c r="HS104" s="163">
        <f t="shared" si="187"/>
        <v>0</v>
      </c>
    </row>
    <row r="105" spans="1:227" ht="27" thickTop="1" thickBot="1" x14ac:dyDescent="0.3">
      <c r="A105" s="169" t="s">
        <v>943</v>
      </c>
      <c r="B105" s="170">
        <f t="shared" ref="B105:BY105" si="202">SUM(B106:B108)</f>
        <v>1200000000</v>
      </c>
      <c r="C105" s="170">
        <f t="shared" si="202"/>
        <v>1200000000</v>
      </c>
      <c r="D105" s="170">
        <f t="shared" si="202"/>
        <v>0</v>
      </c>
      <c r="E105" s="170">
        <f t="shared" si="202"/>
        <v>0</v>
      </c>
      <c r="F105" s="170">
        <f t="shared" si="202"/>
        <v>0</v>
      </c>
      <c r="G105" s="170">
        <f t="shared" ref="G105:J105" si="203">SUM(G106:G108)</f>
        <v>0</v>
      </c>
      <c r="H105" s="170">
        <f t="shared" si="203"/>
        <v>0</v>
      </c>
      <c r="I105" s="170">
        <f t="shared" si="203"/>
        <v>0</v>
      </c>
      <c r="J105" s="170">
        <f t="shared" si="203"/>
        <v>0</v>
      </c>
      <c r="K105" s="170">
        <f t="shared" si="202"/>
        <v>0</v>
      </c>
      <c r="L105" s="170">
        <f t="shared" si="202"/>
        <v>0</v>
      </c>
      <c r="M105" s="170">
        <f t="shared" si="202"/>
        <v>0</v>
      </c>
      <c r="N105" s="170">
        <f t="shared" si="202"/>
        <v>0</v>
      </c>
      <c r="O105" s="170">
        <f t="shared" si="202"/>
        <v>0</v>
      </c>
      <c r="P105" s="170">
        <f t="shared" si="202"/>
        <v>0</v>
      </c>
      <c r="Q105" s="170">
        <f t="shared" si="202"/>
        <v>0</v>
      </c>
      <c r="R105" s="170">
        <f t="shared" si="202"/>
        <v>0</v>
      </c>
      <c r="S105" s="170">
        <f t="shared" si="202"/>
        <v>0</v>
      </c>
      <c r="T105" s="170">
        <f t="shared" si="202"/>
        <v>0</v>
      </c>
      <c r="U105" s="170">
        <f t="shared" si="202"/>
        <v>0</v>
      </c>
      <c r="V105" s="170">
        <f t="shared" si="202"/>
        <v>0</v>
      </c>
      <c r="W105" s="170">
        <f t="shared" si="202"/>
        <v>0</v>
      </c>
      <c r="X105" s="170">
        <f t="shared" si="202"/>
        <v>0</v>
      </c>
      <c r="Y105" s="170">
        <f t="shared" si="202"/>
        <v>0</v>
      </c>
      <c r="Z105" s="170">
        <f t="shared" si="202"/>
        <v>0</v>
      </c>
      <c r="AA105" s="170">
        <f t="shared" si="202"/>
        <v>0</v>
      </c>
      <c r="AB105" s="170">
        <f t="shared" si="202"/>
        <v>0</v>
      </c>
      <c r="AC105" s="170">
        <f t="shared" si="202"/>
        <v>0</v>
      </c>
      <c r="AD105" s="170">
        <f t="shared" si="202"/>
        <v>0</v>
      </c>
      <c r="AE105" s="170">
        <f t="shared" si="202"/>
        <v>0</v>
      </c>
      <c r="AF105" s="170">
        <f t="shared" si="202"/>
        <v>0</v>
      </c>
      <c r="AG105" s="170">
        <f t="shared" si="202"/>
        <v>0</v>
      </c>
      <c r="AH105" s="170">
        <f t="shared" si="202"/>
        <v>0</v>
      </c>
      <c r="AI105" s="170">
        <f t="shared" si="202"/>
        <v>0</v>
      </c>
      <c r="AJ105" s="170">
        <f t="shared" si="202"/>
        <v>0</v>
      </c>
      <c r="AK105" s="170">
        <f t="shared" si="202"/>
        <v>0</v>
      </c>
      <c r="AL105" s="170">
        <f t="shared" si="202"/>
        <v>0</v>
      </c>
      <c r="AM105" s="170">
        <f t="shared" si="202"/>
        <v>0</v>
      </c>
      <c r="AN105" s="170">
        <f t="shared" si="202"/>
        <v>0</v>
      </c>
      <c r="AO105" s="170">
        <f t="shared" si="202"/>
        <v>0</v>
      </c>
      <c r="AP105" s="170">
        <f t="shared" si="202"/>
        <v>0</v>
      </c>
      <c r="AQ105" s="170">
        <f t="shared" si="202"/>
        <v>0</v>
      </c>
      <c r="AR105" s="170">
        <f t="shared" si="202"/>
        <v>0</v>
      </c>
      <c r="AS105" s="170">
        <f t="shared" si="202"/>
        <v>0</v>
      </c>
      <c r="AT105" s="170">
        <f t="shared" si="202"/>
        <v>0</v>
      </c>
      <c r="AU105" s="170">
        <f t="shared" ref="AU105:AX105" si="204">SUM(AU106:AU108)</f>
        <v>0</v>
      </c>
      <c r="AV105" s="170">
        <f t="shared" si="204"/>
        <v>0</v>
      </c>
      <c r="AW105" s="170">
        <f t="shared" si="204"/>
        <v>0</v>
      </c>
      <c r="AX105" s="170">
        <f t="shared" si="204"/>
        <v>0</v>
      </c>
      <c r="AY105" s="170">
        <f t="shared" si="202"/>
        <v>0</v>
      </c>
      <c r="AZ105" s="170">
        <f t="shared" si="202"/>
        <v>0</v>
      </c>
      <c r="BA105" s="170">
        <f t="shared" si="202"/>
        <v>0</v>
      </c>
      <c r="BB105" s="170">
        <f t="shared" si="202"/>
        <v>0</v>
      </c>
      <c r="BC105" s="170">
        <f t="shared" ref="BC105:BF105" si="205">SUM(BC106:BC108)</f>
        <v>0</v>
      </c>
      <c r="BD105" s="170">
        <f t="shared" si="205"/>
        <v>0</v>
      </c>
      <c r="BE105" s="170">
        <f t="shared" si="205"/>
        <v>0</v>
      </c>
      <c r="BF105" s="170">
        <f t="shared" si="205"/>
        <v>0</v>
      </c>
      <c r="BG105" s="170">
        <f t="shared" si="202"/>
        <v>0</v>
      </c>
      <c r="BH105" s="170">
        <f t="shared" si="202"/>
        <v>0</v>
      </c>
      <c r="BI105" s="170">
        <f t="shared" si="202"/>
        <v>0</v>
      </c>
      <c r="BJ105" s="170">
        <f t="shared" si="202"/>
        <v>0</v>
      </c>
      <c r="BK105" s="170">
        <f t="shared" si="202"/>
        <v>0</v>
      </c>
      <c r="BL105" s="170">
        <f t="shared" si="202"/>
        <v>0</v>
      </c>
      <c r="BM105" s="170">
        <f t="shared" si="202"/>
        <v>0</v>
      </c>
      <c r="BN105" s="170">
        <f t="shared" si="202"/>
        <v>0</v>
      </c>
      <c r="BO105" s="170">
        <f t="shared" si="202"/>
        <v>0</v>
      </c>
      <c r="BP105" s="170">
        <f t="shared" si="202"/>
        <v>0</v>
      </c>
      <c r="BQ105" s="170">
        <f t="shared" si="202"/>
        <v>0</v>
      </c>
      <c r="BR105" s="170">
        <f t="shared" si="202"/>
        <v>0</v>
      </c>
      <c r="BS105" s="170">
        <f t="shared" si="202"/>
        <v>0</v>
      </c>
      <c r="BT105" s="170">
        <f t="shared" si="202"/>
        <v>0</v>
      </c>
      <c r="BU105" s="170">
        <f t="shared" si="202"/>
        <v>0</v>
      </c>
      <c r="BV105" s="170">
        <f t="shared" si="202"/>
        <v>0</v>
      </c>
      <c r="BW105" s="170">
        <f t="shared" si="202"/>
        <v>0</v>
      </c>
      <c r="BX105" s="170">
        <f t="shared" si="202"/>
        <v>0</v>
      </c>
      <c r="BY105" s="170">
        <f t="shared" si="202"/>
        <v>0</v>
      </c>
      <c r="BZ105" s="170">
        <f t="shared" ref="BZ105:EK105" si="206">SUM(BZ106:BZ108)</f>
        <v>0</v>
      </c>
      <c r="CA105" s="170">
        <f t="shared" si="206"/>
        <v>0</v>
      </c>
      <c r="CB105" s="170">
        <f t="shared" si="206"/>
        <v>0</v>
      </c>
      <c r="CC105" s="170">
        <f t="shared" si="206"/>
        <v>0</v>
      </c>
      <c r="CD105" s="170">
        <f t="shared" si="206"/>
        <v>0</v>
      </c>
      <c r="CE105" s="170">
        <f t="shared" si="206"/>
        <v>0</v>
      </c>
      <c r="CF105" s="170">
        <f t="shared" si="206"/>
        <v>0</v>
      </c>
      <c r="CG105" s="170">
        <f t="shared" si="206"/>
        <v>0</v>
      </c>
      <c r="CH105" s="170">
        <f t="shared" si="206"/>
        <v>0</v>
      </c>
      <c r="CI105" s="170">
        <f t="shared" si="206"/>
        <v>0</v>
      </c>
      <c r="CJ105" s="170">
        <f t="shared" si="206"/>
        <v>0</v>
      </c>
      <c r="CK105" s="170">
        <f t="shared" si="206"/>
        <v>0</v>
      </c>
      <c r="CL105" s="170">
        <f t="shared" si="206"/>
        <v>0</v>
      </c>
      <c r="CM105" s="170">
        <f t="shared" si="206"/>
        <v>0</v>
      </c>
      <c r="CN105" s="170">
        <f t="shared" si="206"/>
        <v>0</v>
      </c>
      <c r="CO105" s="170">
        <f t="shared" si="206"/>
        <v>0</v>
      </c>
      <c r="CP105" s="170">
        <f t="shared" si="206"/>
        <v>0</v>
      </c>
      <c r="CQ105" s="170">
        <f t="shared" si="206"/>
        <v>0</v>
      </c>
      <c r="CR105" s="170">
        <f t="shared" si="206"/>
        <v>0</v>
      </c>
      <c r="CS105" s="170">
        <f t="shared" si="206"/>
        <v>0</v>
      </c>
      <c r="CT105" s="170">
        <f t="shared" si="206"/>
        <v>0</v>
      </c>
      <c r="CU105" s="170">
        <f t="shared" si="206"/>
        <v>0</v>
      </c>
      <c r="CV105" s="170">
        <f t="shared" si="206"/>
        <v>0</v>
      </c>
      <c r="CW105" s="170">
        <f t="shared" si="206"/>
        <v>0</v>
      </c>
      <c r="CX105" s="170">
        <f t="shared" si="206"/>
        <v>0</v>
      </c>
      <c r="CY105" s="170">
        <f t="shared" si="206"/>
        <v>0</v>
      </c>
      <c r="CZ105" s="170">
        <f t="shared" si="206"/>
        <v>0</v>
      </c>
      <c r="DA105" s="170">
        <f t="shared" si="206"/>
        <v>0</v>
      </c>
      <c r="DB105" s="170">
        <f t="shared" si="206"/>
        <v>0</v>
      </c>
      <c r="DC105" s="170">
        <f t="shared" si="206"/>
        <v>0</v>
      </c>
      <c r="DD105" s="170">
        <f t="shared" si="206"/>
        <v>0</v>
      </c>
      <c r="DE105" s="170">
        <f t="shared" si="206"/>
        <v>0</v>
      </c>
      <c r="DF105" s="170">
        <f t="shared" si="206"/>
        <v>0</v>
      </c>
      <c r="DG105" s="170">
        <f t="shared" si="206"/>
        <v>0</v>
      </c>
      <c r="DH105" s="170">
        <f t="shared" si="206"/>
        <v>0</v>
      </c>
      <c r="DI105" s="170">
        <f t="shared" si="206"/>
        <v>0</v>
      </c>
      <c r="DJ105" s="170">
        <f t="shared" si="206"/>
        <v>0</v>
      </c>
      <c r="DK105" s="170">
        <f t="shared" si="206"/>
        <v>0</v>
      </c>
      <c r="DL105" s="170">
        <f t="shared" si="206"/>
        <v>0</v>
      </c>
      <c r="DM105" s="170">
        <f t="shared" si="206"/>
        <v>0</v>
      </c>
      <c r="DN105" s="170">
        <f t="shared" si="206"/>
        <v>0</v>
      </c>
      <c r="DO105" s="170">
        <f t="shared" si="206"/>
        <v>0</v>
      </c>
      <c r="DP105" s="170">
        <f t="shared" si="206"/>
        <v>0</v>
      </c>
      <c r="DQ105" s="170">
        <f t="shared" si="206"/>
        <v>0</v>
      </c>
      <c r="DR105" s="170">
        <f t="shared" si="206"/>
        <v>0</v>
      </c>
      <c r="DS105" s="170">
        <f t="shared" si="206"/>
        <v>0</v>
      </c>
      <c r="DT105" s="170">
        <f t="shared" si="206"/>
        <v>0</v>
      </c>
      <c r="DU105" s="170">
        <f t="shared" si="206"/>
        <v>0</v>
      </c>
      <c r="DV105" s="170">
        <f t="shared" si="206"/>
        <v>0</v>
      </c>
      <c r="DW105" s="170">
        <f t="shared" si="206"/>
        <v>0</v>
      </c>
      <c r="DX105" s="170">
        <f t="shared" si="206"/>
        <v>0</v>
      </c>
      <c r="DY105" s="170">
        <f t="shared" si="206"/>
        <v>0</v>
      </c>
      <c r="DZ105" s="170">
        <f t="shared" si="206"/>
        <v>0</v>
      </c>
      <c r="EA105" s="170">
        <f t="shared" si="206"/>
        <v>0</v>
      </c>
      <c r="EB105" s="170">
        <f t="shared" si="206"/>
        <v>0</v>
      </c>
      <c r="EC105" s="170">
        <f t="shared" si="206"/>
        <v>0</v>
      </c>
      <c r="ED105" s="170">
        <f t="shared" si="206"/>
        <v>0</v>
      </c>
      <c r="EE105" s="170">
        <f t="shared" si="206"/>
        <v>0</v>
      </c>
      <c r="EF105" s="170">
        <f t="shared" si="206"/>
        <v>0</v>
      </c>
      <c r="EG105" s="170">
        <f t="shared" si="206"/>
        <v>0</v>
      </c>
      <c r="EH105" s="170">
        <f t="shared" si="206"/>
        <v>0</v>
      </c>
      <c r="EI105" s="170">
        <f t="shared" si="206"/>
        <v>0</v>
      </c>
      <c r="EJ105" s="170">
        <f t="shared" si="206"/>
        <v>0</v>
      </c>
      <c r="EK105" s="170">
        <f t="shared" si="206"/>
        <v>0</v>
      </c>
      <c r="EL105" s="170">
        <f t="shared" ref="EL105:GW105" si="207">SUM(EL106:EL108)</f>
        <v>0</v>
      </c>
      <c r="EM105" s="170">
        <f t="shared" si="207"/>
        <v>0</v>
      </c>
      <c r="EN105" s="170">
        <f t="shared" si="207"/>
        <v>0</v>
      </c>
      <c r="EO105" s="170">
        <f t="shared" si="207"/>
        <v>0</v>
      </c>
      <c r="EP105" s="170">
        <f t="shared" si="207"/>
        <v>0</v>
      </c>
      <c r="EQ105" s="170">
        <f t="shared" si="207"/>
        <v>0</v>
      </c>
      <c r="ER105" s="170">
        <f t="shared" si="207"/>
        <v>0</v>
      </c>
      <c r="ES105" s="170">
        <f t="shared" si="207"/>
        <v>0</v>
      </c>
      <c r="ET105" s="170">
        <f t="shared" si="207"/>
        <v>0</v>
      </c>
      <c r="EU105" s="170">
        <f t="shared" si="207"/>
        <v>0</v>
      </c>
      <c r="EV105" s="170">
        <f t="shared" si="207"/>
        <v>0</v>
      </c>
      <c r="EW105" s="170">
        <f t="shared" si="207"/>
        <v>0</v>
      </c>
      <c r="EX105" s="170">
        <f t="shared" si="207"/>
        <v>0</v>
      </c>
      <c r="EY105" s="170">
        <f t="shared" si="207"/>
        <v>0</v>
      </c>
      <c r="EZ105" s="170">
        <f t="shared" si="207"/>
        <v>0</v>
      </c>
      <c r="FA105" s="170">
        <f t="shared" si="207"/>
        <v>0</v>
      </c>
      <c r="FB105" s="170">
        <f t="shared" si="207"/>
        <v>0</v>
      </c>
      <c r="FC105" s="170">
        <f t="shared" si="207"/>
        <v>0</v>
      </c>
      <c r="FD105" s="170">
        <f t="shared" si="207"/>
        <v>0</v>
      </c>
      <c r="FE105" s="170">
        <f t="shared" si="207"/>
        <v>0</v>
      </c>
      <c r="FF105" s="170">
        <f t="shared" si="207"/>
        <v>0</v>
      </c>
      <c r="FG105" s="170">
        <f t="shared" si="207"/>
        <v>0</v>
      </c>
      <c r="FH105" s="170">
        <f t="shared" si="207"/>
        <v>0</v>
      </c>
      <c r="FI105" s="170">
        <f t="shared" si="207"/>
        <v>0</v>
      </c>
      <c r="FJ105" s="170">
        <f t="shared" si="207"/>
        <v>0</v>
      </c>
      <c r="FK105" s="170">
        <f t="shared" si="207"/>
        <v>0</v>
      </c>
      <c r="FL105" s="170">
        <f t="shared" si="207"/>
        <v>0</v>
      </c>
      <c r="FM105" s="170">
        <f t="shared" si="207"/>
        <v>0</v>
      </c>
      <c r="FN105" s="170">
        <f t="shared" si="207"/>
        <v>0</v>
      </c>
      <c r="FO105" s="170">
        <f t="shared" si="207"/>
        <v>0</v>
      </c>
      <c r="FP105" s="170">
        <f t="shared" si="207"/>
        <v>0</v>
      </c>
      <c r="FQ105" s="170">
        <f t="shared" si="207"/>
        <v>0</v>
      </c>
      <c r="FR105" s="170">
        <f t="shared" si="207"/>
        <v>0</v>
      </c>
      <c r="FS105" s="170">
        <f t="shared" si="207"/>
        <v>0</v>
      </c>
      <c r="FT105" s="170">
        <f t="shared" si="207"/>
        <v>0</v>
      </c>
      <c r="FU105" s="170">
        <f t="shared" si="207"/>
        <v>0</v>
      </c>
      <c r="FV105" s="170">
        <f t="shared" si="207"/>
        <v>0</v>
      </c>
      <c r="FW105" s="170">
        <f t="shared" si="207"/>
        <v>0</v>
      </c>
      <c r="FX105" s="170">
        <f t="shared" si="207"/>
        <v>0</v>
      </c>
      <c r="FY105" s="170">
        <f t="shared" si="207"/>
        <v>0</v>
      </c>
      <c r="FZ105" s="170">
        <f t="shared" si="207"/>
        <v>0</v>
      </c>
      <c r="GA105" s="170">
        <f t="shared" si="207"/>
        <v>0</v>
      </c>
      <c r="GB105" s="170">
        <f t="shared" si="207"/>
        <v>0</v>
      </c>
      <c r="GC105" s="170">
        <f t="shared" si="207"/>
        <v>0</v>
      </c>
      <c r="GD105" s="170">
        <f t="shared" si="207"/>
        <v>0</v>
      </c>
      <c r="GE105" s="170">
        <f t="shared" si="207"/>
        <v>0</v>
      </c>
      <c r="GF105" s="170">
        <f t="shared" si="207"/>
        <v>0</v>
      </c>
      <c r="GG105" s="170">
        <f t="shared" si="207"/>
        <v>0</v>
      </c>
      <c r="GH105" s="170">
        <f t="shared" si="207"/>
        <v>0</v>
      </c>
      <c r="GI105" s="170">
        <f t="shared" si="207"/>
        <v>0</v>
      </c>
      <c r="GJ105" s="170">
        <f t="shared" si="207"/>
        <v>0</v>
      </c>
      <c r="GK105" s="170">
        <f t="shared" si="207"/>
        <v>0</v>
      </c>
      <c r="GL105" s="170">
        <f t="shared" si="207"/>
        <v>0</v>
      </c>
      <c r="GM105" s="170">
        <f t="shared" si="207"/>
        <v>0</v>
      </c>
      <c r="GN105" s="170">
        <f t="shared" si="207"/>
        <v>0</v>
      </c>
      <c r="GO105" s="170">
        <f t="shared" si="207"/>
        <v>0</v>
      </c>
      <c r="GP105" s="170">
        <f t="shared" si="207"/>
        <v>0</v>
      </c>
      <c r="GQ105" s="170">
        <f t="shared" si="207"/>
        <v>0</v>
      </c>
      <c r="GR105" s="170">
        <f t="shared" si="207"/>
        <v>0</v>
      </c>
      <c r="GS105" s="170">
        <f t="shared" si="207"/>
        <v>0</v>
      </c>
      <c r="GT105" s="170">
        <f t="shared" si="207"/>
        <v>0</v>
      </c>
      <c r="GU105" s="170">
        <f t="shared" si="207"/>
        <v>0</v>
      </c>
      <c r="GV105" s="170">
        <f t="shared" si="207"/>
        <v>0</v>
      </c>
      <c r="GW105" s="170">
        <f t="shared" si="207"/>
        <v>0</v>
      </c>
      <c r="GX105" s="170">
        <f t="shared" ref="GX105:HN105" si="208">SUM(GX106:GX108)</f>
        <v>0</v>
      </c>
      <c r="GY105" s="170">
        <f t="shared" si="208"/>
        <v>0</v>
      </c>
      <c r="GZ105" s="170">
        <f t="shared" si="208"/>
        <v>0</v>
      </c>
      <c r="HA105" s="170">
        <f t="shared" si="208"/>
        <v>0</v>
      </c>
      <c r="HB105" s="170">
        <f t="shared" si="208"/>
        <v>0</v>
      </c>
      <c r="HC105" s="170">
        <f t="shared" si="208"/>
        <v>0</v>
      </c>
      <c r="HD105" s="170">
        <f t="shared" si="208"/>
        <v>0</v>
      </c>
      <c r="HE105" s="170">
        <f t="shared" si="208"/>
        <v>0</v>
      </c>
      <c r="HF105" s="170">
        <f t="shared" si="208"/>
        <v>0</v>
      </c>
      <c r="HG105" s="170">
        <f t="shared" si="208"/>
        <v>0</v>
      </c>
      <c r="HH105" s="170">
        <f t="shared" si="208"/>
        <v>0</v>
      </c>
      <c r="HI105" s="170">
        <f t="shared" si="208"/>
        <v>0</v>
      </c>
      <c r="HJ105" s="170">
        <f t="shared" si="208"/>
        <v>0</v>
      </c>
      <c r="HK105" s="170">
        <f t="shared" si="208"/>
        <v>0</v>
      </c>
      <c r="HL105" s="170">
        <f t="shared" si="208"/>
        <v>0</v>
      </c>
      <c r="HM105" s="170">
        <f t="shared" si="208"/>
        <v>0</v>
      </c>
      <c r="HN105" s="170">
        <f t="shared" si="208"/>
        <v>0</v>
      </c>
      <c r="HO105" s="170">
        <f t="shared" si="198"/>
        <v>1200000000</v>
      </c>
      <c r="HP105" s="170">
        <f t="shared" si="199"/>
        <v>0</v>
      </c>
      <c r="HQ105" s="170">
        <f t="shared" si="200"/>
        <v>0</v>
      </c>
      <c r="HR105" s="170">
        <f t="shared" si="201"/>
        <v>0</v>
      </c>
      <c r="HS105" s="163">
        <f t="shared" si="187"/>
        <v>0</v>
      </c>
    </row>
    <row r="106" spans="1:227" ht="16.5" thickTop="1" thickBot="1" x14ac:dyDescent="0.3">
      <c r="A106" s="171" t="s">
        <v>944</v>
      </c>
      <c r="B106" s="172">
        <v>0</v>
      </c>
      <c r="C106" s="172">
        <v>0</v>
      </c>
      <c r="D106" s="172">
        <v>0</v>
      </c>
      <c r="E106" s="172">
        <v>0</v>
      </c>
      <c r="F106" s="172">
        <v>0</v>
      </c>
      <c r="G106" s="172">
        <v>0</v>
      </c>
      <c r="H106" s="172">
        <v>0</v>
      </c>
      <c r="I106" s="172">
        <v>0</v>
      </c>
      <c r="J106" s="172">
        <v>0</v>
      </c>
      <c r="K106" s="172">
        <v>0</v>
      </c>
      <c r="L106" s="172">
        <v>0</v>
      </c>
      <c r="M106" s="172">
        <v>0</v>
      </c>
      <c r="N106" s="172">
        <v>0</v>
      </c>
      <c r="O106" s="172">
        <v>0</v>
      </c>
      <c r="P106" s="172">
        <v>0</v>
      </c>
      <c r="Q106" s="172">
        <v>0</v>
      </c>
      <c r="R106" s="172">
        <v>0</v>
      </c>
      <c r="S106" s="172">
        <v>0</v>
      </c>
      <c r="T106" s="172">
        <v>0</v>
      </c>
      <c r="U106" s="172">
        <v>0</v>
      </c>
      <c r="V106" s="172">
        <v>0</v>
      </c>
      <c r="W106" s="172">
        <v>0</v>
      </c>
      <c r="X106" s="172">
        <v>0</v>
      </c>
      <c r="Y106" s="172">
        <v>0</v>
      </c>
      <c r="Z106" s="172">
        <v>0</v>
      </c>
      <c r="AA106" s="172">
        <v>0</v>
      </c>
      <c r="AB106" s="172">
        <v>0</v>
      </c>
      <c r="AC106" s="172">
        <v>0</v>
      </c>
      <c r="AD106" s="172">
        <v>0</v>
      </c>
      <c r="AE106" s="172">
        <v>0</v>
      </c>
      <c r="AF106" s="172">
        <v>0</v>
      </c>
      <c r="AG106" s="172">
        <v>0</v>
      </c>
      <c r="AH106" s="172">
        <v>0</v>
      </c>
      <c r="AI106" s="172">
        <v>0</v>
      </c>
      <c r="AJ106" s="172">
        <v>0</v>
      </c>
      <c r="AK106" s="172">
        <v>0</v>
      </c>
      <c r="AL106" s="172">
        <v>0</v>
      </c>
      <c r="AM106" s="172">
        <v>0</v>
      </c>
      <c r="AN106" s="172">
        <v>0</v>
      </c>
      <c r="AO106" s="172">
        <v>0</v>
      </c>
      <c r="AP106" s="172">
        <v>0</v>
      </c>
      <c r="AQ106" s="172">
        <v>0</v>
      </c>
      <c r="AR106" s="172">
        <v>0</v>
      </c>
      <c r="AS106" s="172">
        <v>0</v>
      </c>
      <c r="AT106" s="172">
        <v>0</v>
      </c>
      <c r="AU106" s="172">
        <v>0</v>
      </c>
      <c r="AV106" s="172">
        <v>0</v>
      </c>
      <c r="AW106" s="172">
        <v>0</v>
      </c>
      <c r="AX106" s="172">
        <v>0</v>
      </c>
      <c r="AY106" s="172">
        <v>0</v>
      </c>
      <c r="AZ106" s="172">
        <v>0</v>
      </c>
      <c r="BA106" s="172">
        <v>0</v>
      </c>
      <c r="BB106" s="172">
        <v>0</v>
      </c>
      <c r="BC106" s="172">
        <v>0</v>
      </c>
      <c r="BD106" s="172">
        <v>0</v>
      </c>
      <c r="BE106" s="172">
        <v>0</v>
      </c>
      <c r="BF106" s="172">
        <v>0</v>
      </c>
      <c r="BG106" s="172">
        <v>0</v>
      </c>
      <c r="BH106" s="172">
        <v>0</v>
      </c>
      <c r="BI106" s="172">
        <v>0</v>
      </c>
      <c r="BJ106" s="172">
        <v>0</v>
      </c>
      <c r="BK106" s="172">
        <v>0</v>
      </c>
      <c r="BL106" s="172">
        <v>0</v>
      </c>
      <c r="BM106" s="172">
        <v>0</v>
      </c>
      <c r="BN106" s="172">
        <v>0</v>
      </c>
      <c r="BO106" s="172">
        <v>0</v>
      </c>
      <c r="BP106" s="172">
        <v>0</v>
      </c>
      <c r="BQ106" s="172">
        <v>0</v>
      </c>
      <c r="BR106" s="172">
        <v>0</v>
      </c>
      <c r="BS106" s="172">
        <v>0</v>
      </c>
      <c r="BT106" s="172">
        <v>0</v>
      </c>
      <c r="BU106" s="172">
        <v>0</v>
      </c>
      <c r="BV106" s="172">
        <v>0</v>
      </c>
      <c r="BW106" s="172">
        <v>0</v>
      </c>
      <c r="BX106" s="172">
        <v>0</v>
      </c>
      <c r="BY106" s="172">
        <v>0</v>
      </c>
      <c r="BZ106" s="172">
        <v>0</v>
      </c>
      <c r="CA106" s="172">
        <v>0</v>
      </c>
      <c r="CB106" s="172">
        <v>0</v>
      </c>
      <c r="CC106" s="172">
        <v>0</v>
      </c>
      <c r="CD106" s="172">
        <v>0</v>
      </c>
      <c r="CE106" s="172">
        <v>0</v>
      </c>
      <c r="CF106" s="172">
        <v>0</v>
      </c>
      <c r="CG106" s="172">
        <v>0</v>
      </c>
      <c r="CH106" s="172">
        <v>0</v>
      </c>
      <c r="CI106" s="172">
        <v>0</v>
      </c>
      <c r="CJ106" s="172">
        <v>0</v>
      </c>
      <c r="CK106" s="172">
        <v>0</v>
      </c>
      <c r="CL106" s="172">
        <v>0</v>
      </c>
      <c r="CM106" s="172">
        <v>0</v>
      </c>
      <c r="CN106" s="172">
        <v>0</v>
      </c>
      <c r="CO106" s="172">
        <v>0</v>
      </c>
      <c r="CP106" s="172">
        <v>0</v>
      </c>
      <c r="CQ106" s="172">
        <v>0</v>
      </c>
      <c r="CR106" s="172">
        <v>0</v>
      </c>
      <c r="CS106" s="172">
        <v>0</v>
      </c>
      <c r="CT106" s="172">
        <v>0</v>
      </c>
      <c r="CU106" s="172">
        <v>0</v>
      </c>
      <c r="CV106" s="172">
        <v>0</v>
      </c>
      <c r="CW106" s="172">
        <v>0</v>
      </c>
      <c r="CX106" s="172">
        <v>0</v>
      </c>
      <c r="CY106" s="172">
        <v>0</v>
      </c>
      <c r="CZ106" s="172">
        <v>0</v>
      </c>
      <c r="DA106" s="172">
        <v>0</v>
      </c>
      <c r="DB106" s="172">
        <v>0</v>
      </c>
      <c r="DC106" s="172">
        <v>0</v>
      </c>
      <c r="DD106" s="172">
        <v>0</v>
      </c>
      <c r="DE106" s="172">
        <v>0</v>
      </c>
      <c r="DF106" s="172">
        <v>0</v>
      </c>
      <c r="DG106" s="172">
        <v>0</v>
      </c>
      <c r="DH106" s="172">
        <v>0</v>
      </c>
      <c r="DI106" s="172">
        <v>0</v>
      </c>
      <c r="DJ106" s="172">
        <v>0</v>
      </c>
      <c r="DK106" s="172">
        <v>0</v>
      </c>
      <c r="DL106" s="172">
        <v>0</v>
      </c>
      <c r="DM106" s="172">
        <v>0</v>
      </c>
      <c r="DN106" s="172">
        <v>0</v>
      </c>
      <c r="DO106" s="172">
        <v>0</v>
      </c>
      <c r="DP106" s="172">
        <v>0</v>
      </c>
      <c r="DQ106" s="172">
        <v>0</v>
      </c>
      <c r="DR106" s="172">
        <v>0</v>
      </c>
      <c r="DS106" s="172">
        <v>0</v>
      </c>
      <c r="DT106" s="172">
        <v>0</v>
      </c>
      <c r="DU106" s="172">
        <v>0</v>
      </c>
      <c r="DV106" s="172">
        <v>0</v>
      </c>
      <c r="DW106" s="172">
        <v>0</v>
      </c>
      <c r="DX106" s="172">
        <v>0</v>
      </c>
      <c r="DY106" s="172">
        <v>0</v>
      </c>
      <c r="DZ106" s="172">
        <v>0</v>
      </c>
      <c r="EA106" s="172">
        <v>0</v>
      </c>
      <c r="EB106" s="172">
        <v>0</v>
      </c>
      <c r="EC106" s="172">
        <v>0</v>
      </c>
      <c r="ED106" s="172">
        <v>0</v>
      </c>
      <c r="EE106" s="172">
        <v>0</v>
      </c>
      <c r="EF106" s="172">
        <v>0</v>
      </c>
      <c r="EG106" s="172">
        <v>0</v>
      </c>
      <c r="EH106" s="172">
        <v>0</v>
      </c>
      <c r="EI106" s="172">
        <v>0</v>
      </c>
      <c r="EJ106" s="172">
        <v>0</v>
      </c>
      <c r="EK106" s="172">
        <v>0</v>
      </c>
      <c r="EL106" s="172">
        <v>0</v>
      </c>
      <c r="EM106" s="172">
        <v>0</v>
      </c>
      <c r="EN106" s="172">
        <v>0</v>
      </c>
      <c r="EO106" s="172">
        <v>0</v>
      </c>
      <c r="EP106" s="172">
        <v>0</v>
      </c>
      <c r="EQ106" s="172">
        <v>0</v>
      </c>
      <c r="ER106" s="172">
        <v>0</v>
      </c>
      <c r="ES106" s="172">
        <v>0</v>
      </c>
      <c r="ET106" s="172">
        <v>0</v>
      </c>
      <c r="EU106" s="172">
        <v>0</v>
      </c>
      <c r="EV106" s="172">
        <v>0</v>
      </c>
      <c r="EW106" s="172">
        <v>0</v>
      </c>
      <c r="EX106" s="172">
        <v>0</v>
      </c>
      <c r="EY106" s="172">
        <v>0</v>
      </c>
      <c r="EZ106" s="172">
        <v>0</v>
      </c>
      <c r="FA106" s="172">
        <v>0</v>
      </c>
      <c r="FB106" s="172">
        <v>0</v>
      </c>
      <c r="FC106" s="172">
        <v>0</v>
      </c>
      <c r="FD106" s="172">
        <v>0</v>
      </c>
      <c r="FE106" s="172">
        <v>0</v>
      </c>
      <c r="FF106" s="172">
        <v>0</v>
      </c>
      <c r="FG106" s="172">
        <v>0</v>
      </c>
      <c r="FH106" s="172">
        <v>0</v>
      </c>
      <c r="FI106" s="172">
        <v>0</v>
      </c>
      <c r="FJ106" s="172">
        <v>0</v>
      </c>
      <c r="FK106" s="172">
        <v>0</v>
      </c>
      <c r="FL106" s="172">
        <v>0</v>
      </c>
      <c r="FM106" s="172">
        <v>0</v>
      </c>
      <c r="FN106" s="172">
        <v>0</v>
      </c>
      <c r="FO106" s="172">
        <v>0</v>
      </c>
      <c r="FP106" s="172">
        <v>0</v>
      </c>
      <c r="FQ106" s="172">
        <v>0</v>
      </c>
      <c r="FR106" s="172">
        <v>0</v>
      </c>
      <c r="FS106" s="172">
        <v>0</v>
      </c>
      <c r="FT106" s="172">
        <v>0</v>
      </c>
      <c r="FU106" s="172">
        <v>0</v>
      </c>
      <c r="FV106" s="172">
        <v>0</v>
      </c>
      <c r="FW106" s="172">
        <v>0</v>
      </c>
      <c r="FX106" s="172">
        <v>0</v>
      </c>
      <c r="FY106" s="172">
        <v>0</v>
      </c>
      <c r="FZ106" s="172">
        <v>0</v>
      </c>
      <c r="GA106" s="172">
        <v>0</v>
      </c>
      <c r="GB106" s="172">
        <v>0</v>
      </c>
      <c r="GC106" s="172">
        <v>0</v>
      </c>
      <c r="GD106" s="172">
        <v>0</v>
      </c>
      <c r="GE106" s="172">
        <v>0</v>
      </c>
      <c r="GF106" s="172">
        <v>0</v>
      </c>
      <c r="GG106" s="172">
        <v>0</v>
      </c>
      <c r="GH106" s="172">
        <v>0</v>
      </c>
      <c r="GI106" s="172">
        <v>0</v>
      </c>
      <c r="GJ106" s="172">
        <v>0</v>
      </c>
      <c r="GK106" s="172">
        <v>0</v>
      </c>
      <c r="GL106" s="172">
        <v>0</v>
      </c>
      <c r="GM106" s="172">
        <v>0</v>
      </c>
      <c r="GN106" s="172">
        <v>0</v>
      </c>
      <c r="GO106" s="172">
        <v>0</v>
      </c>
      <c r="GP106" s="172">
        <v>0</v>
      </c>
      <c r="GQ106" s="172">
        <v>0</v>
      </c>
      <c r="GR106" s="172">
        <v>0</v>
      </c>
      <c r="GS106" s="172">
        <v>0</v>
      </c>
      <c r="GT106" s="172">
        <v>0</v>
      </c>
      <c r="GU106" s="173">
        <v>0</v>
      </c>
      <c r="GV106" s="173">
        <v>0</v>
      </c>
      <c r="GW106" s="173">
        <v>0</v>
      </c>
      <c r="GX106" s="173">
        <v>0</v>
      </c>
      <c r="GY106" s="173">
        <v>0</v>
      </c>
      <c r="GZ106" s="173">
        <v>0</v>
      </c>
      <c r="HA106" s="173">
        <v>0</v>
      </c>
      <c r="HB106" s="173">
        <v>0</v>
      </c>
      <c r="HC106" s="173">
        <v>0</v>
      </c>
      <c r="HD106" s="173">
        <v>0</v>
      </c>
      <c r="HE106" s="173">
        <v>0</v>
      </c>
      <c r="HF106" s="173">
        <v>0</v>
      </c>
      <c r="HG106" s="173">
        <v>0</v>
      </c>
      <c r="HH106" s="173">
        <v>0</v>
      </c>
      <c r="HI106" s="173">
        <v>0</v>
      </c>
      <c r="HJ106" s="173">
        <v>0</v>
      </c>
      <c r="HK106" s="173">
        <v>0</v>
      </c>
      <c r="HL106" s="173">
        <v>0</v>
      </c>
      <c r="HM106" s="173">
        <v>0</v>
      </c>
      <c r="HN106" s="173">
        <v>0</v>
      </c>
      <c r="HO106" s="172">
        <f t="shared" si="198"/>
        <v>0</v>
      </c>
      <c r="HP106" s="172">
        <f t="shared" si="199"/>
        <v>0</v>
      </c>
      <c r="HQ106" s="172">
        <f t="shared" si="200"/>
        <v>0</v>
      </c>
      <c r="HR106" s="172">
        <f t="shared" si="201"/>
        <v>0</v>
      </c>
      <c r="HS106" s="163">
        <f t="shared" si="187"/>
        <v>0</v>
      </c>
    </row>
    <row r="107" spans="1:227" ht="27" thickTop="1" thickBot="1" x14ac:dyDescent="0.3">
      <c r="A107" s="171" t="s">
        <v>945</v>
      </c>
      <c r="B107" s="172">
        <v>0</v>
      </c>
      <c r="C107" s="172">
        <v>0</v>
      </c>
      <c r="D107" s="172">
        <v>0</v>
      </c>
      <c r="E107" s="172">
        <v>0</v>
      </c>
      <c r="F107" s="172">
        <v>0</v>
      </c>
      <c r="G107" s="172">
        <v>0</v>
      </c>
      <c r="H107" s="172">
        <v>0</v>
      </c>
      <c r="I107" s="172">
        <v>0</v>
      </c>
      <c r="J107" s="172">
        <v>0</v>
      </c>
      <c r="K107" s="172">
        <v>0</v>
      </c>
      <c r="L107" s="172">
        <v>0</v>
      </c>
      <c r="M107" s="172">
        <v>0</v>
      </c>
      <c r="N107" s="172">
        <v>0</v>
      </c>
      <c r="O107" s="172">
        <v>0</v>
      </c>
      <c r="P107" s="172">
        <v>0</v>
      </c>
      <c r="Q107" s="172">
        <v>0</v>
      </c>
      <c r="R107" s="172">
        <v>0</v>
      </c>
      <c r="S107" s="172">
        <v>0</v>
      </c>
      <c r="T107" s="172">
        <v>0</v>
      </c>
      <c r="U107" s="172">
        <v>0</v>
      </c>
      <c r="V107" s="172">
        <v>0</v>
      </c>
      <c r="W107" s="172">
        <v>0</v>
      </c>
      <c r="X107" s="172">
        <v>0</v>
      </c>
      <c r="Y107" s="172">
        <v>0</v>
      </c>
      <c r="Z107" s="172">
        <v>0</v>
      </c>
      <c r="AA107" s="172">
        <v>0</v>
      </c>
      <c r="AB107" s="172">
        <v>0</v>
      </c>
      <c r="AC107" s="172">
        <v>0</v>
      </c>
      <c r="AD107" s="172">
        <v>0</v>
      </c>
      <c r="AE107" s="172">
        <v>0</v>
      </c>
      <c r="AF107" s="172">
        <v>0</v>
      </c>
      <c r="AG107" s="172">
        <v>0</v>
      </c>
      <c r="AH107" s="172">
        <v>0</v>
      </c>
      <c r="AI107" s="172">
        <v>0</v>
      </c>
      <c r="AJ107" s="172">
        <v>0</v>
      </c>
      <c r="AK107" s="172">
        <v>0</v>
      </c>
      <c r="AL107" s="172">
        <v>0</v>
      </c>
      <c r="AM107" s="172">
        <v>0</v>
      </c>
      <c r="AN107" s="172">
        <v>0</v>
      </c>
      <c r="AO107" s="172">
        <v>0</v>
      </c>
      <c r="AP107" s="172">
        <v>0</v>
      </c>
      <c r="AQ107" s="172">
        <v>0</v>
      </c>
      <c r="AR107" s="172">
        <v>0</v>
      </c>
      <c r="AS107" s="172">
        <v>0</v>
      </c>
      <c r="AT107" s="172">
        <v>0</v>
      </c>
      <c r="AU107" s="172">
        <v>0</v>
      </c>
      <c r="AV107" s="172">
        <v>0</v>
      </c>
      <c r="AW107" s="172">
        <v>0</v>
      </c>
      <c r="AX107" s="172">
        <v>0</v>
      </c>
      <c r="AY107" s="172">
        <v>0</v>
      </c>
      <c r="AZ107" s="172">
        <v>0</v>
      </c>
      <c r="BA107" s="172">
        <v>0</v>
      </c>
      <c r="BB107" s="172">
        <v>0</v>
      </c>
      <c r="BC107" s="172">
        <v>0</v>
      </c>
      <c r="BD107" s="172">
        <v>0</v>
      </c>
      <c r="BE107" s="172">
        <v>0</v>
      </c>
      <c r="BF107" s="172">
        <v>0</v>
      </c>
      <c r="BG107" s="172">
        <v>0</v>
      </c>
      <c r="BH107" s="172">
        <v>0</v>
      </c>
      <c r="BI107" s="172">
        <v>0</v>
      </c>
      <c r="BJ107" s="172">
        <v>0</v>
      </c>
      <c r="BK107" s="172">
        <v>0</v>
      </c>
      <c r="BL107" s="172">
        <v>0</v>
      </c>
      <c r="BM107" s="172">
        <v>0</v>
      </c>
      <c r="BN107" s="172">
        <v>0</v>
      </c>
      <c r="BO107" s="172">
        <v>0</v>
      </c>
      <c r="BP107" s="172">
        <v>0</v>
      </c>
      <c r="BQ107" s="172">
        <v>0</v>
      </c>
      <c r="BR107" s="172">
        <v>0</v>
      </c>
      <c r="BS107" s="172">
        <v>0</v>
      </c>
      <c r="BT107" s="172">
        <v>0</v>
      </c>
      <c r="BU107" s="172">
        <v>0</v>
      </c>
      <c r="BV107" s="172">
        <v>0</v>
      </c>
      <c r="BW107" s="172">
        <v>0</v>
      </c>
      <c r="BX107" s="172">
        <v>0</v>
      </c>
      <c r="BY107" s="172">
        <v>0</v>
      </c>
      <c r="BZ107" s="172">
        <v>0</v>
      </c>
      <c r="CA107" s="172">
        <v>0</v>
      </c>
      <c r="CB107" s="172">
        <v>0</v>
      </c>
      <c r="CC107" s="172">
        <v>0</v>
      </c>
      <c r="CD107" s="172">
        <v>0</v>
      </c>
      <c r="CE107" s="172">
        <v>0</v>
      </c>
      <c r="CF107" s="172">
        <v>0</v>
      </c>
      <c r="CG107" s="172">
        <v>0</v>
      </c>
      <c r="CH107" s="172">
        <v>0</v>
      </c>
      <c r="CI107" s="172">
        <v>0</v>
      </c>
      <c r="CJ107" s="172">
        <v>0</v>
      </c>
      <c r="CK107" s="172">
        <v>0</v>
      </c>
      <c r="CL107" s="172">
        <v>0</v>
      </c>
      <c r="CM107" s="172">
        <v>0</v>
      </c>
      <c r="CN107" s="172">
        <v>0</v>
      </c>
      <c r="CO107" s="172">
        <v>0</v>
      </c>
      <c r="CP107" s="172">
        <v>0</v>
      </c>
      <c r="CQ107" s="172">
        <v>0</v>
      </c>
      <c r="CR107" s="172">
        <v>0</v>
      </c>
      <c r="CS107" s="172">
        <v>0</v>
      </c>
      <c r="CT107" s="172">
        <v>0</v>
      </c>
      <c r="CU107" s="172">
        <v>0</v>
      </c>
      <c r="CV107" s="172">
        <v>0</v>
      </c>
      <c r="CW107" s="172">
        <v>0</v>
      </c>
      <c r="CX107" s="172">
        <v>0</v>
      </c>
      <c r="CY107" s="172">
        <v>0</v>
      </c>
      <c r="CZ107" s="172">
        <v>0</v>
      </c>
      <c r="DA107" s="172">
        <v>0</v>
      </c>
      <c r="DB107" s="172">
        <v>0</v>
      </c>
      <c r="DC107" s="172">
        <v>0</v>
      </c>
      <c r="DD107" s="172">
        <v>0</v>
      </c>
      <c r="DE107" s="172">
        <v>0</v>
      </c>
      <c r="DF107" s="172">
        <v>0</v>
      </c>
      <c r="DG107" s="172">
        <v>0</v>
      </c>
      <c r="DH107" s="172">
        <v>0</v>
      </c>
      <c r="DI107" s="172">
        <v>0</v>
      </c>
      <c r="DJ107" s="172">
        <v>0</v>
      </c>
      <c r="DK107" s="172">
        <v>0</v>
      </c>
      <c r="DL107" s="172">
        <v>0</v>
      </c>
      <c r="DM107" s="172">
        <v>0</v>
      </c>
      <c r="DN107" s="172">
        <v>0</v>
      </c>
      <c r="DO107" s="172">
        <v>0</v>
      </c>
      <c r="DP107" s="172">
        <v>0</v>
      </c>
      <c r="DQ107" s="172">
        <v>0</v>
      </c>
      <c r="DR107" s="172">
        <v>0</v>
      </c>
      <c r="DS107" s="172">
        <v>0</v>
      </c>
      <c r="DT107" s="172">
        <v>0</v>
      </c>
      <c r="DU107" s="172">
        <v>0</v>
      </c>
      <c r="DV107" s="172">
        <v>0</v>
      </c>
      <c r="DW107" s="172">
        <v>0</v>
      </c>
      <c r="DX107" s="172">
        <v>0</v>
      </c>
      <c r="DY107" s="172">
        <v>0</v>
      </c>
      <c r="DZ107" s="172">
        <v>0</v>
      </c>
      <c r="EA107" s="172">
        <v>0</v>
      </c>
      <c r="EB107" s="172">
        <v>0</v>
      </c>
      <c r="EC107" s="172">
        <v>0</v>
      </c>
      <c r="ED107" s="172">
        <v>0</v>
      </c>
      <c r="EE107" s="172">
        <v>0</v>
      </c>
      <c r="EF107" s="172">
        <v>0</v>
      </c>
      <c r="EG107" s="172">
        <v>0</v>
      </c>
      <c r="EH107" s="172">
        <v>0</v>
      </c>
      <c r="EI107" s="172">
        <v>0</v>
      </c>
      <c r="EJ107" s="172">
        <v>0</v>
      </c>
      <c r="EK107" s="172">
        <v>0</v>
      </c>
      <c r="EL107" s="172">
        <v>0</v>
      </c>
      <c r="EM107" s="172">
        <v>0</v>
      </c>
      <c r="EN107" s="172">
        <v>0</v>
      </c>
      <c r="EO107" s="172">
        <v>0</v>
      </c>
      <c r="EP107" s="172">
        <v>0</v>
      </c>
      <c r="EQ107" s="172">
        <v>0</v>
      </c>
      <c r="ER107" s="172">
        <v>0</v>
      </c>
      <c r="ES107" s="172">
        <v>0</v>
      </c>
      <c r="ET107" s="172">
        <v>0</v>
      </c>
      <c r="EU107" s="172">
        <v>0</v>
      </c>
      <c r="EV107" s="172">
        <v>0</v>
      </c>
      <c r="EW107" s="172">
        <v>0</v>
      </c>
      <c r="EX107" s="172">
        <v>0</v>
      </c>
      <c r="EY107" s="172">
        <v>0</v>
      </c>
      <c r="EZ107" s="172">
        <v>0</v>
      </c>
      <c r="FA107" s="172">
        <v>0</v>
      </c>
      <c r="FB107" s="172">
        <v>0</v>
      </c>
      <c r="FC107" s="172">
        <v>0</v>
      </c>
      <c r="FD107" s="172">
        <v>0</v>
      </c>
      <c r="FE107" s="172">
        <v>0</v>
      </c>
      <c r="FF107" s="172">
        <v>0</v>
      </c>
      <c r="FG107" s="172">
        <v>0</v>
      </c>
      <c r="FH107" s="172">
        <v>0</v>
      </c>
      <c r="FI107" s="172">
        <v>0</v>
      </c>
      <c r="FJ107" s="172">
        <v>0</v>
      </c>
      <c r="FK107" s="172">
        <v>0</v>
      </c>
      <c r="FL107" s="172">
        <v>0</v>
      </c>
      <c r="FM107" s="172">
        <v>0</v>
      </c>
      <c r="FN107" s="172">
        <v>0</v>
      </c>
      <c r="FO107" s="172">
        <v>0</v>
      </c>
      <c r="FP107" s="172">
        <v>0</v>
      </c>
      <c r="FQ107" s="172">
        <v>0</v>
      </c>
      <c r="FR107" s="172">
        <v>0</v>
      </c>
      <c r="FS107" s="172">
        <v>0</v>
      </c>
      <c r="FT107" s="172">
        <v>0</v>
      </c>
      <c r="FU107" s="172">
        <v>0</v>
      </c>
      <c r="FV107" s="172">
        <v>0</v>
      </c>
      <c r="FW107" s="172">
        <v>0</v>
      </c>
      <c r="FX107" s="172">
        <v>0</v>
      </c>
      <c r="FY107" s="172">
        <v>0</v>
      </c>
      <c r="FZ107" s="172">
        <v>0</v>
      </c>
      <c r="GA107" s="172">
        <v>0</v>
      </c>
      <c r="GB107" s="172">
        <v>0</v>
      </c>
      <c r="GC107" s="172">
        <v>0</v>
      </c>
      <c r="GD107" s="172">
        <v>0</v>
      </c>
      <c r="GE107" s="172">
        <v>0</v>
      </c>
      <c r="GF107" s="172">
        <v>0</v>
      </c>
      <c r="GG107" s="172">
        <v>0</v>
      </c>
      <c r="GH107" s="172">
        <v>0</v>
      </c>
      <c r="GI107" s="172">
        <v>0</v>
      </c>
      <c r="GJ107" s="172">
        <v>0</v>
      </c>
      <c r="GK107" s="172">
        <v>0</v>
      </c>
      <c r="GL107" s="172">
        <v>0</v>
      </c>
      <c r="GM107" s="172">
        <v>0</v>
      </c>
      <c r="GN107" s="172">
        <v>0</v>
      </c>
      <c r="GO107" s="172">
        <v>0</v>
      </c>
      <c r="GP107" s="172">
        <v>0</v>
      </c>
      <c r="GQ107" s="172">
        <v>0</v>
      </c>
      <c r="GR107" s="172">
        <v>0</v>
      </c>
      <c r="GS107" s="172">
        <v>0</v>
      </c>
      <c r="GT107" s="172">
        <v>0</v>
      </c>
      <c r="GU107" s="173">
        <v>0</v>
      </c>
      <c r="GV107" s="173">
        <v>0</v>
      </c>
      <c r="GW107" s="173">
        <v>0</v>
      </c>
      <c r="GX107" s="173">
        <v>0</v>
      </c>
      <c r="GY107" s="173">
        <v>0</v>
      </c>
      <c r="GZ107" s="173">
        <v>0</v>
      </c>
      <c r="HA107" s="173">
        <v>0</v>
      </c>
      <c r="HB107" s="173">
        <v>0</v>
      </c>
      <c r="HC107" s="173">
        <v>0</v>
      </c>
      <c r="HD107" s="173">
        <v>0</v>
      </c>
      <c r="HE107" s="173">
        <v>0</v>
      </c>
      <c r="HF107" s="173">
        <v>0</v>
      </c>
      <c r="HG107" s="173">
        <v>0</v>
      </c>
      <c r="HH107" s="173">
        <v>0</v>
      </c>
      <c r="HI107" s="173">
        <v>0</v>
      </c>
      <c r="HJ107" s="173">
        <v>0</v>
      </c>
      <c r="HK107" s="173">
        <v>0</v>
      </c>
      <c r="HL107" s="173">
        <v>0</v>
      </c>
      <c r="HM107" s="173">
        <v>0</v>
      </c>
      <c r="HN107" s="173">
        <v>0</v>
      </c>
      <c r="HO107" s="172">
        <f t="shared" si="198"/>
        <v>0</v>
      </c>
      <c r="HP107" s="172">
        <f t="shared" si="199"/>
        <v>0</v>
      </c>
      <c r="HQ107" s="172">
        <f t="shared" si="200"/>
        <v>0</v>
      </c>
      <c r="HR107" s="172">
        <f t="shared" si="201"/>
        <v>0</v>
      </c>
      <c r="HS107" s="163">
        <f t="shared" si="187"/>
        <v>0</v>
      </c>
    </row>
    <row r="108" spans="1:227" ht="27" thickTop="1" thickBot="1" x14ac:dyDescent="0.3">
      <c r="A108" s="171" t="s">
        <v>946</v>
      </c>
      <c r="B108" s="172">
        <v>1200000000</v>
      </c>
      <c r="C108" s="172">
        <v>1200000000</v>
      </c>
      <c r="D108" s="172">
        <v>0</v>
      </c>
      <c r="E108" s="172">
        <v>0</v>
      </c>
      <c r="F108" s="172">
        <v>0</v>
      </c>
      <c r="G108" s="172">
        <v>0</v>
      </c>
      <c r="H108" s="172">
        <v>0</v>
      </c>
      <c r="I108" s="172">
        <v>0</v>
      </c>
      <c r="J108" s="172">
        <v>0</v>
      </c>
      <c r="K108" s="172">
        <v>0</v>
      </c>
      <c r="L108" s="172">
        <v>0</v>
      </c>
      <c r="M108" s="172">
        <v>0</v>
      </c>
      <c r="N108" s="172">
        <v>0</v>
      </c>
      <c r="O108" s="172">
        <v>0</v>
      </c>
      <c r="P108" s="172">
        <v>0</v>
      </c>
      <c r="Q108" s="172">
        <v>0</v>
      </c>
      <c r="R108" s="172">
        <v>0</v>
      </c>
      <c r="S108" s="172">
        <v>0</v>
      </c>
      <c r="T108" s="172">
        <v>0</v>
      </c>
      <c r="U108" s="172">
        <v>0</v>
      </c>
      <c r="V108" s="172">
        <v>0</v>
      </c>
      <c r="W108" s="172">
        <v>0</v>
      </c>
      <c r="X108" s="172">
        <v>0</v>
      </c>
      <c r="Y108" s="172">
        <v>0</v>
      </c>
      <c r="Z108" s="172">
        <v>0</v>
      </c>
      <c r="AA108" s="172">
        <v>0</v>
      </c>
      <c r="AB108" s="172">
        <v>0</v>
      </c>
      <c r="AC108" s="172">
        <v>0</v>
      </c>
      <c r="AD108" s="172">
        <v>0</v>
      </c>
      <c r="AE108" s="172">
        <v>0</v>
      </c>
      <c r="AF108" s="172">
        <v>0</v>
      </c>
      <c r="AG108" s="172">
        <v>0</v>
      </c>
      <c r="AH108" s="172">
        <v>0</v>
      </c>
      <c r="AI108" s="172">
        <v>0</v>
      </c>
      <c r="AJ108" s="172">
        <v>0</v>
      </c>
      <c r="AK108" s="172">
        <v>0</v>
      </c>
      <c r="AL108" s="172">
        <v>0</v>
      </c>
      <c r="AM108" s="172">
        <v>0</v>
      </c>
      <c r="AN108" s="172">
        <v>0</v>
      </c>
      <c r="AO108" s="172">
        <v>0</v>
      </c>
      <c r="AP108" s="172">
        <v>0</v>
      </c>
      <c r="AQ108" s="172">
        <v>0</v>
      </c>
      <c r="AR108" s="172">
        <v>0</v>
      </c>
      <c r="AS108" s="172">
        <v>0</v>
      </c>
      <c r="AT108" s="172">
        <v>0</v>
      </c>
      <c r="AU108" s="172">
        <v>0</v>
      </c>
      <c r="AV108" s="172">
        <v>0</v>
      </c>
      <c r="AW108" s="172">
        <v>0</v>
      </c>
      <c r="AX108" s="172">
        <v>0</v>
      </c>
      <c r="AY108" s="172">
        <v>0</v>
      </c>
      <c r="AZ108" s="172">
        <v>0</v>
      </c>
      <c r="BA108" s="172">
        <v>0</v>
      </c>
      <c r="BB108" s="172">
        <v>0</v>
      </c>
      <c r="BC108" s="172">
        <v>0</v>
      </c>
      <c r="BD108" s="172">
        <v>0</v>
      </c>
      <c r="BE108" s="172">
        <v>0</v>
      </c>
      <c r="BF108" s="172">
        <v>0</v>
      </c>
      <c r="BG108" s="172">
        <v>0</v>
      </c>
      <c r="BH108" s="172">
        <v>0</v>
      </c>
      <c r="BI108" s="172">
        <v>0</v>
      </c>
      <c r="BJ108" s="172">
        <v>0</v>
      </c>
      <c r="BK108" s="172">
        <v>0</v>
      </c>
      <c r="BL108" s="172">
        <v>0</v>
      </c>
      <c r="BM108" s="172">
        <v>0</v>
      </c>
      <c r="BN108" s="172">
        <v>0</v>
      </c>
      <c r="BO108" s="172">
        <v>0</v>
      </c>
      <c r="BP108" s="172">
        <v>0</v>
      </c>
      <c r="BQ108" s="172">
        <v>0</v>
      </c>
      <c r="BR108" s="172">
        <v>0</v>
      </c>
      <c r="BS108" s="172">
        <v>0</v>
      </c>
      <c r="BT108" s="172">
        <v>0</v>
      </c>
      <c r="BU108" s="172">
        <v>0</v>
      </c>
      <c r="BV108" s="172">
        <v>0</v>
      </c>
      <c r="BW108" s="172">
        <v>0</v>
      </c>
      <c r="BX108" s="172">
        <v>0</v>
      </c>
      <c r="BY108" s="172">
        <v>0</v>
      </c>
      <c r="BZ108" s="172">
        <v>0</v>
      </c>
      <c r="CA108" s="172">
        <v>0</v>
      </c>
      <c r="CB108" s="172">
        <v>0</v>
      </c>
      <c r="CC108" s="172">
        <v>0</v>
      </c>
      <c r="CD108" s="172">
        <v>0</v>
      </c>
      <c r="CE108" s="172">
        <v>0</v>
      </c>
      <c r="CF108" s="172">
        <v>0</v>
      </c>
      <c r="CG108" s="172">
        <v>0</v>
      </c>
      <c r="CH108" s="172">
        <v>0</v>
      </c>
      <c r="CI108" s="172">
        <v>0</v>
      </c>
      <c r="CJ108" s="172">
        <v>0</v>
      </c>
      <c r="CK108" s="172">
        <v>0</v>
      </c>
      <c r="CL108" s="172">
        <v>0</v>
      </c>
      <c r="CM108" s="172">
        <v>0</v>
      </c>
      <c r="CN108" s="172">
        <v>0</v>
      </c>
      <c r="CO108" s="172">
        <v>0</v>
      </c>
      <c r="CP108" s="172">
        <v>0</v>
      </c>
      <c r="CQ108" s="172">
        <v>0</v>
      </c>
      <c r="CR108" s="172">
        <v>0</v>
      </c>
      <c r="CS108" s="172">
        <v>0</v>
      </c>
      <c r="CT108" s="172">
        <v>0</v>
      </c>
      <c r="CU108" s="172">
        <v>0</v>
      </c>
      <c r="CV108" s="172">
        <v>0</v>
      </c>
      <c r="CW108" s="172">
        <v>0</v>
      </c>
      <c r="CX108" s="172">
        <v>0</v>
      </c>
      <c r="CY108" s="172">
        <v>0</v>
      </c>
      <c r="CZ108" s="172">
        <v>0</v>
      </c>
      <c r="DA108" s="172">
        <v>0</v>
      </c>
      <c r="DB108" s="172">
        <v>0</v>
      </c>
      <c r="DC108" s="172">
        <v>0</v>
      </c>
      <c r="DD108" s="172">
        <v>0</v>
      </c>
      <c r="DE108" s="172">
        <v>0</v>
      </c>
      <c r="DF108" s="172">
        <v>0</v>
      </c>
      <c r="DG108" s="172">
        <v>0</v>
      </c>
      <c r="DH108" s="172">
        <v>0</v>
      </c>
      <c r="DI108" s="172">
        <v>0</v>
      </c>
      <c r="DJ108" s="172">
        <v>0</v>
      </c>
      <c r="DK108" s="172">
        <v>0</v>
      </c>
      <c r="DL108" s="172">
        <v>0</v>
      </c>
      <c r="DM108" s="172">
        <v>0</v>
      </c>
      <c r="DN108" s="172">
        <v>0</v>
      </c>
      <c r="DO108" s="172">
        <v>0</v>
      </c>
      <c r="DP108" s="172">
        <v>0</v>
      </c>
      <c r="DQ108" s="172">
        <v>0</v>
      </c>
      <c r="DR108" s="172">
        <v>0</v>
      </c>
      <c r="DS108" s="172">
        <v>0</v>
      </c>
      <c r="DT108" s="172">
        <v>0</v>
      </c>
      <c r="DU108" s="172">
        <v>0</v>
      </c>
      <c r="DV108" s="172">
        <v>0</v>
      </c>
      <c r="DW108" s="172">
        <v>0</v>
      </c>
      <c r="DX108" s="172">
        <v>0</v>
      </c>
      <c r="DY108" s="172">
        <v>0</v>
      </c>
      <c r="DZ108" s="172">
        <v>0</v>
      </c>
      <c r="EA108" s="172">
        <v>0</v>
      </c>
      <c r="EB108" s="172">
        <v>0</v>
      </c>
      <c r="EC108" s="172">
        <v>0</v>
      </c>
      <c r="ED108" s="172">
        <v>0</v>
      </c>
      <c r="EE108" s="172">
        <v>0</v>
      </c>
      <c r="EF108" s="172">
        <v>0</v>
      </c>
      <c r="EG108" s="172">
        <v>0</v>
      </c>
      <c r="EH108" s="172">
        <v>0</v>
      </c>
      <c r="EI108" s="172">
        <v>0</v>
      </c>
      <c r="EJ108" s="172">
        <v>0</v>
      </c>
      <c r="EK108" s="172">
        <v>0</v>
      </c>
      <c r="EL108" s="172">
        <v>0</v>
      </c>
      <c r="EM108" s="172">
        <v>0</v>
      </c>
      <c r="EN108" s="172">
        <v>0</v>
      </c>
      <c r="EO108" s="172">
        <v>0</v>
      </c>
      <c r="EP108" s="172">
        <v>0</v>
      </c>
      <c r="EQ108" s="172">
        <v>0</v>
      </c>
      <c r="ER108" s="172">
        <v>0</v>
      </c>
      <c r="ES108" s="172">
        <v>0</v>
      </c>
      <c r="ET108" s="172">
        <v>0</v>
      </c>
      <c r="EU108" s="172">
        <v>0</v>
      </c>
      <c r="EV108" s="172">
        <v>0</v>
      </c>
      <c r="EW108" s="172">
        <v>0</v>
      </c>
      <c r="EX108" s="172">
        <v>0</v>
      </c>
      <c r="EY108" s="172">
        <v>0</v>
      </c>
      <c r="EZ108" s="172">
        <v>0</v>
      </c>
      <c r="FA108" s="172">
        <v>0</v>
      </c>
      <c r="FB108" s="172">
        <v>0</v>
      </c>
      <c r="FC108" s="172">
        <v>0</v>
      </c>
      <c r="FD108" s="172">
        <v>0</v>
      </c>
      <c r="FE108" s="172">
        <v>0</v>
      </c>
      <c r="FF108" s="172">
        <v>0</v>
      </c>
      <c r="FG108" s="172">
        <v>0</v>
      </c>
      <c r="FH108" s="172">
        <v>0</v>
      </c>
      <c r="FI108" s="172">
        <v>0</v>
      </c>
      <c r="FJ108" s="172">
        <v>0</v>
      </c>
      <c r="FK108" s="172">
        <v>0</v>
      </c>
      <c r="FL108" s="172">
        <v>0</v>
      </c>
      <c r="FM108" s="172">
        <v>0</v>
      </c>
      <c r="FN108" s="172">
        <v>0</v>
      </c>
      <c r="FO108" s="172">
        <v>0</v>
      </c>
      <c r="FP108" s="172">
        <v>0</v>
      </c>
      <c r="FQ108" s="172">
        <v>0</v>
      </c>
      <c r="FR108" s="172">
        <v>0</v>
      </c>
      <c r="FS108" s="172">
        <v>0</v>
      </c>
      <c r="FT108" s="172">
        <v>0</v>
      </c>
      <c r="FU108" s="172">
        <v>0</v>
      </c>
      <c r="FV108" s="172">
        <v>0</v>
      </c>
      <c r="FW108" s="172">
        <v>0</v>
      </c>
      <c r="FX108" s="172">
        <v>0</v>
      </c>
      <c r="FY108" s="172">
        <v>0</v>
      </c>
      <c r="FZ108" s="172">
        <v>0</v>
      </c>
      <c r="GA108" s="172">
        <v>0</v>
      </c>
      <c r="GB108" s="172">
        <v>0</v>
      </c>
      <c r="GC108" s="172">
        <v>0</v>
      </c>
      <c r="GD108" s="172">
        <v>0</v>
      </c>
      <c r="GE108" s="172">
        <v>0</v>
      </c>
      <c r="GF108" s="172">
        <v>0</v>
      </c>
      <c r="GG108" s="172">
        <v>0</v>
      </c>
      <c r="GH108" s="172">
        <v>0</v>
      </c>
      <c r="GI108" s="172">
        <v>0</v>
      </c>
      <c r="GJ108" s="172">
        <v>0</v>
      </c>
      <c r="GK108" s="172">
        <v>0</v>
      </c>
      <c r="GL108" s="172">
        <v>0</v>
      </c>
      <c r="GM108" s="172">
        <v>0</v>
      </c>
      <c r="GN108" s="172">
        <v>0</v>
      </c>
      <c r="GO108" s="172">
        <v>0</v>
      </c>
      <c r="GP108" s="172">
        <v>0</v>
      </c>
      <c r="GQ108" s="172">
        <v>0</v>
      </c>
      <c r="GR108" s="172">
        <v>0</v>
      </c>
      <c r="GS108" s="172">
        <v>0</v>
      </c>
      <c r="GT108" s="172">
        <v>0</v>
      </c>
      <c r="GU108" s="173">
        <v>0</v>
      </c>
      <c r="GV108" s="173">
        <v>0</v>
      </c>
      <c r="GW108" s="173">
        <v>0</v>
      </c>
      <c r="GX108" s="173">
        <v>0</v>
      </c>
      <c r="GY108" s="173">
        <v>0</v>
      </c>
      <c r="GZ108" s="173">
        <v>0</v>
      </c>
      <c r="HA108" s="173">
        <v>0</v>
      </c>
      <c r="HB108" s="173">
        <v>0</v>
      </c>
      <c r="HC108" s="173">
        <v>0</v>
      </c>
      <c r="HD108" s="173">
        <v>0</v>
      </c>
      <c r="HE108" s="173">
        <v>0</v>
      </c>
      <c r="HF108" s="173">
        <v>0</v>
      </c>
      <c r="HG108" s="173">
        <v>0</v>
      </c>
      <c r="HH108" s="173">
        <v>0</v>
      </c>
      <c r="HI108" s="173">
        <v>0</v>
      </c>
      <c r="HJ108" s="173">
        <v>0</v>
      </c>
      <c r="HK108" s="173">
        <v>0</v>
      </c>
      <c r="HL108" s="173">
        <v>0</v>
      </c>
      <c r="HM108" s="173">
        <v>0</v>
      </c>
      <c r="HN108" s="173">
        <v>0</v>
      </c>
      <c r="HO108" s="172">
        <f t="shared" si="198"/>
        <v>1200000000</v>
      </c>
      <c r="HP108" s="172">
        <f t="shared" si="199"/>
        <v>0</v>
      </c>
      <c r="HQ108" s="172">
        <f t="shared" si="200"/>
        <v>0</v>
      </c>
      <c r="HR108" s="172">
        <f t="shared" si="201"/>
        <v>0</v>
      </c>
      <c r="HS108" s="163">
        <f t="shared" si="187"/>
        <v>0</v>
      </c>
    </row>
    <row r="109" spans="1:227" ht="24.75" customHeight="1" thickTop="1" thickBot="1" x14ac:dyDescent="0.3">
      <c r="A109" s="169" t="s">
        <v>947</v>
      </c>
      <c r="B109" s="170">
        <f t="shared" ref="B109:BY109" si="209">SUM(B110:B111)</f>
        <v>100000000</v>
      </c>
      <c r="C109" s="170">
        <f t="shared" si="209"/>
        <v>100000000</v>
      </c>
      <c r="D109" s="170">
        <f t="shared" si="209"/>
        <v>0</v>
      </c>
      <c r="E109" s="170">
        <f t="shared" si="209"/>
        <v>0</v>
      </c>
      <c r="F109" s="170">
        <f t="shared" si="209"/>
        <v>0</v>
      </c>
      <c r="G109" s="170">
        <f t="shared" ref="G109:J109" si="210">SUM(G110:G111)</f>
        <v>0</v>
      </c>
      <c r="H109" s="170">
        <f t="shared" si="210"/>
        <v>0</v>
      </c>
      <c r="I109" s="170">
        <f t="shared" si="210"/>
        <v>0</v>
      </c>
      <c r="J109" s="170">
        <f t="shared" si="210"/>
        <v>0</v>
      </c>
      <c r="K109" s="170">
        <f t="shared" si="209"/>
        <v>0</v>
      </c>
      <c r="L109" s="170">
        <f t="shared" si="209"/>
        <v>0</v>
      </c>
      <c r="M109" s="170">
        <f t="shared" si="209"/>
        <v>0</v>
      </c>
      <c r="N109" s="170">
        <f t="shared" si="209"/>
        <v>0</v>
      </c>
      <c r="O109" s="170">
        <f t="shared" si="209"/>
        <v>0</v>
      </c>
      <c r="P109" s="170">
        <f t="shared" si="209"/>
        <v>0</v>
      </c>
      <c r="Q109" s="170">
        <f t="shared" si="209"/>
        <v>0</v>
      </c>
      <c r="R109" s="170">
        <f t="shared" si="209"/>
        <v>0</v>
      </c>
      <c r="S109" s="170">
        <f t="shared" si="209"/>
        <v>0</v>
      </c>
      <c r="T109" s="170">
        <f t="shared" si="209"/>
        <v>0</v>
      </c>
      <c r="U109" s="170">
        <f t="shared" si="209"/>
        <v>0</v>
      </c>
      <c r="V109" s="170">
        <f t="shared" si="209"/>
        <v>0</v>
      </c>
      <c r="W109" s="170">
        <f t="shared" si="209"/>
        <v>0</v>
      </c>
      <c r="X109" s="170">
        <f t="shared" si="209"/>
        <v>0</v>
      </c>
      <c r="Y109" s="170">
        <f t="shared" si="209"/>
        <v>0</v>
      </c>
      <c r="Z109" s="170">
        <f t="shared" si="209"/>
        <v>0</v>
      </c>
      <c r="AA109" s="170">
        <f t="shared" si="209"/>
        <v>0</v>
      </c>
      <c r="AB109" s="170">
        <f t="shared" si="209"/>
        <v>0</v>
      </c>
      <c r="AC109" s="170">
        <f t="shared" si="209"/>
        <v>0</v>
      </c>
      <c r="AD109" s="170">
        <f t="shared" si="209"/>
        <v>0</v>
      </c>
      <c r="AE109" s="170">
        <f t="shared" si="209"/>
        <v>0</v>
      </c>
      <c r="AF109" s="170">
        <f t="shared" si="209"/>
        <v>0</v>
      </c>
      <c r="AG109" s="170">
        <f t="shared" si="209"/>
        <v>0</v>
      </c>
      <c r="AH109" s="170">
        <f t="shared" si="209"/>
        <v>0</v>
      </c>
      <c r="AI109" s="170">
        <f t="shared" si="209"/>
        <v>0</v>
      </c>
      <c r="AJ109" s="170">
        <f t="shared" si="209"/>
        <v>0</v>
      </c>
      <c r="AK109" s="170">
        <f t="shared" si="209"/>
        <v>0</v>
      </c>
      <c r="AL109" s="170">
        <f t="shared" si="209"/>
        <v>0</v>
      </c>
      <c r="AM109" s="170">
        <f t="shared" si="209"/>
        <v>0</v>
      </c>
      <c r="AN109" s="170">
        <f t="shared" si="209"/>
        <v>0</v>
      </c>
      <c r="AO109" s="170">
        <f t="shared" si="209"/>
        <v>0</v>
      </c>
      <c r="AP109" s="170">
        <f t="shared" si="209"/>
        <v>0</v>
      </c>
      <c r="AQ109" s="170">
        <f t="shared" si="209"/>
        <v>0</v>
      </c>
      <c r="AR109" s="170">
        <f t="shared" si="209"/>
        <v>0</v>
      </c>
      <c r="AS109" s="170">
        <f t="shared" si="209"/>
        <v>0</v>
      </c>
      <c r="AT109" s="170">
        <f t="shared" si="209"/>
        <v>0</v>
      </c>
      <c r="AU109" s="170">
        <f t="shared" ref="AU109:AX109" si="211">SUM(AU110:AU111)</f>
        <v>0</v>
      </c>
      <c r="AV109" s="170">
        <f t="shared" si="211"/>
        <v>0</v>
      </c>
      <c r="AW109" s="170">
        <f t="shared" si="211"/>
        <v>0</v>
      </c>
      <c r="AX109" s="170">
        <f t="shared" si="211"/>
        <v>0</v>
      </c>
      <c r="AY109" s="170">
        <f t="shared" si="209"/>
        <v>0</v>
      </c>
      <c r="AZ109" s="170">
        <f t="shared" si="209"/>
        <v>0</v>
      </c>
      <c r="BA109" s="170">
        <f t="shared" si="209"/>
        <v>0</v>
      </c>
      <c r="BB109" s="170">
        <f t="shared" si="209"/>
        <v>0</v>
      </c>
      <c r="BC109" s="170">
        <f t="shared" ref="BC109:BF109" si="212">SUM(BC110:BC111)</f>
        <v>0</v>
      </c>
      <c r="BD109" s="170">
        <f t="shared" si="212"/>
        <v>0</v>
      </c>
      <c r="BE109" s="170">
        <f t="shared" si="212"/>
        <v>0</v>
      </c>
      <c r="BF109" s="170">
        <f t="shared" si="212"/>
        <v>0</v>
      </c>
      <c r="BG109" s="170">
        <f t="shared" si="209"/>
        <v>0</v>
      </c>
      <c r="BH109" s="170">
        <f t="shared" si="209"/>
        <v>0</v>
      </c>
      <c r="BI109" s="170">
        <f t="shared" si="209"/>
        <v>0</v>
      </c>
      <c r="BJ109" s="170">
        <f t="shared" si="209"/>
        <v>0</v>
      </c>
      <c r="BK109" s="170">
        <f t="shared" si="209"/>
        <v>0</v>
      </c>
      <c r="BL109" s="170">
        <f t="shared" si="209"/>
        <v>0</v>
      </c>
      <c r="BM109" s="170">
        <f t="shared" si="209"/>
        <v>0</v>
      </c>
      <c r="BN109" s="170">
        <f t="shared" si="209"/>
        <v>0</v>
      </c>
      <c r="BO109" s="170">
        <f t="shared" si="209"/>
        <v>0</v>
      </c>
      <c r="BP109" s="170">
        <f t="shared" si="209"/>
        <v>0</v>
      </c>
      <c r="BQ109" s="170">
        <f t="shared" si="209"/>
        <v>0</v>
      </c>
      <c r="BR109" s="170">
        <f t="shared" si="209"/>
        <v>0</v>
      </c>
      <c r="BS109" s="170">
        <f t="shared" si="209"/>
        <v>0</v>
      </c>
      <c r="BT109" s="170">
        <f t="shared" si="209"/>
        <v>0</v>
      </c>
      <c r="BU109" s="170">
        <f t="shared" si="209"/>
        <v>0</v>
      </c>
      <c r="BV109" s="170">
        <f t="shared" si="209"/>
        <v>0</v>
      </c>
      <c r="BW109" s="170">
        <f t="shared" si="209"/>
        <v>0</v>
      </c>
      <c r="BX109" s="170">
        <f t="shared" si="209"/>
        <v>0</v>
      </c>
      <c r="BY109" s="170">
        <f t="shared" si="209"/>
        <v>0</v>
      </c>
      <c r="BZ109" s="170">
        <f t="shared" ref="BZ109:EK109" si="213">SUM(BZ110:BZ111)</f>
        <v>0</v>
      </c>
      <c r="CA109" s="170">
        <f t="shared" si="213"/>
        <v>0</v>
      </c>
      <c r="CB109" s="170">
        <f t="shared" si="213"/>
        <v>0</v>
      </c>
      <c r="CC109" s="170">
        <f t="shared" si="213"/>
        <v>0</v>
      </c>
      <c r="CD109" s="170">
        <f t="shared" si="213"/>
        <v>0</v>
      </c>
      <c r="CE109" s="170">
        <f t="shared" si="213"/>
        <v>0</v>
      </c>
      <c r="CF109" s="170">
        <f t="shared" si="213"/>
        <v>0</v>
      </c>
      <c r="CG109" s="170">
        <f t="shared" si="213"/>
        <v>0</v>
      </c>
      <c r="CH109" s="170">
        <f t="shared" si="213"/>
        <v>0</v>
      </c>
      <c r="CI109" s="170">
        <f t="shared" si="213"/>
        <v>0</v>
      </c>
      <c r="CJ109" s="170">
        <f t="shared" si="213"/>
        <v>0</v>
      </c>
      <c r="CK109" s="170">
        <f t="shared" si="213"/>
        <v>0</v>
      </c>
      <c r="CL109" s="170">
        <f t="shared" si="213"/>
        <v>0</v>
      </c>
      <c r="CM109" s="170">
        <f t="shared" si="213"/>
        <v>0</v>
      </c>
      <c r="CN109" s="170">
        <f t="shared" si="213"/>
        <v>0</v>
      </c>
      <c r="CO109" s="170">
        <f t="shared" si="213"/>
        <v>0</v>
      </c>
      <c r="CP109" s="170">
        <f t="shared" si="213"/>
        <v>0</v>
      </c>
      <c r="CQ109" s="170">
        <f t="shared" si="213"/>
        <v>0</v>
      </c>
      <c r="CR109" s="170">
        <f t="shared" si="213"/>
        <v>0</v>
      </c>
      <c r="CS109" s="170">
        <f t="shared" si="213"/>
        <v>0</v>
      </c>
      <c r="CT109" s="170">
        <f t="shared" si="213"/>
        <v>0</v>
      </c>
      <c r="CU109" s="170">
        <f t="shared" si="213"/>
        <v>0</v>
      </c>
      <c r="CV109" s="170">
        <f t="shared" si="213"/>
        <v>0</v>
      </c>
      <c r="CW109" s="170">
        <f t="shared" si="213"/>
        <v>0</v>
      </c>
      <c r="CX109" s="170">
        <f t="shared" si="213"/>
        <v>0</v>
      </c>
      <c r="CY109" s="170">
        <f t="shared" si="213"/>
        <v>0</v>
      </c>
      <c r="CZ109" s="170">
        <f t="shared" si="213"/>
        <v>0</v>
      </c>
      <c r="DA109" s="170">
        <f t="shared" si="213"/>
        <v>0</v>
      </c>
      <c r="DB109" s="170">
        <f t="shared" si="213"/>
        <v>0</v>
      </c>
      <c r="DC109" s="170">
        <f t="shared" si="213"/>
        <v>0</v>
      </c>
      <c r="DD109" s="170">
        <f t="shared" si="213"/>
        <v>0</v>
      </c>
      <c r="DE109" s="170">
        <f t="shared" si="213"/>
        <v>0</v>
      </c>
      <c r="DF109" s="170">
        <f t="shared" si="213"/>
        <v>0</v>
      </c>
      <c r="DG109" s="170">
        <f t="shared" si="213"/>
        <v>0</v>
      </c>
      <c r="DH109" s="170">
        <f t="shared" si="213"/>
        <v>0</v>
      </c>
      <c r="DI109" s="170">
        <f t="shared" si="213"/>
        <v>0</v>
      </c>
      <c r="DJ109" s="170">
        <f t="shared" si="213"/>
        <v>0</v>
      </c>
      <c r="DK109" s="170">
        <f t="shared" si="213"/>
        <v>0</v>
      </c>
      <c r="DL109" s="170">
        <f t="shared" si="213"/>
        <v>0</v>
      </c>
      <c r="DM109" s="170">
        <f t="shared" si="213"/>
        <v>0</v>
      </c>
      <c r="DN109" s="170">
        <f t="shared" si="213"/>
        <v>0</v>
      </c>
      <c r="DO109" s="170">
        <f t="shared" si="213"/>
        <v>0</v>
      </c>
      <c r="DP109" s="170">
        <f t="shared" si="213"/>
        <v>0</v>
      </c>
      <c r="DQ109" s="170">
        <f t="shared" si="213"/>
        <v>0</v>
      </c>
      <c r="DR109" s="170">
        <f t="shared" si="213"/>
        <v>0</v>
      </c>
      <c r="DS109" s="170">
        <f t="shared" si="213"/>
        <v>0</v>
      </c>
      <c r="DT109" s="170">
        <f t="shared" si="213"/>
        <v>0</v>
      </c>
      <c r="DU109" s="170">
        <f t="shared" si="213"/>
        <v>0</v>
      </c>
      <c r="DV109" s="170">
        <f t="shared" si="213"/>
        <v>0</v>
      </c>
      <c r="DW109" s="170">
        <f t="shared" si="213"/>
        <v>0</v>
      </c>
      <c r="DX109" s="170">
        <f t="shared" si="213"/>
        <v>0</v>
      </c>
      <c r="DY109" s="170">
        <f t="shared" si="213"/>
        <v>0</v>
      </c>
      <c r="DZ109" s="170">
        <f t="shared" si="213"/>
        <v>0</v>
      </c>
      <c r="EA109" s="170">
        <f t="shared" si="213"/>
        <v>0</v>
      </c>
      <c r="EB109" s="170">
        <f t="shared" si="213"/>
        <v>0</v>
      </c>
      <c r="EC109" s="170">
        <f t="shared" si="213"/>
        <v>0</v>
      </c>
      <c r="ED109" s="170">
        <f t="shared" si="213"/>
        <v>0</v>
      </c>
      <c r="EE109" s="170">
        <f t="shared" si="213"/>
        <v>0</v>
      </c>
      <c r="EF109" s="170">
        <f t="shared" si="213"/>
        <v>0</v>
      </c>
      <c r="EG109" s="170">
        <f t="shared" si="213"/>
        <v>0</v>
      </c>
      <c r="EH109" s="170">
        <f t="shared" si="213"/>
        <v>0</v>
      </c>
      <c r="EI109" s="170">
        <f t="shared" si="213"/>
        <v>0</v>
      </c>
      <c r="EJ109" s="170">
        <f t="shared" si="213"/>
        <v>0</v>
      </c>
      <c r="EK109" s="170">
        <f t="shared" si="213"/>
        <v>0</v>
      </c>
      <c r="EL109" s="170">
        <f t="shared" ref="EL109:GW109" si="214">SUM(EL110:EL111)</f>
        <v>0</v>
      </c>
      <c r="EM109" s="170">
        <f t="shared" si="214"/>
        <v>0</v>
      </c>
      <c r="EN109" s="170">
        <f t="shared" si="214"/>
        <v>0</v>
      </c>
      <c r="EO109" s="170">
        <f t="shared" si="214"/>
        <v>0</v>
      </c>
      <c r="EP109" s="170">
        <f t="shared" si="214"/>
        <v>0</v>
      </c>
      <c r="EQ109" s="170">
        <f t="shared" si="214"/>
        <v>0</v>
      </c>
      <c r="ER109" s="170">
        <f t="shared" si="214"/>
        <v>0</v>
      </c>
      <c r="ES109" s="170">
        <f t="shared" si="214"/>
        <v>0</v>
      </c>
      <c r="ET109" s="170">
        <f t="shared" si="214"/>
        <v>0</v>
      </c>
      <c r="EU109" s="170">
        <f t="shared" si="214"/>
        <v>0</v>
      </c>
      <c r="EV109" s="170">
        <f t="shared" si="214"/>
        <v>0</v>
      </c>
      <c r="EW109" s="170">
        <f t="shared" si="214"/>
        <v>0</v>
      </c>
      <c r="EX109" s="170">
        <f t="shared" si="214"/>
        <v>0</v>
      </c>
      <c r="EY109" s="170">
        <f t="shared" si="214"/>
        <v>0</v>
      </c>
      <c r="EZ109" s="170">
        <f t="shared" si="214"/>
        <v>0</v>
      </c>
      <c r="FA109" s="170">
        <f t="shared" si="214"/>
        <v>0</v>
      </c>
      <c r="FB109" s="170">
        <f t="shared" si="214"/>
        <v>0</v>
      </c>
      <c r="FC109" s="170">
        <f t="shared" si="214"/>
        <v>0</v>
      </c>
      <c r="FD109" s="170">
        <f t="shared" si="214"/>
        <v>0</v>
      </c>
      <c r="FE109" s="170">
        <f t="shared" si="214"/>
        <v>0</v>
      </c>
      <c r="FF109" s="170">
        <f t="shared" si="214"/>
        <v>0</v>
      </c>
      <c r="FG109" s="170">
        <f t="shared" si="214"/>
        <v>0</v>
      </c>
      <c r="FH109" s="170">
        <f t="shared" si="214"/>
        <v>0</v>
      </c>
      <c r="FI109" s="170">
        <f t="shared" si="214"/>
        <v>0</v>
      </c>
      <c r="FJ109" s="170">
        <f t="shared" si="214"/>
        <v>0</v>
      </c>
      <c r="FK109" s="170">
        <f t="shared" si="214"/>
        <v>0</v>
      </c>
      <c r="FL109" s="170">
        <f t="shared" si="214"/>
        <v>0</v>
      </c>
      <c r="FM109" s="170">
        <f t="shared" si="214"/>
        <v>0</v>
      </c>
      <c r="FN109" s="170">
        <f t="shared" si="214"/>
        <v>0</v>
      </c>
      <c r="FO109" s="170">
        <f t="shared" si="214"/>
        <v>0</v>
      </c>
      <c r="FP109" s="170">
        <f t="shared" si="214"/>
        <v>0</v>
      </c>
      <c r="FQ109" s="170">
        <f t="shared" si="214"/>
        <v>0</v>
      </c>
      <c r="FR109" s="170">
        <f t="shared" si="214"/>
        <v>0</v>
      </c>
      <c r="FS109" s="170">
        <f t="shared" si="214"/>
        <v>0</v>
      </c>
      <c r="FT109" s="170">
        <f t="shared" si="214"/>
        <v>0</v>
      </c>
      <c r="FU109" s="170">
        <f t="shared" si="214"/>
        <v>0</v>
      </c>
      <c r="FV109" s="170">
        <f t="shared" si="214"/>
        <v>0</v>
      </c>
      <c r="FW109" s="170">
        <f t="shared" si="214"/>
        <v>0</v>
      </c>
      <c r="FX109" s="170">
        <f t="shared" si="214"/>
        <v>0</v>
      </c>
      <c r="FY109" s="170">
        <f t="shared" si="214"/>
        <v>0</v>
      </c>
      <c r="FZ109" s="170">
        <f t="shared" si="214"/>
        <v>0</v>
      </c>
      <c r="GA109" s="170">
        <f t="shared" si="214"/>
        <v>0</v>
      </c>
      <c r="GB109" s="170">
        <f t="shared" si="214"/>
        <v>0</v>
      </c>
      <c r="GC109" s="170">
        <f t="shared" si="214"/>
        <v>0</v>
      </c>
      <c r="GD109" s="170">
        <f t="shared" si="214"/>
        <v>0</v>
      </c>
      <c r="GE109" s="170">
        <f t="shared" si="214"/>
        <v>0</v>
      </c>
      <c r="GF109" s="170">
        <f t="shared" si="214"/>
        <v>0</v>
      </c>
      <c r="GG109" s="170">
        <f t="shared" si="214"/>
        <v>0</v>
      </c>
      <c r="GH109" s="170">
        <f t="shared" si="214"/>
        <v>0</v>
      </c>
      <c r="GI109" s="170">
        <f t="shared" si="214"/>
        <v>0</v>
      </c>
      <c r="GJ109" s="170">
        <f t="shared" si="214"/>
        <v>0</v>
      </c>
      <c r="GK109" s="170">
        <f t="shared" si="214"/>
        <v>0</v>
      </c>
      <c r="GL109" s="170">
        <f t="shared" si="214"/>
        <v>0</v>
      </c>
      <c r="GM109" s="170">
        <f t="shared" si="214"/>
        <v>0</v>
      </c>
      <c r="GN109" s="170">
        <f t="shared" si="214"/>
        <v>0</v>
      </c>
      <c r="GO109" s="170">
        <f t="shared" si="214"/>
        <v>0</v>
      </c>
      <c r="GP109" s="170">
        <f t="shared" si="214"/>
        <v>0</v>
      </c>
      <c r="GQ109" s="170">
        <f t="shared" si="214"/>
        <v>0</v>
      </c>
      <c r="GR109" s="170">
        <f t="shared" si="214"/>
        <v>0</v>
      </c>
      <c r="GS109" s="170">
        <f t="shared" si="214"/>
        <v>0</v>
      </c>
      <c r="GT109" s="170">
        <f t="shared" si="214"/>
        <v>0</v>
      </c>
      <c r="GU109" s="170">
        <f t="shared" si="214"/>
        <v>0</v>
      </c>
      <c r="GV109" s="170">
        <f t="shared" si="214"/>
        <v>0</v>
      </c>
      <c r="GW109" s="170">
        <f t="shared" si="214"/>
        <v>0</v>
      </c>
      <c r="GX109" s="170">
        <f t="shared" ref="GX109:HN109" si="215">SUM(GX110:GX111)</f>
        <v>0</v>
      </c>
      <c r="GY109" s="170">
        <f t="shared" si="215"/>
        <v>0</v>
      </c>
      <c r="GZ109" s="170">
        <f t="shared" si="215"/>
        <v>0</v>
      </c>
      <c r="HA109" s="170">
        <f t="shared" si="215"/>
        <v>0</v>
      </c>
      <c r="HB109" s="170">
        <f t="shared" si="215"/>
        <v>0</v>
      </c>
      <c r="HC109" s="170">
        <f t="shared" si="215"/>
        <v>0</v>
      </c>
      <c r="HD109" s="170">
        <f t="shared" si="215"/>
        <v>0</v>
      </c>
      <c r="HE109" s="170">
        <f t="shared" si="215"/>
        <v>0</v>
      </c>
      <c r="HF109" s="170">
        <f t="shared" si="215"/>
        <v>0</v>
      </c>
      <c r="HG109" s="170">
        <f t="shared" si="215"/>
        <v>0</v>
      </c>
      <c r="HH109" s="170">
        <f t="shared" si="215"/>
        <v>0</v>
      </c>
      <c r="HI109" s="170">
        <f t="shared" si="215"/>
        <v>0</v>
      </c>
      <c r="HJ109" s="170">
        <f t="shared" si="215"/>
        <v>0</v>
      </c>
      <c r="HK109" s="170">
        <f t="shared" si="215"/>
        <v>0</v>
      </c>
      <c r="HL109" s="170">
        <f t="shared" si="215"/>
        <v>0</v>
      </c>
      <c r="HM109" s="170">
        <f t="shared" si="215"/>
        <v>0</v>
      </c>
      <c r="HN109" s="170">
        <f t="shared" si="215"/>
        <v>0</v>
      </c>
      <c r="HO109" s="170">
        <f t="shared" si="198"/>
        <v>100000000</v>
      </c>
      <c r="HP109" s="170">
        <f t="shared" si="199"/>
        <v>0</v>
      </c>
      <c r="HQ109" s="170">
        <f t="shared" si="200"/>
        <v>0</v>
      </c>
      <c r="HR109" s="170">
        <f t="shared" si="201"/>
        <v>0</v>
      </c>
      <c r="HS109" s="163">
        <f t="shared" si="187"/>
        <v>0</v>
      </c>
    </row>
    <row r="110" spans="1:227" ht="39.75" thickTop="1" thickBot="1" x14ac:dyDescent="0.3">
      <c r="A110" s="171" t="s">
        <v>948</v>
      </c>
      <c r="B110" s="172">
        <v>0</v>
      </c>
      <c r="C110" s="172">
        <v>0</v>
      </c>
      <c r="D110" s="172">
        <v>0</v>
      </c>
      <c r="E110" s="172">
        <v>0</v>
      </c>
      <c r="F110" s="172">
        <v>0</v>
      </c>
      <c r="G110" s="172">
        <v>0</v>
      </c>
      <c r="H110" s="172">
        <v>0</v>
      </c>
      <c r="I110" s="172">
        <v>0</v>
      </c>
      <c r="J110" s="172">
        <v>0</v>
      </c>
      <c r="K110" s="172">
        <v>0</v>
      </c>
      <c r="L110" s="172">
        <v>0</v>
      </c>
      <c r="M110" s="172">
        <v>0</v>
      </c>
      <c r="N110" s="172">
        <v>0</v>
      </c>
      <c r="O110" s="172">
        <v>0</v>
      </c>
      <c r="P110" s="172">
        <v>0</v>
      </c>
      <c r="Q110" s="172">
        <v>0</v>
      </c>
      <c r="R110" s="172">
        <v>0</v>
      </c>
      <c r="S110" s="172">
        <v>0</v>
      </c>
      <c r="T110" s="172">
        <v>0</v>
      </c>
      <c r="U110" s="172">
        <v>0</v>
      </c>
      <c r="V110" s="172">
        <v>0</v>
      </c>
      <c r="W110" s="172">
        <v>0</v>
      </c>
      <c r="X110" s="172">
        <v>0</v>
      </c>
      <c r="Y110" s="172">
        <v>0</v>
      </c>
      <c r="Z110" s="172">
        <v>0</v>
      </c>
      <c r="AA110" s="172">
        <v>0</v>
      </c>
      <c r="AB110" s="172">
        <v>0</v>
      </c>
      <c r="AC110" s="172">
        <v>0</v>
      </c>
      <c r="AD110" s="172">
        <v>0</v>
      </c>
      <c r="AE110" s="172">
        <v>0</v>
      </c>
      <c r="AF110" s="172">
        <v>0</v>
      </c>
      <c r="AG110" s="172">
        <v>0</v>
      </c>
      <c r="AH110" s="172">
        <v>0</v>
      </c>
      <c r="AI110" s="172">
        <v>0</v>
      </c>
      <c r="AJ110" s="172">
        <v>0</v>
      </c>
      <c r="AK110" s="172">
        <v>0</v>
      </c>
      <c r="AL110" s="172">
        <v>0</v>
      </c>
      <c r="AM110" s="172">
        <v>0</v>
      </c>
      <c r="AN110" s="172">
        <v>0</v>
      </c>
      <c r="AO110" s="172">
        <v>0</v>
      </c>
      <c r="AP110" s="172">
        <v>0</v>
      </c>
      <c r="AQ110" s="172">
        <v>0</v>
      </c>
      <c r="AR110" s="172">
        <v>0</v>
      </c>
      <c r="AS110" s="172">
        <v>0</v>
      </c>
      <c r="AT110" s="172">
        <v>0</v>
      </c>
      <c r="AU110" s="172">
        <v>0</v>
      </c>
      <c r="AV110" s="172">
        <v>0</v>
      </c>
      <c r="AW110" s="172">
        <v>0</v>
      </c>
      <c r="AX110" s="172">
        <v>0</v>
      </c>
      <c r="AY110" s="172">
        <v>0</v>
      </c>
      <c r="AZ110" s="172">
        <v>0</v>
      </c>
      <c r="BA110" s="172">
        <v>0</v>
      </c>
      <c r="BB110" s="172">
        <v>0</v>
      </c>
      <c r="BC110" s="172">
        <v>0</v>
      </c>
      <c r="BD110" s="172">
        <v>0</v>
      </c>
      <c r="BE110" s="172">
        <v>0</v>
      </c>
      <c r="BF110" s="172">
        <v>0</v>
      </c>
      <c r="BG110" s="172">
        <v>0</v>
      </c>
      <c r="BH110" s="172">
        <v>0</v>
      </c>
      <c r="BI110" s="172">
        <v>0</v>
      </c>
      <c r="BJ110" s="172">
        <v>0</v>
      </c>
      <c r="BK110" s="172">
        <v>0</v>
      </c>
      <c r="BL110" s="172">
        <v>0</v>
      </c>
      <c r="BM110" s="172">
        <v>0</v>
      </c>
      <c r="BN110" s="172">
        <v>0</v>
      </c>
      <c r="BO110" s="172">
        <v>0</v>
      </c>
      <c r="BP110" s="172">
        <v>0</v>
      </c>
      <c r="BQ110" s="172">
        <v>0</v>
      </c>
      <c r="BR110" s="172">
        <v>0</v>
      </c>
      <c r="BS110" s="172">
        <v>0</v>
      </c>
      <c r="BT110" s="172">
        <v>0</v>
      </c>
      <c r="BU110" s="172">
        <v>0</v>
      </c>
      <c r="BV110" s="172">
        <v>0</v>
      </c>
      <c r="BW110" s="172">
        <v>0</v>
      </c>
      <c r="BX110" s="172">
        <v>0</v>
      </c>
      <c r="BY110" s="172">
        <v>0</v>
      </c>
      <c r="BZ110" s="172">
        <v>0</v>
      </c>
      <c r="CA110" s="172">
        <v>0</v>
      </c>
      <c r="CB110" s="172">
        <v>0</v>
      </c>
      <c r="CC110" s="172">
        <v>0</v>
      </c>
      <c r="CD110" s="172">
        <v>0</v>
      </c>
      <c r="CE110" s="172">
        <v>0</v>
      </c>
      <c r="CF110" s="172">
        <v>0</v>
      </c>
      <c r="CG110" s="172">
        <v>0</v>
      </c>
      <c r="CH110" s="172">
        <v>0</v>
      </c>
      <c r="CI110" s="172">
        <v>0</v>
      </c>
      <c r="CJ110" s="172">
        <v>0</v>
      </c>
      <c r="CK110" s="172">
        <v>0</v>
      </c>
      <c r="CL110" s="172">
        <v>0</v>
      </c>
      <c r="CM110" s="172">
        <v>0</v>
      </c>
      <c r="CN110" s="172">
        <v>0</v>
      </c>
      <c r="CO110" s="172">
        <v>0</v>
      </c>
      <c r="CP110" s="172">
        <v>0</v>
      </c>
      <c r="CQ110" s="172">
        <v>0</v>
      </c>
      <c r="CR110" s="172">
        <v>0</v>
      </c>
      <c r="CS110" s="172">
        <v>0</v>
      </c>
      <c r="CT110" s="172">
        <v>0</v>
      </c>
      <c r="CU110" s="172">
        <v>0</v>
      </c>
      <c r="CV110" s="172">
        <v>0</v>
      </c>
      <c r="CW110" s="172">
        <v>0</v>
      </c>
      <c r="CX110" s="172">
        <v>0</v>
      </c>
      <c r="CY110" s="172">
        <v>0</v>
      </c>
      <c r="CZ110" s="172">
        <v>0</v>
      </c>
      <c r="DA110" s="172">
        <v>0</v>
      </c>
      <c r="DB110" s="172">
        <v>0</v>
      </c>
      <c r="DC110" s="172">
        <v>0</v>
      </c>
      <c r="DD110" s="172">
        <v>0</v>
      </c>
      <c r="DE110" s="172">
        <v>0</v>
      </c>
      <c r="DF110" s="172">
        <v>0</v>
      </c>
      <c r="DG110" s="172">
        <v>0</v>
      </c>
      <c r="DH110" s="172">
        <v>0</v>
      </c>
      <c r="DI110" s="172">
        <v>0</v>
      </c>
      <c r="DJ110" s="172">
        <v>0</v>
      </c>
      <c r="DK110" s="172">
        <v>0</v>
      </c>
      <c r="DL110" s="172">
        <v>0</v>
      </c>
      <c r="DM110" s="172">
        <v>0</v>
      </c>
      <c r="DN110" s="172">
        <v>0</v>
      </c>
      <c r="DO110" s="172">
        <v>0</v>
      </c>
      <c r="DP110" s="172">
        <v>0</v>
      </c>
      <c r="DQ110" s="172">
        <v>0</v>
      </c>
      <c r="DR110" s="172">
        <v>0</v>
      </c>
      <c r="DS110" s="172">
        <v>0</v>
      </c>
      <c r="DT110" s="172">
        <v>0</v>
      </c>
      <c r="DU110" s="172">
        <v>0</v>
      </c>
      <c r="DV110" s="172">
        <v>0</v>
      </c>
      <c r="DW110" s="172">
        <v>0</v>
      </c>
      <c r="DX110" s="172">
        <v>0</v>
      </c>
      <c r="DY110" s="172">
        <v>0</v>
      </c>
      <c r="DZ110" s="172">
        <v>0</v>
      </c>
      <c r="EA110" s="172">
        <v>0</v>
      </c>
      <c r="EB110" s="172">
        <v>0</v>
      </c>
      <c r="EC110" s="172">
        <v>0</v>
      </c>
      <c r="ED110" s="172">
        <v>0</v>
      </c>
      <c r="EE110" s="172">
        <v>0</v>
      </c>
      <c r="EF110" s="172">
        <v>0</v>
      </c>
      <c r="EG110" s="172">
        <v>0</v>
      </c>
      <c r="EH110" s="172">
        <v>0</v>
      </c>
      <c r="EI110" s="172">
        <v>0</v>
      </c>
      <c r="EJ110" s="172">
        <v>0</v>
      </c>
      <c r="EK110" s="172">
        <v>0</v>
      </c>
      <c r="EL110" s="172">
        <v>0</v>
      </c>
      <c r="EM110" s="172">
        <v>0</v>
      </c>
      <c r="EN110" s="172">
        <v>0</v>
      </c>
      <c r="EO110" s="172">
        <v>0</v>
      </c>
      <c r="EP110" s="172">
        <v>0</v>
      </c>
      <c r="EQ110" s="172">
        <v>0</v>
      </c>
      <c r="ER110" s="172">
        <v>0</v>
      </c>
      <c r="ES110" s="172">
        <v>0</v>
      </c>
      <c r="ET110" s="172">
        <v>0</v>
      </c>
      <c r="EU110" s="172">
        <v>0</v>
      </c>
      <c r="EV110" s="172">
        <v>0</v>
      </c>
      <c r="EW110" s="172">
        <v>0</v>
      </c>
      <c r="EX110" s="172">
        <v>0</v>
      </c>
      <c r="EY110" s="172">
        <v>0</v>
      </c>
      <c r="EZ110" s="172">
        <v>0</v>
      </c>
      <c r="FA110" s="172">
        <v>0</v>
      </c>
      <c r="FB110" s="172">
        <v>0</v>
      </c>
      <c r="FC110" s="172">
        <v>0</v>
      </c>
      <c r="FD110" s="172">
        <v>0</v>
      </c>
      <c r="FE110" s="172">
        <v>0</v>
      </c>
      <c r="FF110" s="172">
        <v>0</v>
      </c>
      <c r="FG110" s="172">
        <v>0</v>
      </c>
      <c r="FH110" s="172">
        <v>0</v>
      </c>
      <c r="FI110" s="172">
        <v>0</v>
      </c>
      <c r="FJ110" s="172">
        <v>0</v>
      </c>
      <c r="FK110" s="172">
        <v>0</v>
      </c>
      <c r="FL110" s="172">
        <v>0</v>
      </c>
      <c r="FM110" s="172">
        <v>0</v>
      </c>
      <c r="FN110" s="172">
        <v>0</v>
      </c>
      <c r="FO110" s="172">
        <v>0</v>
      </c>
      <c r="FP110" s="172">
        <v>0</v>
      </c>
      <c r="FQ110" s="172">
        <v>0</v>
      </c>
      <c r="FR110" s="172">
        <v>0</v>
      </c>
      <c r="FS110" s="172">
        <v>0</v>
      </c>
      <c r="FT110" s="172">
        <v>0</v>
      </c>
      <c r="FU110" s="172">
        <v>0</v>
      </c>
      <c r="FV110" s="172">
        <v>0</v>
      </c>
      <c r="FW110" s="172">
        <v>0</v>
      </c>
      <c r="FX110" s="172">
        <v>0</v>
      </c>
      <c r="FY110" s="172">
        <v>0</v>
      </c>
      <c r="FZ110" s="172">
        <v>0</v>
      </c>
      <c r="GA110" s="172">
        <v>0</v>
      </c>
      <c r="GB110" s="172">
        <v>0</v>
      </c>
      <c r="GC110" s="172">
        <v>0</v>
      </c>
      <c r="GD110" s="172">
        <v>0</v>
      </c>
      <c r="GE110" s="172">
        <v>0</v>
      </c>
      <c r="GF110" s="172">
        <v>0</v>
      </c>
      <c r="GG110" s="172">
        <v>0</v>
      </c>
      <c r="GH110" s="172">
        <v>0</v>
      </c>
      <c r="GI110" s="172">
        <v>0</v>
      </c>
      <c r="GJ110" s="172">
        <v>0</v>
      </c>
      <c r="GK110" s="172">
        <v>0</v>
      </c>
      <c r="GL110" s="172">
        <v>0</v>
      </c>
      <c r="GM110" s="172">
        <v>0</v>
      </c>
      <c r="GN110" s="172">
        <v>0</v>
      </c>
      <c r="GO110" s="172">
        <v>0</v>
      </c>
      <c r="GP110" s="172">
        <v>0</v>
      </c>
      <c r="GQ110" s="172">
        <v>0</v>
      </c>
      <c r="GR110" s="172">
        <v>0</v>
      </c>
      <c r="GS110" s="172">
        <v>0</v>
      </c>
      <c r="GT110" s="172">
        <v>0</v>
      </c>
      <c r="GU110" s="173">
        <v>0</v>
      </c>
      <c r="GV110" s="173">
        <v>0</v>
      </c>
      <c r="GW110" s="173">
        <v>0</v>
      </c>
      <c r="GX110" s="173">
        <v>0</v>
      </c>
      <c r="GY110" s="173">
        <v>0</v>
      </c>
      <c r="GZ110" s="173">
        <v>0</v>
      </c>
      <c r="HA110" s="173">
        <v>0</v>
      </c>
      <c r="HB110" s="173">
        <v>0</v>
      </c>
      <c r="HC110" s="173">
        <v>0</v>
      </c>
      <c r="HD110" s="173">
        <v>0</v>
      </c>
      <c r="HE110" s="173">
        <v>0</v>
      </c>
      <c r="HF110" s="173">
        <v>0</v>
      </c>
      <c r="HG110" s="173">
        <v>0</v>
      </c>
      <c r="HH110" s="173">
        <v>0</v>
      </c>
      <c r="HI110" s="173">
        <v>0</v>
      </c>
      <c r="HJ110" s="173">
        <v>0</v>
      </c>
      <c r="HK110" s="173">
        <v>0</v>
      </c>
      <c r="HL110" s="173">
        <v>0</v>
      </c>
      <c r="HM110" s="173">
        <v>0</v>
      </c>
      <c r="HN110" s="173">
        <v>0</v>
      </c>
      <c r="HO110" s="172">
        <f t="shared" si="198"/>
        <v>0</v>
      </c>
      <c r="HP110" s="172">
        <f t="shared" si="199"/>
        <v>0</v>
      </c>
      <c r="HQ110" s="172">
        <f t="shared" si="200"/>
        <v>0</v>
      </c>
      <c r="HR110" s="172">
        <f t="shared" si="201"/>
        <v>0</v>
      </c>
      <c r="HS110" s="163">
        <f t="shared" si="187"/>
        <v>0</v>
      </c>
    </row>
    <row r="111" spans="1:227" ht="27" thickTop="1" thickBot="1" x14ac:dyDescent="0.3">
      <c r="A111" s="171" t="s">
        <v>949</v>
      </c>
      <c r="B111" s="172">
        <v>100000000</v>
      </c>
      <c r="C111" s="172">
        <v>100000000</v>
      </c>
      <c r="D111" s="172">
        <v>0</v>
      </c>
      <c r="E111" s="172">
        <v>0</v>
      </c>
      <c r="F111" s="172">
        <v>0</v>
      </c>
      <c r="G111" s="172">
        <v>0</v>
      </c>
      <c r="H111" s="172">
        <v>0</v>
      </c>
      <c r="I111" s="172">
        <v>0</v>
      </c>
      <c r="J111" s="172">
        <v>0</v>
      </c>
      <c r="K111" s="172">
        <v>0</v>
      </c>
      <c r="L111" s="172">
        <v>0</v>
      </c>
      <c r="M111" s="172">
        <v>0</v>
      </c>
      <c r="N111" s="172">
        <v>0</v>
      </c>
      <c r="O111" s="172">
        <v>0</v>
      </c>
      <c r="P111" s="172">
        <v>0</v>
      </c>
      <c r="Q111" s="172">
        <v>0</v>
      </c>
      <c r="R111" s="172">
        <v>0</v>
      </c>
      <c r="S111" s="172">
        <v>0</v>
      </c>
      <c r="T111" s="172">
        <v>0</v>
      </c>
      <c r="U111" s="172">
        <v>0</v>
      </c>
      <c r="V111" s="172">
        <v>0</v>
      </c>
      <c r="W111" s="172">
        <v>0</v>
      </c>
      <c r="X111" s="172">
        <v>0</v>
      </c>
      <c r="Y111" s="172">
        <v>0</v>
      </c>
      <c r="Z111" s="172">
        <v>0</v>
      </c>
      <c r="AA111" s="172">
        <v>0</v>
      </c>
      <c r="AB111" s="172">
        <v>0</v>
      </c>
      <c r="AC111" s="172">
        <v>0</v>
      </c>
      <c r="AD111" s="172">
        <v>0</v>
      </c>
      <c r="AE111" s="172">
        <v>0</v>
      </c>
      <c r="AF111" s="172">
        <v>0</v>
      </c>
      <c r="AG111" s="172">
        <v>0</v>
      </c>
      <c r="AH111" s="172">
        <v>0</v>
      </c>
      <c r="AI111" s="172">
        <v>0</v>
      </c>
      <c r="AJ111" s="172">
        <v>0</v>
      </c>
      <c r="AK111" s="172">
        <v>0</v>
      </c>
      <c r="AL111" s="172">
        <v>0</v>
      </c>
      <c r="AM111" s="172">
        <v>0</v>
      </c>
      <c r="AN111" s="172">
        <v>0</v>
      </c>
      <c r="AO111" s="172">
        <v>0</v>
      </c>
      <c r="AP111" s="172">
        <v>0</v>
      </c>
      <c r="AQ111" s="172">
        <v>0</v>
      </c>
      <c r="AR111" s="172">
        <v>0</v>
      </c>
      <c r="AS111" s="172">
        <v>0</v>
      </c>
      <c r="AT111" s="172">
        <v>0</v>
      </c>
      <c r="AU111" s="172">
        <v>0</v>
      </c>
      <c r="AV111" s="172">
        <v>0</v>
      </c>
      <c r="AW111" s="172">
        <v>0</v>
      </c>
      <c r="AX111" s="172">
        <v>0</v>
      </c>
      <c r="AY111" s="172">
        <v>0</v>
      </c>
      <c r="AZ111" s="172">
        <v>0</v>
      </c>
      <c r="BA111" s="172">
        <v>0</v>
      </c>
      <c r="BB111" s="172">
        <v>0</v>
      </c>
      <c r="BC111" s="172">
        <v>0</v>
      </c>
      <c r="BD111" s="172">
        <v>0</v>
      </c>
      <c r="BE111" s="172">
        <v>0</v>
      </c>
      <c r="BF111" s="172">
        <v>0</v>
      </c>
      <c r="BG111" s="172">
        <v>0</v>
      </c>
      <c r="BH111" s="172">
        <v>0</v>
      </c>
      <c r="BI111" s="172">
        <v>0</v>
      </c>
      <c r="BJ111" s="172">
        <v>0</v>
      </c>
      <c r="BK111" s="172">
        <v>0</v>
      </c>
      <c r="BL111" s="172">
        <v>0</v>
      </c>
      <c r="BM111" s="172">
        <v>0</v>
      </c>
      <c r="BN111" s="172">
        <v>0</v>
      </c>
      <c r="BO111" s="172">
        <v>0</v>
      </c>
      <c r="BP111" s="172">
        <v>0</v>
      </c>
      <c r="BQ111" s="172">
        <v>0</v>
      </c>
      <c r="BR111" s="172">
        <v>0</v>
      </c>
      <c r="BS111" s="172">
        <v>0</v>
      </c>
      <c r="BT111" s="172">
        <v>0</v>
      </c>
      <c r="BU111" s="172">
        <v>0</v>
      </c>
      <c r="BV111" s="172">
        <v>0</v>
      </c>
      <c r="BW111" s="172">
        <v>0</v>
      </c>
      <c r="BX111" s="172">
        <v>0</v>
      </c>
      <c r="BY111" s="172">
        <v>0</v>
      </c>
      <c r="BZ111" s="172">
        <v>0</v>
      </c>
      <c r="CA111" s="172">
        <v>0</v>
      </c>
      <c r="CB111" s="172">
        <v>0</v>
      </c>
      <c r="CC111" s="172">
        <v>0</v>
      </c>
      <c r="CD111" s="172">
        <v>0</v>
      </c>
      <c r="CE111" s="172">
        <v>0</v>
      </c>
      <c r="CF111" s="172">
        <v>0</v>
      </c>
      <c r="CG111" s="172">
        <v>0</v>
      </c>
      <c r="CH111" s="172">
        <v>0</v>
      </c>
      <c r="CI111" s="172">
        <v>0</v>
      </c>
      <c r="CJ111" s="172">
        <v>0</v>
      </c>
      <c r="CK111" s="172">
        <v>0</v>
      </c>
      <c r="CL111" s="172">
        <v>0</v>
      </c>
      <c r="CM111" s="172">
        <v>0</v>
      </c>
      <c r="CN111" s="172">
        <v>0</v>
      </c>
      <c r="CO111" s="172">
        <v>0</v>
      </c>
      <c r="CP111" s="172">
        <v>0</v>
      </c>
      <c r="CQ111" s="172">
        <v>0</v>
      </c>
      <c r="CR111" s="172">
        <v>0</v>
      </c>
      <c r="CS111" s="172">
        <v>0</v>
      </c>
      <c r="CT111" s="172">
        <v>0</v>
      </c>
      <c r="CU111" s="172">
        <v>0</v>
      </c>
      <c r="CV111" s="172">
        <v>0</v>
      </c>
      <c r="CW111" s="172">
        <v>0</v>
      </c>
      <c r="CX111" s="172">
        <v>0</v>
      </c>
      <c r="CY111" s="172">
        <v>0</v>
      </c>
      <c r="CZ111" s="172">
        <v>0</v>
      </c>
      <c r="DA111" s="172">
        <v>0</v>
      </c>
      <c r="DB111" s="172">
        <v>0</v>
      </c>
      <c r="DC111" s="172">
        <v>0</v>
      </c>
      <c r="DD111" s="172">
        <v>0</v>
      </c>
      <c r="DE111" s="172">
        <v>0</v>
      </c>
      <c r="DF111" s="172">
        <v>0</v>
      </c>
      <c r="DG111" s="172">
        <v>0</v>
      </c>
      <c r="DH111" s="172">
        <v>0</v>
      </c>
      <c r="DI111" s="172">
        <v>0</v>
      </c>
      <c r="DJ111" s="172">
        <v>0</v>
      </c>
      <c r="DK111" s="172">
        <v>0</v>
      </c>
      <c r="DL111" s="172">
        <v>0</v>
      </c>
      <c r="DM111" s="172">
        <v>0</v>
      </c>
      <c r="DN111" s="172">
        <v>0</v>
      </c>
      <c r="DO111" s="172">
        <v>0</v>
      </c>
      <c r="DP111" s="172">
        <v>0</v>
      </c>
      <c r="DQ111" s="172">
        <v>0</v>
      </c>
      <c r="DR111" s="172">
        <v>0</v>
      </c>
      <c r="DS111" s="172">
        <v>0</v>
      </c>
      <c r="DT111" s="172">
        <v>0</v>
      </c>
      <c r="DU111" s="172">
        <v>0</v>
      </c>
      <c r="DV111" s="172">
        <v>0</v>
      </c>
      <c r="DW111" s="172">
        <v>0</v>
      </c>
      <c r="DX111" s="172">
        <v>0</v>
      </c>
      <c r="DY111" s="172">
        <v>0</v>
      </c>
      <c r="DZ111" s="172">
        <v>0</v>
      </c>
      <c r="EA111" s="172">
        <v>0</v>
      </c>
      <c r="EB111" s="172">
        <v>0</v>
      </c>
      <c r="EC111" s="172">
        <v>0</v>
      </c>
      <c r="ED111" s="172">
        <v>0</v>
      </c>
      <c r="EE111" s="172">
        <v>0</v>
      </c>
      <c r="EF111" s="172">
        <v>0</v>
      </c>
      <c r="EG111" s="172">
        <v>0</v>
      </c>
      <c r="EH111" s="172">
        <v>0</v>
      </c>
      <c r="EI111" s="172">
        <v>0</v>
      </c>
      <c r="EJ111" s="172">
        <v>0</v>
      </c>
      <c r="EK111" s="172">
        <v>0</v>
      </c>
      <c r="EL111" s="172">
        <v>0</v>
      </c>
      <c r="EM111" s="172">
        <v>0</v>
      </c>
      <c r="EN111" s="172">
        <v>0</v>
      </c>
      <c r="EO111" s="172">
        <v>0</v>
      </c>
      <c r="EP111" s="172">
        <v>0</v>
      </c>
      <c r="EQ111" s="172">
        <v>0</v>
      </c>
      <c r="ER111" s="172">
        <v>0</v>
      </c>
      <c r="ES111" s="172">
        <v>0</v>
      </c>
      <c r="ET111" s="172">
        <v>0</v>
      </c>
      <c r="EU111" s="172">
        <v>0</v>
      </c>
      <c r="EV111" s="172">
        <v>0</v>
      </c>
      <c r="EW111" s="172">
        <v>0</v>
      </c>
      <c r="EX111" s="172">
        <v>0</v>
      </c>
      <c r="EY111" s="172">
        <v>0</v>
      </c>
      <c r="EZ111" s="172">
        <v>0</v>
      </c>
      <c r="FA111" s="172">
        <v>0</v>
      </c>
      <c r="FB111" s="172">
        <v>0</v>
      </c>
      <c r="FC111" s="172">
        <v>0</v>
      </c>
      <c r="FD111" s="172">
        <v>0</v>
      </c>
      <c r="FE111" s="172">
        <v>0</v>
      </c>
      <c r="FF111" s="172">
        <v>0</v>
      </c>
      <c r="FG111" s="172">
        <v>0</v>
      </c>
      <c r="FH111" s="172">
        <v>0</v>
      </c>
      <c r="FI111" s="172">
        <v>0</v>
      </c>
      <c r="FJ111" s="172">
        <v>0</v>
      </c>
      <c r="FK111" s="172">
        <v>0</v>
      </c>
      <c r="FL111" s="172">
        <v>0</v>
      </c>
      <c r="FM111" s="172">
        <v>0</v>
      </c>
      <c r="FN111" s="172">
        <v>0</v>
      </c>
      <c r="FO111" s="172">
        <v>0</v>
      </c>
      <c r="FP111" s="172">
        <v>0</v>
      </c>
      <c r="FQ111" s="172">
        <v>0</v>
      </c>
      <c r="FR111" s="172">
        <v>0</v>
      </c>
      <c r="FS111" s="172">
        <v>0</v>
      </c>
      <c r="FT111" s="172">
        <v>0</v>
      </c>
      <c r="FU111" s="172">
        <v>0</v>
      </c>
      <c r="FV111" s="172">
        <v>0</v>
      </c>
      <c r="FW111" s="172">
        <v>0</v>
      </c>
      <c r="FX111" s="172">
        <v>0</v>
      </c>
      <c r="FY111" s="172">
        <v>0</v>
      </c>
      <c r="FZ111" s="172">
        <v>0</v>
      </c>
      <c r="GA111" s="172">
        <v>0</v>
      </c>
      <c r="GB111" s="172">
        <v>0</v>
      </c>
      <c r="GC111" s="172">
        <v>0</v>
      </c>
      <c r="GD111" s="172">
        <v>0</v>
      </c>
      <c r="GE111" s="172">
        <v>0</v>
      </c>
      <c r="GF111" s="172">
        <v>0</v>
      </c>
      <c r="GG111" s="172">
        <v>0</v>
      </c>
      <c r="GH111" s="172">
        <v>0</v>
      </c>
      <c r="GI111" s="172">
        <v>0</v>
      </c>
      <c r="GJ111" s="172">
        <v>0</v>
      </c>
      <c r="GK111" s="172">
        <v>0</v>
      </c>
      <c r="GL111" s="172">
        <v>0</v>
      </c>
      <c r="GM111" s="172">
        <v>0</v>
      </c>
      <c r="GN111" s="172">
        <v>0</v>
      </c>
      <c r="GO111" s="172">
        <v>0</v>
      </c>
      <c r="GP111" s="172">
        <v>0</v>
      </c>
      <c r="GQ111" s="172">
        <v>0</v>
      </c>
      <c r="GR111" s="172">
        <v>0</v>
      </c>
      <c r="GS111" s="172">
        <v>0</v>
      </c>
      <c r="GT111" s="172">
        <v>0</v>
      </c>
      <c r="GU111" s="173">
        <v>0</v>
      </c>
      <c r="GV111" s="173">
        <v>0</v>
      </c>
      <c r="GW111" s="173">
        <v>0</v>
      </c>
      <c r="GX111" s="173">
        <v>0</v>
      </c>
      <c r="GY111" s="173">
        <v>0</v>
      </c>
      <c r="GZ111" s="173">
        <v>0</v>
      </c>
      <c r="HA111" s="173">
        <v>0</v>
      </c>
      <c r="HB111" s="173">
        <v>0</v>
      </c>
      <c r="HC111" s="173">
        <v>0</v>
      </c>
      <c r="HD111" s="173">
        <v>0</v>
      </c>
      <c r="HE111" s="173">
        <v>0</v>
      </c>
      <c r="HF111" s="173">
        <v>0</v>
      </c>
      <c r="HG111" s="173">
        <v>0</v>
      </c>
      <c r="HH111" s="173">
        <v>0</v>
      </c>
      <c r="HI111" s="173">
        <v>0</v>
      </c>
      <c r="HJ111" s="173">
        <v>0</v>
      </c>
      <c r="HK111" s="173">
        <v>0</v>
      </c>
      <c r="HL111" s="173">
        <v>0</v>
      </c>
      <c r="HM111" s="173">
        <v>0</v>
      </c>
      <c r="HN111" s="173">
        <v>0</v>
      </c>
      <c r="HO111" s="172">
        <f t="shared" si="198"/>
        <v>100000000</v>
      </c>
      <c r="HP111" s="172">
        <f t="shared" si="199"/>
        <v>0</v>
      </c>
      <c r="HQ111" s="172">
        <f t="shared" si="200"/>
        <v>0</v>
      </c>
      <c r="HR111" s="172">
        <f t="shared" si="201"/>
        <v>0</v>
      </c>
      <c r="HS111" s="163">
        <f t="shared" si="187"/>
        <v>0</v>
      </c>
    </row>
    <row r="112" spans="1:227" ht="25.5" customHeight="1" thickTop="1" thickBot="1" x14ac:dyDescent="0.3">
      <c r="A112" s="169" t="s">
        <v>950</v>
      </c>
      <c r="B112" s="170">
        <f>SUM(B113:B114)</f>
        <v>13769036000</v>
      </c>
      <c r="C112" s="170">
        <f t="shared" ref="C112:CQ112" si="216">SUM(C113:C114)</f>
        <v>13769036000</v>
      </c>
      <c r="D112" s="170">
        <f t="shared" si="216"/>
        <v>12168322076</v>
      </c>
      <c r="E112" s="170">
        <f t="shared" si="216"/>
        <v>12717222</v>
      </c>
      <c r="F112" s="170">
        <f t="shared" si="216"/>
        <v>12717222</v>
      </c>
      <c r="G112" s="170">
        <f t="shared" ref="G112:J112" si="217">SUM(G113:G114)</f>
        <v>0</v>
      </c>
      <c r="H112" s="170">
        <f t="shared" si="217"/>
        <v>0</v>
      </c>
      <c r="I112" s="170">
        <f t="shared" si="217"/>
        <v>0</v>
      </c>
      <c r="J112" s="170">
        <f t="shared" si="217"/>
        <v>0</v>
      </c>
      <c r="K112" s="170">
        <f t="shared" si="216"/>
        <v>0</v>
      </c>
      <c r="L112" s="170">
        <f t="shared" si="216"/>
        <v>0</v>
      </c>
      <c r="M112" s="170">
        <f t="shared" si="216"/>
        <v>0</v>
      </c>
      <c r="N112" s="170">
        <f t="shared" si="216"/>
        <v>0</v>
      </c>
      <c r="O112" s="170">
        <f>SUM(O113:O114)</f>
        <v>0</v>
      </c>
      <c r="P112" s="170">
        <f>SUM(P113:P114)</f>
        <v>0</v>
      </c>
      <c r="Q112" s="170">
        <f>SUM(Q113:Q114)</f>
        <v>0</v>
      </c>
      <c r="R112" s="170">
        <f>SUM(R113:R114)</f>
        <v>0</v>
      </c>
      <c r="S112" s="170">
        <f t="shared" si="216"/>
        <v>0</v>
      </c>
      <c r="T112" s="170">
        <f t="shared" si="216"/>
        <v>0</v>
      </c>
      <c r="U112" s="170">
        <f t="shared" si="216"/>
        <v>0</v>
      </c>
      <c r="V112" s="170">
        <f t="shared" si="216"/>
        <v>0</v>
      </c>
      <c r="W112" s="170">
        <f t="shared" si="216"/>
        <v>0</v>
      </c>
      <c r="X112" s="170">
        <f t="shared" si="216"/>
        <v>0</v>
      </c>
      <c r="Y112" s="170">
        <f t="shared" si="216"/>
        <v>0</v>
      </c>
      <c r="Z112" s="170">
        <f t="shared" si="216"/>
        <v>0</v>
      </c>
      <c r="AA112" s="170">
        <f t="shared" si="216"/>
        <v>0</v>
      </c>
      <c r="AB112" s="170">
        <f t="shared" si="216"/>
        <v>0</v>
      </c>
      <c r="AC112" s="170">
        <f t="shared" si="216"/>
        <v>0</v>
      </c>
      <c r="AD112" s="170">
        <f t="shared" si="216"/>
        <v>0</v>
      </c>
      <c r="AE112" s="170">
        <f t="shared" si="216"/>
        <v>0</v>
      </c>
      <c r="AF112" s="170">
        <f t="shared" si="216"/>
        <v>0</v>
      </c>
      <c r="AG112" s="170">
        <f t="shared" si="216"/>
        <v>0</v>
      </c>
      <c r="AH112" s="170">
        <f t="shared" si="216"/>
        <v>0</v>
      </c>
      <c r="AI112" s="170">
        <f>SUM(AI113:AI114)</f>
        <v>0</v>
      </c>
      <c r="AJ112" s="170">
        <f>SUM(AJ113:AJ114)</f>
        <v>0</v>
      </c>
      <c r="AK112" s="170">
        <f>SUM(AK113:AK114)</f>
        <v>0</v>
      </c>
      <c r="AL112" s="170">
        <f>SUM(AL113:AL114)</f>
        <v>0</v>
      </c>
      <c r="AM112" s="170">
        <f t="shared" si="216"/>
        <v>0</v>
      </c>
      <c r="AN112" s="170">
        <f t="shared" si="216"/>
        <v>0</v>
      </c>
      <c r="AO112" s="170">
        <f t="shared" si="216"/>
        <v>0</v>
      </c>
      <c r="AP112" s="170">
        <f t="shared" si="216"/>
        <v>0</v>
      </c>
      <c r="AQ112" s="170">
        <f t="shared" si="216"/>
        <v>0</v>
      </c>
      <c r="AR112" s="170">
        <f t="shared" si="216"/>
        <v>0</v>
      </c>
      <c r="AS112" s="170">
        <f t="shared" si="216"/>
        <v>0</v>
      </c>
      <c r="AT112" s="170">
        <f t="shared" si="216"/>
        <v>0</v>
      </c>
      <c r="AU112" s="170">
        <f t="shared" ref="AU112:AX112" si="218">SUM(AU113:AU114)</f>
        <v>0</v>
      </c>
      <c r="AV112" s="170">
        <f t="shared" si="218"/>
        <v>0</v>
      </c>
      <c r="AW112" s="170">
        <f t="shared" si="218"/>
        <v>0</v>
      </c>
      <c r="AX112" s="170">
        <f t="shared" si="218"/>
        <v>0</v>
      </c>
      <c r="AY112" s="170">
        <f t="shared" si="216"/>
        <v>0</v>
      </c>
      <c r="AZ112" s="170">
        <f t="shared" si="216"/>
        <v>0</v>
      </c>
      <c r="BA112" s="170">
        <f t="shared" si="216"/>
        <v>0</v>
      </c>
      <c r="BB112" s="170">
        <f t="shared" si="216"/>
        <v>0</v>
      </c>
      <c r="BC112" s="170">
        <f t="shared" ref="BC112:BF112" si="219">SUM(BC113:BC114)</f>
        <v>0</v>
      </c>
      <c r="BD112" s="170">
        <f t="shared" si="219"/>
        <v>0</v>
      </c>
      <c r="BE112" s="170">
        <f t="shared" si="219"/>
        <v>0</v>
      </c>
      <c r="BF112" s="170">
        <f t="shared" si="219"/>
        <v>0</v>
      </c>
      <c r="BG112" s="170">
        <f t="shared" si="216"/>
        <v>0</v>
      </c>
      <c r="BH112" s="170">
        <f t="shared" si="216"/>
        <v>0</v>
      </c>
      <c r="BI112" s="170">
        <f t="shared" si="216"/>
        <v>0</v>
      </c>
      <c r="BJ112" s="170">
        <f t="shared" si="216"/>
        <v>0</v>
      </c>
      <c r="BK112" s="170">
        <f t="shared" si="216"/>
        <v>0</v>
      </c>
      <c r="BL112" s="170">
        <f t="shared" si="216"/>
        <v>0</v>
      </c>
      <c r="BM112" s="170">
        <f t="shared" si="216"/>
        <v>0</v>
      </c>
      <c r="BN112" s="170">
        <f t="shared" si="216"/>
        <v>0</v>
      </c>
      <c r="BO112" s="170">
        <f>SUM(BO113:BO114)</f>
        <v>0</v>
      </c>
      <c r="BP112" s="170">
        <f>SUM(BP113:BP114)</f>
        <v>0</v>
      </c>
      <c r="BQ112" s="170">
        <f>SUM(BQ113:BQ114)</f>
        <v>0</v>
      </c>
      <c r="BR112" s="170">
        <f t="shared" si="216"/>
        <v>0</v>
      </c>
      <c r="BS112" s="170">
        <f t="shared" si="216"/>
        <v>0</v>
      </c>
      <c r="BT112" s="170">
        <f t="shared" si="216"/>
        <v>0</v>
      </c>
      <c r="BU112" s="170">
        <f t="shared" si="216"/>
        <v>0</v>
      </c>
      <c r="BV112" s="170">
        <f t="shared" si="216"/>
        <v>0</v>
      </c>
      <c r="BW112" s="170">
        <f t="shared" si="216"/>
        <v>0</v>
      </c>
      <c r="BX112" s="170">
        <f t="shared" si="216"/>
        <v>0</v>
      </c>
      <c r="BY112" s="170">
        <f t="shared" si="216"/>
        <v>0</v>
      </c>
      <c r="BZ112" s="170">
        <f t="shared" si="216"/>
        <v>0</v>
      </c>
      <c r="CA112" s="170">
        <f>SUM(CA113:CA114)</f>
        <v>0</v>
      </c>
      <c r="CB112" s="170">
        <f>SUM(CB113:CB114)</f>
        <v>0</v>
      </c>
      <c r="CC112" s="170">
        <f>SUM(CC113:CC114)</f>
        <v>0</v>
      </c>
      <c r="CD112" s="170">
        <f>SUM(CD113:CD114)</f>
        <v>0</v>
      </c>
      <c r="CE112" s="170">
        <f t="shared" si="216"/>
        <v>0</v>
      </c>
      <c r="CF112" s="170">
        <f t="shared" si="216"/>
        <v>0</v>
      </c>
      <c r="CG112" s="170">
        <f t="shared" si="216"/>
        <v>0</v>
      </c>
      <c r="CH112" s="170">
        <f t="shared" si="216"/>
        <v>0</v>
      </c>
      <c r="CI112" s="170">
        <f t="shared" si="216"/>
        <v>0</v>
      </c>
      <c r="CJ112" s="170">
        <f t="shared" si="216"/>
        <v>0</v>
      </c>
      <c r="CK112" s="170">
        <f t="shared" si="216"/>
        <v>0</v>
      </c>
      <c r="CL112" s="170">
        <f t="shared" si="216"/>
        <v>0</v>
      </c>
      <c r="CM112" s="170">
        <f>SUM(CM113:CM114)</f>
        <v>0</v>
      </c>
      <c r="CN112" s="170">
        <f>SUM(CN113:CN114)</f>
        <v>0</v>
      </c>
      <c r="CO112" s="170">
        <f>SUM(CO113:CO114)</f>
        <v>0</v>
      </c>
      <c r="CP112" s="170">
        <f>SUM(CP113:CP114)</f>
        <v>0</v>
      </c>
      <c r="CQ112" s="170">
        <f t="shared" si="216"/>
        <v>0</v>
      </c>
      <c r="CR112" s="170">
        <f t="shared" ref="CR112:FJ112" si="220">SUM(CR113:CR114)</f>
        <v>0</v>
      </c>
      <c r="CS112" s="170">
        <f t="shared" si="220"/>
        <v>0</v>
      </c>
      <c r="CT112" s="170">
        <f t="shared" si="220"/>
        <v>0</v>
      </c>
      <c r="CU112" s="170">
        <f t="shared" si="220"/>
        <v>0</v>
      </c>
      <c r="CV112" s="170">
        <f t="shared" si="220"/>
        <v>0</v>
      </c>
      <c r="CW112" s="170">
        <f t="shared" si="220"/>
        <v>0</v>
      </c>
      <c r="CX112" s="170">
        <f t="shared" si="220"/>
        <v>0</v>
      </c>
      <c r="CY112" s="170">
        <f t="shared" si="220"/>
        <v>0</v>
      </c>
      <c r="CZ112" s="170">
        <f t="shared" si="220"/>
        <v>0</v>
      </c>
      <c r="DA112" s="170">
        <f t="shared" si="220"/>
        <v>0</v>
      </c>
      <c r="DB112" s="170">
        <f t="shared" si="220"/>
        <v>0</v>
      </c>
      <c r="DC112" s="170">
        <f t="shared" si="220"/>
        <v>0</v>
      </c>
      <c r="DD112" s="170">
        <f t="shared" si="220"/>
        <v>0</v>
      </c>
      <c r="DE112" s="170">
        <f t="shared" si="220"/>
        <v>0</v>
      </c>
      <c r="DF112" s="170">
        <f t="shared" si="220"/>
        <v>0</v>
      </c>
      <c r="DG112" s="170">
        <f t="shared" si="220"/>
        <v>0</v>
      </c>
      <c r="DH112" s="170">
        <f t="shared" si="220"/>
        <v>0</v>
      </c>
      <c r="DI112" s="170">
        <f t="shared" si="220"/>
        <v>0</v>
      </c>
      <c r="DJ112" s="170">
        <f t="shared" si="220"/>
        <v>0</v>
      </c>
      <c r="DK112" s="170">
        <f t="shared" si="220"/>
        <v>0</v>
      </c>
      <c r="DL112" s="170">
        <f t="shared" si="220"/>
        <v>0</v>
      </c>
      <c r="DM112" s="170">
        <f t="shared" si="220"/>
        <v>0</v>
      </c>
      <c r="DN112" s="170">
        <f t="shared" si="220"/>
        <v>0</v>
      </c>
      <c r="DO112" s="170">
        <f t="shared" si="220"/>
        <v>0</v>
      </c>
      <c r="DP112" s="170">
        <f t="shared" si="220"/>
        <v>0</v>
      </c>
      <c r="DQ112" s="170">
        <f t="shared" si="220"/>
        <v>0</v>
      </c>
      <c r="DR112" s="170">
        <f t="shared" si="220"/>
        <v>0</v>
      </c>
      <c r="DS112" s="170">
        <f t="shared" si="220"/>
        <v>0</v>
      </c>
      <c r="DT112" s="170">
        <f t="shared" si="220"/>
        <v>0</v>
      </c>
      <c r="DU112" s="170">
        <f t="shared" si="220"/>
        <v>0</v>
      </c>
      <c r="DV112" s="170">
        <f t="shared" si="220"/>
        <v>0</v>
      </c>
      <c r="DW112" s="170">
        <f t="shared" si="220"/>
        <v>0</v>
      </c>
      <c r="DX112" s="170">
        <f t="shared" si="220"/>
        <v>0</v>
      </c>
      <c r="DY112" s="170">
        <f t="shared" si="220"/>
        <v>0</v>
      </c>
      <c r="DZ112" s="170">
        <f t="shared" si="220"/>
        <v>0</v>
      </c>
      <c r="EA112" s="170">
        <f t="shared" si="220"/>
        <v>0</v>
      </c>
      <c r="EB112" s="170">
        <f t="shared" si="220"/>
        <v>0</v>
      </c>
      <c r="EC112" s="170">
        <f t="shared" si="220"/>
        <v>0</v>
      </c>
      <c r="ED112" s="170">
        <f t="shared" si="220"/>
        <v>0</v>
      </c>
      <c r="EE112" s="170">
        <f t="shared" si="220"/>
        <v>0</v>
      </c>
      <c r="EF112" s="170">
        <f t="shared" si="220"/>
        <v>0</v>
      </c>
      <c r="EG112" s="170">
        <f t="shared" si="220"/>
        <v>0</v>
      </c>
      <c r="EH112" s="170">
        <f t="shared" si="220"/>
        <v>0</v>
      </c>
      <c r="EI112" s="170">
        <f t="shared" si="220"/>
        <v>0</v>
      </c>
      <c r="EJ112" s="170">
        <f t="shared" si="220"/>
        <v>0</v>
      </c>
      <c r="EK112" s="170">
        <f t="shared" si="220"/>
        <v>0</v>
      </c>
      <c r="EL112" s="170">
        <f t="shared" si="220"/>
        <v>0</v>
      </c>
      <c r="EM112" s="170">
        <f t="shared" si="220"/>
        <v>0</v>
      </c>
      <c r="EN112" s="170">
        <f t="shared" si="220"/>
        <v>0</v>
      </c>
      <c r="EO112" s="170">
        <f t="shared" si="220"/>
        <v>0</v>
      </c>
      <c r="EP112" s="170">
        <f t="shared" si="220"/>
        <v>0</v>
      </c>
      <c r="EQ112" s="170">
        <f t="shared" si="220"/>
        <v>0</v>
      </c>
      <c r="ER112" s="170">
        <f t="shared" si="220"/>
        <v>0</v>
      </c>
      <c r="ES112" s="170">
        <f t="shared" si="220"/>
        <v>0</v>
      </c>
      <c r="ET112" s="170">
        <f t="shared" si="220"/>
        <v>0</v>
      </c>
      <c r="EU112" s="170">
        <f t="shared" si="220"/>
        <v>0</v>
      </c>
      <c r="EV112" s="170">
        <f t="shared" si="220"/>
        <v>0</v>
      </c>
      <c r="EW112" s="170">
        <f t="shared" si="220"/>
        <v>0</v>
      </c>
      <c r="EX112" s="170">
        <f t="shared" si="220"/>
        <v>0</v>
      </c>
      <c r="EY112" s="170">
        <f t="shared" si="220"/>
        <v>0</v>
      </c>
      <c r="EZ112" s="170">
        <f t="shared" si="220"/>
        <v>0</v>
      </c>
      <c r="FA112" s="170">
        <f t="shared" si="220"/>
        <v>0</v>
      </c>
      <c r="FB112" s="170">
        <f t="shared" si="220"/>
        <v>0</v>
      </c>
      <c r="FC112" s="170">
        <f t="shared" si="220"/>
        <v>0</v>
      </c>
      <c r="FD112" s="170">
        <f t="shared" si="220"/>
        <v>0</v>
      </c>
      <c r="FE112" s="170">
        <f t="shared" si="220"/>
        <v>0</v>
      </c>
      <c r="FF112" s="170">
        <f t="shared" si="220"/>
        <v>0</v>
      </c>
      <c r="FG112" s="170">
        <f t="shared" si="220"/>
        <v>0</v>
      </c>
      <c r="FH112" s="170">
        <f t="shared" si="220"/>
        <v>0</v>
      </c>
      <c r="FI112" s="170">
        <f t="shared" si="220"/>
        <v>0</v>
      </c>
      <c r="FJ112" s="170">
        <f t="shared" si="220"/>
        <v>0</v>
      </c>
      <c r="FK112" s="170">
        <f t="shared" ref="FK112:HN112" si="221">SUM(FK113:FK114)</f>
        <v>0</v>
      </c>
      <c r="FL112" s="170">
        <f t="shared" si="221"/>
        <v>0</v>
      </c>
      <c r="FM112" s="170">
        <f t="shared" si="221"/>
        <v>0</v>
      </c>
      <c r="FN112" s="170">
        <f t="shared" si="221"/>
        <v>0</v>
      </c>
      <c r="FO112" s="170">
        <f t="shared" si="221"/>
        <v>0</v>
      </c>
      <c r="FP112" s="170">
        <f t="shared" si="221"/>
        <v>0</v>
      </c>
      <c r="FQ112" s="170">
        <f t="shared" si="221"/>
        <v>0</v>
      </c>
      <c r="FR112" s="170">
        <f t="shared" si="221"/>
        <v>0</v>
      </c>
      <c r="FS112" s="170">
        <f t="shared" si="221"/>
        <v>0</v>
      </c>
      <c r="FT112" s="170">
        <f t="shared" si="221"/>
        <v>0</v>
      </c>
      <c r="FU112" s="170">
        <f t="shared" si="221"/>
        <v>0</v>
      </c>
      <c r="FV112" s="170">
        <f t="shared" si="221"/>
        <v>0</v>
      </c>
      <c r="FW112" s="170">
        <f t="shared" si="221"/>
        <v>0</v>
      </c>
      <c r="FX112" s="170">
        <f t="shared" si="221"/>
        <v>0</v>
      </c>
      <c r="FY112" s="170">
        <f t="shared" si="221"/>
        <v>0</v>
      </c>
      <c r="FZ112" s="170">
        <f t="shared" si="221"/>
        <v>0</v>
      </c>
      <c r="GA112" s="170">
        <f t="shared" si="221"/>
        <v>0</v>
      </c>
      <c r="GB112" s="170">
        <f t="shared" si="221"/>
        <v>0</v>
      </c>
      <c r="GC112" s="170">
        <f t="shared" si="221"/>
        <v>0</v>
      </c>
      <c r="GD112" s="170">
        <f t="shared" si="221"/>
        <v>0</v>
      </c>
      <c r="GE112" s="170">
        <f t="shared" si="221"/>
        <v>0</v>
      </c>
      <c r="GF112" s="170">
        <f t="shared" si="221"/>
        <v>0</v>
      </c>
      <c r="GG112" s="170">
        <f t="shared" si="221"/>
        <v>0</v>
      </c>
      <c r="GH112" s="170">
        <f t="shared" si="221"/>
        <v>0</v>
      </c>
      <c r="GI112" s="170">
        <f t="shared" si="221"/>
        <v>0</v>
      </c>
      <c r="GJ112" s="170">
        <f t="shared" si="221"/>
        <v>0</v>
      </c>
      <c r="GK112" s="170">
        <f t="shared" si="221"/>
        <v>0</v>
      </c>
      <c r="GL112" s="170">
        <f t="shared" si="221"/>
        <v>0</v>
      </c>
      <c r="GM112" s="170">
        <f t="shared" si="221"/>
        <v>0</v>
      </c>
      <c r="GN112" s="170">
        <f t="shared" si="221"/>
        <v>0</v>
      </c>
      <c r="GO112" s="170">
        <f t="shared" si="221"/>
        <v>0</v>
      </c>
      <c r="GP112" s="170">
        <f t="shared" si="221"/>
        <v>0</v>
      </c>
      <c r="GQ112" s="170">
        <f t="shared" si="221"/>
        <v>0</v>
      </c>
      <c r="GR112" s="170">
        <f t="shared" si="221"/>
        <v>0</v>
      </c>
      <c r="GS112" s="170">
        <f t="shared" si="221"/>
        <v>0</v>
      </c>
      <c r="GT112" s="170">
        <f t="shared" si="221"/>
        <v>0</v>
      </c>
      <c r="GU112" s="170">
        <f t="shared" si="221"/>
        <v>0</v>
      </c>
      <c r="GV112" s="170">
        <f t="shared" si="221"/>
        <v>0</v>
      </c>
      <c r="GW112" s="170">
        <f t="shared" si="221"/>
        <v>0</v>
      </c>
      <c r="GX112" s="170">
        <f t="shared" si="221"/>
        <v>0</v>
      </c>
      <c r="GY112" s="170">
        <f t="shared" si="221"/>
        <v>0</v>
      </c>
      <c r="GZ112" s="170">
        <f t="shared" si="221"/>
        <v>0</v>
      </c>
      <c r="HA112" s="170">
        <f t="shared" si="221"/>
        <v>0</v>
      </c>
      <c r="HB112" s="170">
        <f t="shared" si="221"/>
        <v>0</v>
      </c>
      <c r="HC112" s="170">
        <f t="shared" si="221"/>
        <v>0</v>
      </c>
      <c r="HD112" s="170">
        <f t="shared" si="221"/>
        <v>0</v>
      </c>
      <c r="HE112" s="170">
        <f t="shared" si="221"/>
        <v>0</v>
      </c>
      <c r="HF112" s="170">
        <f t="shared" si="221"/>
        <v>0</v>
      </c>
      <c r="HG112" s="170">
        <f t="shared" si="221"/>
        <v>0</v>
      </c>
      <c r="HH112" s="170">
        <f t="shared" si="221"/>
        <v>0</v>
      </c>
      <c r="HI112" s="170">
        <f t="shared" si="221"/>
        <v>0</v>
      </c>
      <c r="HJ112" s="170">
        <f t="shared" si="221"/>
        <v>0</v>
      </c>
      <c r="HK112" s="170">
        <f t="shared" si="221"/>
        <v>0</v>
      </c>
      <c r="HL112" s="170">
        <f t="shared" si="221"/>
        <v>0</v>
      </c>
      <c r="HM112" s="170">
        <f t="shared" si="221"/>
        <v>0</v>
      </c>
      <c r="HN112" s="170">
        <f t="shared" si="221"/>
        <v>0</v>
      </c>
      <c r="HO112" s="170">
        <f t="shared" si="198"/>
        <v>13769036000</v>
      </c>
      <c r="HP112" s="170">
        <f t="shared" si="199"/>
        <v>12168322076</v>
      </c>
      <c r="HQ112" s="170">
        <f t="shared" si="200"/>
        <v>12717222</v>
      </c>
      <c r="HR112" s="170">
        <f t="shared" si="201"/>
        <v>12717222</v>
      </c>
      <c r="HS112" s="163">
        <f t="shared" si="187"/>
        <v>0</v>
      </c>
    </row>
    <row r="113" spans="1:227" ht="16.5" thickTop="1" thickBot="1" x14ac:dyDescent="0.3">
      <c r="A113" s="171" t="s">
        <v>951</v>
      </c>
      <c r="B113" s="172">
        <v>13769036000</v>
      </c>
      <c r="C113" s="172">
        <v>13769036000</v>
      </c>
      <c r="D113" s="172">
        <v>12168322076</v>
      </c>
      <c r="E113" s="172">
        <v>12717222</v>
      </c>
      <c r="F113" s="172">
        <v>12717222</v>
      </c>
      <c r="G113" s="172">
        <v>0</v>
      </c>
      <c r="H113" s="172">
        <v>0</v>
      </c>
      <c r="I113" s="172">
        <v>0</v>
      </c>
      <c r="J113" s="172">
        <v>0</v>
      </c>
      <c r="K113" s="172">
        <v>0</v>
      </c>
      <c r="L113" s="172">
        <v>0</v>
      </c>
      <c r="M113" s="172">
        <v>0</v>
      </c>
      <c r="N113" s="172">
        <v>0</v>
      </c>
      <c r="O113" s="172">
        <v>0</v>
      </c>
      <c r="P113" s="172">
        <v>0</v>
      </c>
      <c r="Q113" s="172">
        <v>0</v>
      </c>
      <c r="R113" s="172">
        <v>0</v>
      </c>
      <c r="S113" s="172">
        <v>0</v>
      </c>
      <c r="T113" s="172">
        <v>0</v>
      </c>
      <c r="U113" s="172">
        <v>0</v>
      </c>
      <c r="V113" s="172">
        <v>0</v>
      </c>
      <c r="W113" s="172">
        <v>0</v>
      </c>
      <c r="X113" s="172">
        <v>0</v>
      </c>
      <c r="Y113" s="172">
        <v>0</v>
      </c>
      <c r="Z113" s="172">
        <v>0</v>
      </c>
      <c r="AA113" s="172">
        <v>0</v>
      </c>
      <c r="AB113" s="172">
        <v>0</v>
      </c>
      <c r="AC113" s="172">
        <v>0</v>
      </c>
      <c r="AD113" s="172">
        <v>0</v>
      </c>
      <c r="AE113" s="172">
        <v>0</v>
      </c>
      <c r="AF113" s="172">
        <v>0</v>
      </c>
      <c r="AG113" s="172">
        <v>0</v>
      </c>
      <c r="AH113" s="172">
        <v>0</v>
      </c>
      <c r="AI113" s="172">
        <v>0</v>
      </c>
      <c r="AJ113" s="172">
        <v>0</v>
      </c>
      <c r="AK113" s="172">
        <v>0</v>
      </c>
      <c r="AL113" s="172">
        <v>0</v>
      </c>
      <c r="AM113" s="172">
        <v>0</v>
      </c>
      <c r="AN113" s="172">
        <v>0</v>
      </c>
      <c r="AO113" s="172">
        <v>0</v>
      </c>
      <c r="AP113" s="172">
        <v>0</v>
      </c>
      <c r="AQ113" s="172">
        <v>0</v>
      </c>
      <c r="AR113" s="172">
        <v>0</v>
      </c>
      <c r="AS113" s="172">
        <v>0</v>
      </c>
      <c r="AT113" s="172">
        <v>0</v>
      </c>
      <c r="AU113" s="172">
        <v>0</v>
      </c>
      <c r="AV113" s="172">
        <v>0</v>
      </c>
      <c r="AW113" s="172">
        <v>0</v>
      </c>
      <c r="AX113" s="172">
        <v>0</v>
      </c>
      <c r="AY113" s="172">
        <v>0</v>
      </c>
      <c r="AZ113" s="172">
        <v>0</v>
      </c>
      <c r="BA113" s="172">
        <v>0</v>
      </c>
      <c r="BB113" s="172">
        <v>0</v>
      </c>
      <c r="BC113" s="172">
        <v>0</v>
      </c>
      <c r="BD113" s="172">
        <v>0</v>
      </c>
      <c r="BE113" s="172">
        <v>0</v>
      </c>
      <c r="BF113" s="172">
        <v>0</v>
      </c>
      <c r="BG113" s="172">
        <v>0</v>
      </c>
      <c r="BH113" s="172">
        <v>0</v>
      </c>
      <c r="BI113" s="172">
        <v>0</v>
      </c>
      <c r="BJ113" s="172">
        <v>0</v>
      </c>
      <c r="BK113" s="172">
        <v>0</v>
      </c>
      <c r="BL113" s="172">
        <v>0</v>
      </c>
      <c r="BM113" s="172">
        <v>0</v>
      </c>
      <c r="BN113" s="172">
        <v>0</v>
      </c>
      <c r="BO113" s="172">
        <v>0</v>
      </c>
      <c r="BP113" s="172">
        <v>0</v>
      </c>
      <c r="BQ113" s="172">
        <v>0</v>
      </c>
      <c r="BR113" s="172">
        <v>0</v>
      </c>
      <c r="BS113" s="172">
        <v>0</v>
      </c>
      <c r="BT113" s="172">
        <v>0</v>
      </c>
      <c r="BU113" s="172">
        <v>0</v>
      </c>
      <c r="BV113" s="172">
        <v>0</v>
      </c>
      <c r="BW113" s="172">
        <v>0</v>
      </c>
      <c r="BX113" s="172">
        <v>0</v>
      </c>
      <c r="BY113" s="172">
        <v>0</v>
      </c>
      <c r="BZ113" s="172">
        <v>0</v>
      </c>
      <c r="CA113" s="172">
        <v>0</v>
      </c>
      <c r="CB113" s="172">
        <v>0</v>
      </c>
      <c r="CC113" s="172">
        <v>0</v>
      </c>
      <c r="CD113" s="172">
        <v>0</v>
      </c>
      <c r="CE113" s="172">
        <v>0</v>
      </c>
      <c r="CF113" s="172">
        <v>0</v>
      </c>
      <c r="CG113" s="172">
        <v>0</v>
      </c>
      <c r="CH113" s="172">
        <v>0</v>
      </c>
      <c r="CI113" s="172">
        <v>0</v>
      </c>
      <c r="CJ113" s="172">
        <v>0</v>
      </c>
      <c r="CK113" s="172">
        <v>0</v>
      </c>
      <c r="CL113" s="172">
        <v>0</v>
      </c>
      <c r="CM113" s="172">
        <v>0</v>
      </c>
      <c r="CN113" s="172">
        <v>0</v>
      </c>
      <c r="CO113" s="172">
        <v>0</v>
      </c>
      <c r="CP113" s="172">
        <v>0</v>
      </c>
      <c r="CQ113" s="172">
        <v>0</v>
      </c>
      <c r="CR113" s="172">
        <v>0</v>
      </c>
      <c r="CS113" s="172">
        <v>0</v>
      </c>
      <c r="CT113" s="172">
        <v>0</v>
      </c>
      <c r="CU113" s="172">
        <v>0</v>
      </c>
      <c r="CV113" s="172">
        <v>0</v>
      </c>
      <c r="CW113" s="172">
        <v>0</v>
      </c>
      <c r="CX113" s="172">
        <v>0</v>
      </c>
      <c r="CY113" s="172">
        <v>0</v>
      </c>
      <c r="CZ113" s="172">
        <v>0</v>
      </c>
      <c r="DA113" s="172">
        <v>0</v>
      </c>
      <c r="DB113" s="172">
        <v>0</v>
      </c>
      <c r="DC113" s="172">
        <v>0</v>
      </c>
      <c r="DD113" s="172">
        <v>0</v>
      </c>
      <c r="DE113" s="172">
        <v>0</v>
      </c>
      <c r="DF113" s="172">
        <v>0</v>
      </c>
      <c r="DG113" s="172">
        <v>0</v>
      </c>
      <c r="DH113" s="172">
        <v>0</v>
      </c>
      <c r="DI113" s="172">
        <v>0</v>
      </c>
      <c r="DJ113" s="172">
        <v>0</v>
      </c>
      <c r="DK113" s="172">
        <v>0</v>
      </c>
      <c r="DL113" s="172">
        <v>0</v>
      </c>
      <c r="DM113" s="172">
        <v>0</v>
      </c>
      <c r="DN113" s="172">
        <v>0</v>
      </c>
      <c r="DO113" s="172">
        <v>0</v>
      </c>
      <c r="DP113" s="172">
        <v>0</v>
      </c>
      <c r="DQ113" s="172">
        <v>0</v>
      </c>
      <c r="DR113" s="172">
        <v>0</v>
      </c>
      <c r="DS113" s="172">
        <v>0</v>
      </c>
      <c r="DT113" s="172">
        <v>0</v>
      </c>
      <c r="DU113" s="172">
        <v>0</v>
      </c>
      <c r="DV113" s="172">
        <v>0</v>
      </c>
      <c r="DW113" s="172">
        <v>0</v>
      </c>
      <c r="DX113" s="172">
        <v>0</v>
      </c>
      <c r="DY113" s="172">
        <v>0</v>
      </c>
      <c r="DZ113" s="172">
        <v>0</v>
      </c>
      <c r="EA113" s="172">
        <v>0</v>
      </c>
      <c r="EB113" s="172">
        <v>0</v>
      </c>
      <c r="EC113" s="172">
        <v>0</v>
      </c>
      <c r="ED113" s="172">
        <v>0</v>
      </c>
      <c r="EE113" s="172">
        <v>0</v>
      </c>
      <c r="EF113" s="172">
        <v>0</v>
      </c>
      <c r="EG113" s="172">
        <v>0</v>
      </c>
      <c r="EH113" s="172">
        <v>0</v>
      </c>
      <c r="EI113" s="172">
        <v>0</v>
      </c>
      <c r="EJ113" s="172">
        <v>0</v>
      </c>
      <c r="EK113" s="172">
        <v>0</v>
      </c>
      <c r="EL113" s="172">
        <v>0</v>
      </c>
      <c r="EM113" s="172">
        <v>0</v>
      </c>
      <c r="EN113" s="172">
        <v>0</v>
      </c>
      <c r="EO113" s="172">
        <v>0</v>
      </c>
      <c r="EP113" s="172">
        <v>0</v>
      </c>
      <c r="EQ113" s="172">
        <v>0</v>
      </c>
      <c r="ER113" s="172">
        <v>0</v>
      </c>
      <c r="ES113" s="172">
        <v>0</v>
      </c>
      <c r="ET113" s="172">
        <v>0</v>
      </c>
      <c r="EU113" s="172">
        <v>0</v>
      </c>
      <c r="EV113" s="172">
        <v>0</v>
      </c>
      <c r="EW113" s="172">
        <v>0</v>
      </c>
      <c r="EX113" s="172">
        <v>0</v>
      </c>
      <c r="EY113" s="172">
        <v>0</v>
      </c>
      <c r="EZ113" s="172">
        <v>0</v>
      </c>
      <c r="FA113" s="172">
        <v>0</v>
      </c>
      <c r="FB113" s="172">
        <v>0</v>
      </c>
      <c r="FC113" s="172">
        <v>0</v>
      </c>
      <c r="FD113" s="172">
        <v>0</v>
      </c>
      <c r="FE113" s="172">
        <v>0</v>
      </c>
      <c r="FF113" s="172">
        <v>0</v>
      </c>
      <c r="FG113" s="172">
        <v>0</v>
      </c>
      <c r="FH113" s="172">
        <v>0</v>
      </c>
      <c r="FI113" s="172">
        <v>0</v>
      </c>
      <c r="FJ113" s="172">
        <v>0</v>
      </c>
      <c r="FK113" s="172">
        <v>0</v>
      </c>
      <c r="FL113" s="172">
        <v>0</v>
      </c>
      <c r="FM113" s="172">
        <v>0</v>
      </c>
      <c r="FN113" s="172">
        <v>0</v>
      </c>
      <c r="FO113" s="172">
        <v>0</v>
      </c>
      <c r="FP113" s="172">
        <v>0</v>
      </c>
      <c r="FQ113" s="172">
        <v>0</v>
      </c>
      <c r="FR113" s="172">
        <v>0</v>
      </c>
      <c r="FS113" s="172">
        <v>0</v>
      </c>
      <c r="FT113" s="172">
        <v>0</v>
      </c>
      <c r="FU113" s="172">
        <v>0</v>
      </c>
      <c r="FV113" s="172">
        <v>0</v>
      </c>
      <c r="FW113" s="172">
        <v>0</v>
      </c>
      <c r="FX113" s="172">
        <v>0</v>
      </c>
      <c r="FY113" s="172">
        <v>0</v>
      </c>
      <c r="FZ113" s="172">
        <v>0</v>
      </c>
      <c r="GA113" s="172">
        <v>0</v>
      </c>
      <c r="GB113" s="172">
        <v>0</v>
      </c>
      <c r="GC113" s="172">
        <v>0</v>
      </c>
      <c r="GD113" s="172">
        <v>0</v>
      </c>
      <c r="GE113" s="172">
        <v>0</v>
      </c>
      <c r="GF113" s="172">
        <v>0</v>
      </c>
      <c r="GG113" s="172">
        <v>0</v>
      </c>
      <c r="GH113" s="172">
        <v>0</v>
      </c>
      <c r="GI113" s="172">
        <v>0</v>
      </c>
      <c r="GJ113" s="172">
        <v>0</v>
      </c>
      <c r="GK113" s="172">
        <v>0</v>
      </c>
      <c r="GL113" s="172">
        <v>0</v>
      </c>
      <c r="GM113" s="172">
        <v>0</v>
      </c>
      <c r="GN113" s="172">
        <v>0</v>
      </c>
      <c r="GO113" s="172">
        <v>0</v>
      </c>
      <c r="GP113" s="172">
        <v>0</v>
      </c>
      <c r="GQ113" s="172">
        <v>0</v>
      </c>
      <c r="GR113" s="172">
        <v>0</v>
      </c>
      <c r="GS113" s="172">
        <v>0</v>
      </c>
      <c r="GT113" s="172">
        <v>0</v>
      </c>
      <c r="GU113" s="176">
        <v>0</v>
      </c>
      <c r="GV113" s="176">
        <v>0</v>
      </c>
      <c r="GW113" s="176">
        <v>0</v>
      </c>
      <c r="GX113" s="176">
        <v>0</v>
      </c>
      <c r="GY113" s="176">
        <v>0</v>
      </c>
      <c r="GZ113" s="176">
        <v>0</v>
      </c>
      <c r="HA113" s="176">
        <v>0</v>
      </c>
      <c r="HB113" s="176">
        <v>0</v>
      </c>
      <c r="HC113" s="176">
        <v>0</v>
      </c>
      <c r="HD113" s="176">
        <v>0</v>
      </c>
      <c r="HE113" s="176">
        <v>0</v>
      </c>
      <c r="HF113" s="176">
        <v>0</v>
      </c>
      <c r="HG113" s="176">
        <v>0</v>
      </c>
      <c r="HH113" s="176">
        <v>0</v>
      </c>
      <c r="HI113" s="176">
        <v>0</v>
      </c>
      <c r="HJ113" s="176">
        <v>0</v>
      </c>
      <c r="HK113" s="176">
        <v>0</v>
      </c>
      <c r="HL113" s="176">
        <v>0</v>
      </c>
      <c r="HM113" s="176">
        <v>0</v>
      </c>
      <c r="HN113" s="176">
        <v>0</v>
      </c>
      <c r="HO113" s="172">
        <f t="shared" si="198"/>
        <v>13769036000</v>
      </c>
      <c r="HP113" s="172">
        <f t="shared" si="199"/>
        <v>12168322076</v>
      </c>
      <c r="HQ113" s="172">
        <f t="shared" si="200"/>
        <v>12717222</v>
      </c>
      <c r="HR113" s="172">
        <f t="shared" si="201"/>
        <v>12717222</v>
      </c>
      <c r="HS113" s="163">
        <f t="shared" si="187"/>
        <v>0</v>
      </c>
    </row>
    <row r="114" spans="1:227" ht="21.75" customHeight="1" thickTop="1" thickBot="1" x14ac:dyDescent="0.3">
      <c r="A114" s="171" t="s">
        <v>952</v>
      </c>
      <c r="B114" s="172">
        <v>0</v>
      </c>
      <c r="C114" s="172">
        <v>0</v>
      </c>
      <c r="D114" s="172">
        <v>0</v>
      </c>
      <c r="E114" s="172">
        <v>0</v>
      </c>
      <c r="F114" s="172">
        <v>0</v>
      </c>
      <c r="G114" s="172">
        <v>0</v>
      </c>
      <c r="H114" s="172">
        <v>0</v>
      </c>
      <c r="I114" s="172">
        <v>0</v>
      </c>
      <c r="J114" s="172">
        <v>0</v>
      </c>
      <c r="K114" s="172">
        <v>0</v>
      </c>
      <c r="L114" s="172">
        <v>0</v>
      </c>
      <c r="M114" s="172">
        <v>0</v>
      </c>
      <c r="N114" s="172">
        <v>0</v>
      </c>
      <c r="O114" s="172">
        <v>0</v>
      </c>
      <c r="P114" s="172">
        <v>0</v>
      </c>
      <c r="Q114" s="172">
        <v>0</v>
      </c>
      <c r="R114" s="172">
        <v>0</v>
      </c>
      <c r="S114" s="172">
        <v>0</v>
      </c>
      <c r="T114" s="172">
        <v>0</v>
      </c>
      <c r="U114" s="172">
        <v>0</v>
      </c>
      <c r="V114" s="172">
        <v>0</v>
      </c>
      <c r="W114" s="172">
        <v>0</v>
      </c>
      <c r="X114" s="172">
        <v>0</v>
      </c>
      <c r="Y114" s="172">
        <v>0</v>
      </c>
      <c r="Z114" s="172">
        <v>0</v>
      </c>
      <c r="AA114" s="172">
        <v>0</v>
      </c>
      <c r="AB114" s="172">
        <v>0</v>
      </c>
      <c r="AC114" s="172">
        <v>0</v>
      </c>
      <c r="AD114" s="172">
        <v>0</v>
      </c>
      <c r="AE114" s="172">
        <v>0</v>
      </c>
      <c r="AF114" s="172">
        <v>0</v>
      </c>
      <c r="AG114" s="172">
        <v>0</v>
      </c>
      <c r="AH114" s="172">
        <v>0</v>
      </c>
      <c r="AI114" s="172">
        <v>0</v>
      </c>
      <c r="AJ114" s="172">
        <v>0</v>
      </c>
      <c r="AK114" s="172">
        <v>0</v>
      </c>
      <c r="AL114" s="172">
        <v>0</v>
      </c>
      <c r="AM114" s="172">
        <v>0</v>
      </c>
      <c r="AN114" s="172">
        <v>0</v>
      </c>
      <c r="AO114" s="172">
        <v>0</v>
      </c>
      <c r="AP114" s="172">
        <v>0</v>
      </c>
      <c r="AQ114" s="172">
        <v>0</v>
      </c>
      <c r="AR114" s="172">
        <v>0</v>
      </c>
      <c r="AS114" s="172">
        <v>0</v>
      </c>
      <c r="AT114" s="172">
        <v>0</v>
      </c>
      <c r="AU114" s="172">
        <v>0</v>
      </c>
      <c r="AV114" s="172">
        <v>0</v>
      </c>
      <c r="AW114" s="172">
        <v>0</v>
      </c>
      <c r="AX114" s="172">
        <v>0</v>
      </c>
      <c r="AY114" s="172">
        <v>0</v>
      </c>
      <c r="AZ114" s="172">
        <v>0</v>
      </c>
      <c r="BA114" s="172">
        <v>0</v>
      </c>
      <c r="BB114" s="172">
        <v>0</v>
      </c>
      <c r="BC114" s="172">
        <v>0</v>
      </c>
      <c r="BD114" s="172">
        <v>0</v>
      </c>
      <c r="BE114" s="172">
        <v>0</v>
      </c>
      <c r="BF114" s="172">
        <v>0</v>
      </c>
      <c r="BG114" s="172">
        <v>0</v>
      </c>
      <c r="BH114" s="172">
        <v>0</v>
      </c>
      <c r="BI114" s="172">
        <v>0</v>
      </c>
      <c r="BJ114" s="172">
        <v>0</v>
      </c>
      <c r="BK114" s="172">
        <v>0</v>
      </c>
      <c r="BL114" s="172">
        <v>0</v>
      </c>
      <c r="BM114" s="172">
        <v>0</v>
      </c>
      <c r="BN114" s="172">
        <v>0</v>
      </c>
      <c r="BO114" s="172">
        <v>0</v>
      </c>
      <c r="BP114" s="172">
        <v>0</v>
      </c>
      <c r="BQ114" s="172">
        <v>0</v>
      </c>
      <c r="BR114" s="172">
        <v>0</v>
      </c>
      <c r="BS114" s="172">
        <v>0</v>
      </c>
      <c r="BT114" s="172">
        <v>0</v>
      </c>
      <c r="BU114" s="172">
        <v>0</v>
      </c>
      <c r="BV114" s="172">
        <v>0</v>
      </c>
      <c r="BW114" s="172">
        <v>0</v>
      </c>
      <c r="BX114" s="172">
        <v>0</v>
      </c>
      <c r="BY114" s="172">
        <v>0</v>
      </c>
      <c r="BZ114" s="172">
        <v>0</v>
      </c>
      <c r="CA114" s="172">
        <v>0</v>
      </c>
      <c r="CB114" s="172">
        <v>0</v>
      </c>
      <c r="CC114" s="172">
        <v>0</v>
      </c>
      <c r="CD114" s="172">
        <v>0</v>
      </c>
      <c r="CE114" s="172">
        <v>0</v>
      </c>
      <c r="CF114" s="172">
        <v>0</v>
      </c>
      <c r="CG114" s="172">
        <v>0</v>
      </c>
      <c r="CH114" s="172">
        <v>0</v>
      </c>
      <c r="CI114" s="172">
        <v>0</v>
      </c>
      <c r="CJ114" s="172">
        <v>0</v>
      </c>
      <c r="CK114" s="172">
        <v>0</v>
      </c>
      <c r="CL114" s="172">
        <v>0</v>
      </c>
      <c r="CM114" s="172">
        <v>0</v>
      </c>
      <c r="CN114" s="172">
        <v>0</v>
      </c>
      <c r="CO114" s="172">
        <v>0</v>
      </c>
      <c r="CP114" s="172">
        <v>0</v>
      </c>
      <c r="CQ114" s="172">
        <v>0</v>
      </c>
      <c r="CR114" s="172">
        <v>0</v>
      </c>
      <c r="CS114" s="172">
        <v>0</v>
      </c>
      <c r="CT114" s="172">
        <v>0</v>
      </c>
      <c r="CU114" s="172">
        <v>0</v>
      </c>
      <c r="CV114" s="172">
        <v>0</v>
      </c>
      <c r="CW114" s="172">
        <v>0</v>
      </c>
      <c r="CX114" s="172">
        <v>0</v>
      </c>
      <c r="CY114" s="172">
        <v>0</v>
      </c>
      <c r="CZ114" s="172">
        <v>0</v>
      </c>
      <c r="DA114" s="172">
        <v>0</v>
      </c>
      <c r="DB114" s="172">
        <v>0</v>
      </c>
      <c r="DC114" s="172">
        <v>0</v>
      </c>
      <c r="DD114" s="172">
        <v>0</v>
      </c>
      <c r="DE114" s="172">
        <v>0</v>
      </c>
      <c r="DF114" s="172">
        <v>0</v>
      </c>
      <c r="DG114" s="172">
        <v>0</v>
      </c>
      <c r="DH114" s="172">
        <v>0</v>
      </c>
      <c r="DI114" s="172">
        <v>0</v>
      </c>
      <c r="DJ114" s="172">
        <v>0</v>
      </c>
      <c r="DK114" s="172">
        <v>0</v>
      </c>
      <c r="DL114" s="172">
        <v>0</v>
      </c>
      <c r="DM114" s="172">
        <v>0</v>
      </c>
      <c r="DN114" s="172">
        <v>0</v>
      </c>
      <c r="DO114" s="172">
        <v>0</v>
      </c>
      <c r="DP114" s="172">
        <v>0</v>
      </c>
      <c r="DQ114" s="172">
        <v>0</v>
      </c>
      <c r="DR114" s="172">
        <v>0</v>
      </c>
      <c r="DS114" s="172">
        <v>0</v>
      </c>
      <c r="DT114" s="172">
        <v>0</v>
      </c>
      <c r="DU114" s="172">
        <v>0</v>
      </c>
      <c r="DV114" s="172">
        <v>0</v>
      </c>
      <c r="DW114" s="172">
        <v>0</v>
      </c>
      <c r="DX114" s="172">
        <v>0</v>
      </c>
      <c r="DY114" s="172">
        <v>0</v>
      </c>
      <c r="DZ114" s="172">
        <v>0</v>
      </c>
      <c r="EA114" s="172">
        <v>0</v>
      </c>
      <c r="EB114" s="172">
        <v>0</v>
      </c>
      <c r="EC114" s="172">
        <v>0</v>
      </c>
      <c r="ED114" s="172">
        <v>0</v>
      </c>
      <c r="EE114" s="172">
        <v>0</v>
      </c>
      <c r="EF114" s="172">
        <v>0</v>
      </c>
      <c r="EG114" s="172">
        <v>0</v>
      </c>
      <c r="EH114" s="172">
        <v>0</v>
      </c>
      <c r="EI114" s="172">
        <v>0</v>
      </c>
      <c r="EJ114" s="172">
        <v>0</v>
      </c>
      <c r="EK114" s="172">
        <v>0</v>
      </c>
      <c r="EL114" s="172">
        <v>0</v>
      </c>
      <c r="EM114" s="172">
        <v>0</v>
      </c>
      <c r="EN114" s="172">
        <v>0</v>
      </c>
      <c r="EO114" s="172">
        <v>0</v>
      </c>
      <c r="EP114" s="172">
        <v>0</v>
      </c>
      <c r="EQ114" s="172">
        <v>0</v>
      </c>
      <c r="ER114" s="172">
        <v>0</v>
      </c>
      <c r="ES114" s="172">
        <v>0</v>
      </c>
      <c r="ET114" s="172">
        <v>0</v>
      </c>
      <c r="EU114" s="172">
        <v>0</v>
      </c>
      <c r="EV114" s="172">
        <v>0</v>
      </c>
      <c r="EW114" s="172">
        <v>0</v>
      </c>
      <c r="EX114" s="172">
        <v>0</v>
      </c>
      <c r="EY114" s="172">
        <v>0</v>
      </c>
      <c r="EZ114" s="172">
        <v>0</v>
      </c>
      <c r="FA114" s="172">
        <v>0</v>
      </c>
      <c r="FB114" s="172">
        <v>0</v>
      </c>
      <c r="FC114" s="172">
        <v>0</v>
      </c>
      <c r="FD114" s="172">
        <v>0</v>
      </c>
      <c r="FE114" s="172">
        <v>0</v>
      </c>
      <c r="FF114" s="172">
        <v>0</v>
      </c>
      <c r="FG114" s="172">
        <v>0</v>
      </c>
      <c r="FH114" s="172">
        <v>0</v>
      </c>
      <c r="FI114" s="172">
        <v>0</v>
      </c>
      <c r="FJ114" s="172">
        <v>0</v>
      </c>
      <c r="FK114" s="172">
        <v>0</v>
      </c>
      <c r="FL114" s="172">
        <v>0</v>
      </c>
      <c r="FM114" s="172">
        <v>0</v>
      </c>
      <c r="FN114" s="172">
        <v>0</v>
      </c>
      <c r="FO114" s="172">
        <v>0</v>
      </c>
      <c r="FP114" s="172">
        <v>0</v>
      </c>
      <c r="FQ114" s="172">
        <v>0</v>
      </c>
      <c r="FR114" s="172">
        <v>0</v>
      </c>
      <c r="FS114" s="172">
        <v>0</v>
      </c>
      <c r="FT114" s="172">
        <v>0</v>
      </c>
      <c r="FU114" s="172">
        <v>0</v>
      </c>
      <c r="FV114" s="172">
        <v>0</v>
      </c>
      <c r="FW114" s="172">
        <v>0</v>
      </c>
      <c r="FX114" s="172">
        <v>0</v>
      </c>
      <c r="FY114" s="172">
        <v>0</v>
      </c>
      <c r="FZ114" s="172">
        <v>0</v>
      </c>
      <c r="GA114" s="172">
        <v>0</v>
      </c>
      <c r="GB114" s="172">
        <v>0</v>
      </c>
      <c r="GC114" s="172">
        <v>0</v>
      </c>
      <c r="GD114" s="172">
        <v>0</v>
      </c>
      <c r="GE114" s="172">
        <v>0</v>
      </c>
      <c r="GF114" s="172">
        <v>0</v>
      </c>
      <c r="GG114" s="172">
        <v>0</v>
      </c>
      <c r="GH114" s="172">
        <v>0</v>
      </c>
      <c r="GI114" s="172">
        <v>0</v>
      </c>
      <c r="GJ114" s="172">
        <v>0</v>
      </c>
      <c r="GK114" s="172">
        <v>0</v>
      </c>
      <c r="GL114" s="172">
        <v>0</v>
      </c>
      <c r="GM114" s="172">
        <v>0</v>
      </c>
      <c r="GN114" s="172">
        <v>0</v>
      </c>
      <c r="GO114" s="172">
        <v>0</v>
      </c>
      <c r="GP114" s="172">
        <v>0</v>
      </c>
      <c r="GQ114" s="172">
        <v>0</v>
      </c>
      <c r="GR114" s="172">
        <v>0</v>
      </c>
      <c r="GS114" s="172">
        <v>0</v>
      </c>
      <c r="GT114" s="172">
        <v>0</v>
      </c>
      <c r="GU114" s="176">
        <v>0</v>
      </c>
      <c r="GV114" s="176">
        <v>0</v>
      </c>
      <c r="GW114" s="176">
        <v>0</v>
      </c>
      <c r="GX114" s="176">
        <v>0</v>
      </c>
      <c r="GY114" s="176">
        <v>0</v>
      </c>
      <c r="GZ114" s="176">
        <v>0</v>
      </c>
      <c r="HA114" s="176">
        <v>0</v>
      </c>
      <c r="HB114" s="176">
        <v>0</v>
      </c>
      <c r="HC114" s="176">
        <v>0</v>
      </c>
      <c r="HD114" s="176">
        <v>0</v>
      </c>
      <c r="HE114" s="176">
        <v>0</v>
      </c>
      <c r="HF114" s="176">
        <v>0</v>
      </c>
      <c r="HG114" s="176">
        <v>0</v>
      </c>
      <c r="HH114" s="176">
        <v>0</v>
      </c>
      <c r="HI114" s="176">
        <v>0</v>
      </c>
      <c r="HJ114" s="176">
        <v>0</v>
      </c>
      <c r="HK114" s="176">
        <v>0</v>
      </c>
      <c r="HL114" s="176">
        <v>0</v>
      </c>
      <c r="HM114" s="176">
        <v>0</v>
      </c>
      <c r="HN114" s="176">
        <v>0</v>
      </c>
      <c r="HO114" s="172">
        <f t="shared" si="198"/>
        <v>0</v>
      </c>
      <c r="HP114" s="172">
        <f t="shared" si="199"/>
        <v>0</v>
      </c>
      <c r="HQ114" s="172">
        <f t="shared" si="200"/>
        <v>0</v>
      </c>
      <c r="HR114" s="172">
        <f t="shared" si="201"/>
        <v>0</v>
      </c>
      <c r="HS114" s="163">
        <f t="shared" si="187"/>
        <v>0</v>
      </c>
    </row>
    <row r="115" spans="1:227" ht="40.5" customHeight="1" thickTop="1" thickBot="1" x14ac:dyDescent="0.3">
      <c r="A115" s="177" t="s">
        <v>953</v>
      </c>
      <c r="B115" s="178">
        <f>+B116+B120</f>
        <v>530585500</v>
      </c>
      <c r="C115" s="178">
        <f t="shared" ref="C115:CQ115" si="222">+C116+C120</f>
        <v>40000000</v>
      </c>
      <c r="D115" s="178">
        <f t="shared" si="222"/>
        <v>0</v>
      </c>
      <c r="E115" s="178">
        <f t="shared" si="222"/>
        <v>0</v>
      </c>
      <c r="F115" s="178">
        <f t="shared" si="222"/>
        <v>0</v>
      </c>
      <c r="G115" s="178">
        <f t="shared" ref="G115:J115" si="223">+G116+G120</f>
        <v>0</v>
      </c>
      <c r="H115" s="178">
        <f t="shared" si="223"/>
        <v>0</v>
      </c>
      <c r="I115" s="178">
        <f t="shared" si="223"/>
        <v>0</v>
      </c>
      <c r="J115" s="178">
        <f t="shared" si="223"/>
        <v>0</v>
      </c>
      <c r="K115" s="178">
        <f t="shared" si="222"/>
        <v>0</v>
      </c>
      <c r="L115" s="178">
        <f t="shared" si="222"/>
        <v>0</v>
      </c>
      <c r="M115" s="178">
        <f t="shared" si="222"/>
        <v>0</v>
      </c>
      <c r="N115" s="178">
        <f t="shared" si="222"/>
        <v>0</v>
      </c>
      <c r="O115" s="178">
        <f>+O116+O120</f>
        <v>0</v>
      </c>
      <c r="P115" s="178">
        <f>+P116+P120</f>
        <v>0</v>
      </c>
      <c r="Q115" s="178">
        <f>+Q116+Q120</f>
        <v>0</v>
      </c>
      <c r="R115" s="178">
        <f>+R116+R120</f>
        <v>0</v>
      </c>
      <c r="S115" s="178">
        <f t="shared" si="222"/>
        <v>0</v>
      </c>
      <c r="T115" s="178">
        <f t="shared" si="222"/>
        <v>0</v>
      </c>
      <c r="U115" s="178">
        <f t="shared" si="222"/>
        <v>0</v>
      </c>
      <c r="V115" s="178">
        <f t="shared" si="222"/>
        <v>0</v>
      </c>
      <c r="W115" s="178">
        <f t="shared" si="222"/>
        <v>0</v>
      </c>
      <c r="X115" s="178">
        <f t="shared" si="222"/>
        <v>0</v>
      </c>
      <c r="Y115" s="178">
        <f t="shared" si="222"/>
        <v>0</v>
      </c>
      <c r="Z115" s="178">
        <f t="shared" si="222"/>
        <v>0</v>
      </c>
      <c r="AA115" s="178">
        <f t="shared" si="222"/>
        <v>0</v>
      </c>
      <c r="AB115" s="178">
        <f t="shared" si="222"/>
        <v>0</v>
      </c>
      <c r="AC115" s="178">
        <f t="shared" si="222"/>
        <v>0</v>
      </c>
      <c r="AD115" s="178">
        <f t="shared" si="222"/>
        <v>0</v>
      </c>
      <c r="AE115" s="178">
        <f t="shared" si="222"/>
        <v>0</v>
      </c>
      <c r="AF115" s="178">
        <f t="shared" si="222"/>
        <v>0</v>
      </c>
      <c r="AG115" s="178">
        <f t="shared" si="222"/>
        <v>0</v>
      </c>
      <c r="AH115" s="178">
        <f t="shared" si="222"/>
        <v>0</v>
      </c>
      <c r="AI115" s="178">
        <f>+AI116+AI120</f>
        <v>0</v>
      </c>
      <c r="AJ115" s="178">
        <f>+AJ116+AJ120</f>
        <v>0</v>
      </c>
      <c r="AK115" s="178">
        <f>+AK116+AK120</f>
        <v>0</v>
      </c>
      <c r="AL115" s="178">
        <f>+AL116+AL120</f>
        <v>0</v>
      </c>
      <c r="AM115" s="178">
        <f t="shared" si="222"/>
        <v>0</v>
      </c>
      <c r="AN115" s="178">
        <f t="shared" si="222"/>
        <v>0</v>
      </c>
      <c r="AO115" s="178">
        <f t="shared" si="222"/>
        <v>0</v>
      </c>
      <c r="AP115" s="178">
        <f t="shared" si="222"/>
        <v>0</v>
      </c>
      <c r="AQ115" s="178">
        <f t="shared" si="222"/>
        <v>291680100</v>
      </c>
      <c r="AR115" s="178">
        <f t="shared" si="222"/>
        <v>0</v>
      </c>
      <c r="AS115" s="178">
        <f t="shared" si="222"/>
        <v>0</v>
      </c>
      <c r="AT115" s="178">
        <f t="shared" si="222"/>
        <v>0</v>
      </c>
      <c r="AU115" s="178">
        <f t="shared" ref="AU115:AX115" si="224">+AU116+AU120</f>
        <v>180000000</v>
      </c>
      <c r="AV115" s="178">
        <f t="shared" si="224"/>
        <v>0</v>
      </c>
      <c r="AW115" s="178">
        <f t="shared" si="224"/>
        <v>0</v>
      </c>
      <c r="AX115" s="178">
        <f t="shared" si="224"/>
        <v>0</v>
      </c>
      <c r="AY115" s="178">
        <f t="shared" si="222"/>
        <v>0</v>
      </c>
      <c r="AZ115" s="178">
        <f t="shared" si="222"/>
        <v>0</v>
      </c>
      <c r="BA115" s="178">
        <f t="shared" si="222"/>
        <v>0</v>
      </c>
      <c r="BB115" s="178">
        <f t="shared" si="222"/>
        <v>0</v>
      </c>
      <c r="BC115" s="178">
        <f t="shared" ref="BC115:BF115" si="225">+BC116+BC120</f>
        <v>0</v>
      </c>
      <c r="BD115" s="178">
        <f t="shared" si="225"/>
        <v>0</v>
      </c>
      <c r="BE115" s="178">
        <f t="shared" si="225"/>
        <v>0</v>
      </c>
      <c r="BF115" s="178">
        <f t="shared" si="225"/>
        <v>0</v>
      </c>
      <c r="BG115" s="178">
        <f t="shared" si="222"/>
        <v>2222100</v>
      </c>
      <c r="BH115" s="178">
        <f t="shared" si="222"/>
        <v>0</v>
      </c>
      <c r="BI115" s="178">
        <f t="shared" si="222"/>
        <v>0</v>
      </c>
      <c r="BJ115" s="178">
        <f t="shared" si="222"/>
        <v>0</v>
      </c>
      <c r="BK115" s="178">
        <f t="shared" si="222"/>
        <v>0</v>
      </c>
      <c r="BL115" s="178">
        <f t="shared" si="222"/>
        <v>0</v>
      </c>
      <c r="BM115" s="178">
        <f t="shared" si="222"/>
        <v>0</v>
      </c>
      <c r="BN115" s="178">
        <f t="shared" si="222"/>
        <v>0</v>
      </c>
      <c r="BO115" s="178">
        <f t="shared" si="222"/>
        <v>0</v>
      </c>
      <c r="BP115" s="178">
        <f t="shared" si="222"/>
        <v>0</v>
      </c>
      <c r="BQ115" s="178">
        <f t="shared" si="222"/>
        <v>0</v>
      </c>
      <c r="BR115" s="178">
        <f t="shared" si="222"/>
        <v>0</v>
      </c>
      <c r="BS115" s="178">
        <f t="shared" si="222"/>
        <v>0</v>
      </c>
      <c r="BT115" s="178">
        <f t="shared" si="222"/>
        <v>0</v>
      </c>
      <c r="BU115" s="178">
        <f t="shared" si="222"/>
        <v>0</v>
      </c>
      <c r="BV115" s="178">
        <f t="shared" si="222"/>
        <v>0</v>
      </c>
      <c r="BW115" s="178">
        <f t="shared" si="222"/>
        <v>0</v>
      </c>
      <c r="BX115" s="178">
        <f t="shared" si="222"/>
        <v>0</v>
      </c>
      <c r="BY115" s="178">
        <f t="shared" si="222"/>
        <v>0</v>
      </c>
      <c r="BZ115" s="178">
        <f t="shared" si="222"/>
        <v>0</v>
      </c>
      <c r="CA115" s="178">
        <f>+CA116+CA120</f>
        <v>0</v>
      </c>
      <c r="CB115" s="178">
        <f>+CB116+CB120</f>
        <v>0</v>
      </c>
      <c r="CC115" s="178">
        <f>+CC116+CC120</f>
        <v>0</v>
      </c>
      <c r="CD115" s="178">
        <f>+CD116+CD120</f>
        <v>0</v>
      </c>
      <c r="CE115" s="178">
        <f t="shared" si="222"/>
        <v>0</v>
      </c>
      <c r="CF115" s="178">
        <f t="shared" si="222"/>
        <v>0</v>
      </c>
      <c r="CG115" s="178">
        <f t="shared" si="222"/>
        <v>0</v>
      </c>
      <c r="CH115" s="178">
        <f t="shared" si="222"/>
        <v>0</v>
      </c>
      <c r="CI115" s="178">
        <f t="shared" si="222"/>
        <v>0</v>
      </c>
      <c r="CJ115" s="178">
        <f t="shared" si="222"/>
        <v>0</v>
      </c>
      <c r="CK115" s="178">
        <f t="shared" si="222"/>
        <v>0</v>
      </c>
      <c r="CL115" s="178">
        <f t="shared" si="222"/>
        <v>0</v>
      </c>
      <c r="CM115" s="178">
        <f>+CM116+CM120</f>
        <v>0</v>
      </c>
      <c r="CN115" s="178">
        <f>+CN116+CN120</f>
        <v>0</v>
      </c>
      <c r="CO115" s="178">
        <f>+CO116+CO120</f>
        <v>0</v>
      </c>
      <c r="CP115" s="178">
        <f>+CP116+CP120</f>
        <v>0</v>
      </c>
      <c r="CQ115" s="178">
        <f t="shared" si="222"/>
        <v>10080000</v>
      </c>
      <c r="CR115" s="178">
        <f t="shared" ref="CR115:FJ115" si="226">+CR116+CR120</f>
        <v>0</v>
      </c>
      <c r="CS115" s="178">
        <f t="shared" si="226"/>
        <v>0</v>
      </c>
      <c r="CT115" s="178">
        <f t="shared" si="226"/>
        <v>0</v>
      </c>
      <c r="CU115" s="178">
        <f t="shared" si="226"/>
        <v>0</v>
      </c>
      <c r="CV115" s="178">
        <f t="shared" si="226"/>
        <v>0</v>
      </c>
      <c r="CW115" s="178">
        <f t="shared" si="226"/>
        <v>0</v>
      </c>
      <c r="CX115" s="178">
        <f t="shared" si="226"/>
        <v>0</v>
      </c>
      <c r="CY115" s="178">
        <f t="shared" si="226"/>
        <v>0</v>
      </c>
      <c r="CZ115" s="178">
        <f t="shared" si="226"/>
        <v>0</v>
      </c>
      <c r="DA115" s="178">
        <f t="shared" si="226"/>
        <v>0</v>
      </c>
      <c r="DB115" s="178">
        <f t="shared" si="226"/>
        <v>0</v>
      </c>
      <c r="DC115" s="178">
        <f t="shared" si="226"/>
        <v>0</v>
      </c>
      <c r="DD115" s="178">
        <f t="shared" si="226"/>
        <v>0</v>
      </c>
      <c r="DE115" s="178">
        <f t="shared" si="226"/>
        <v>0</v>
      </c>
      <c r="DF115" s="178">
        <f t="shared" si="226"/>
        <v>0</v>
      </c>
      <c r="DG115" s="178">
        <f t="shared" si="226"/>
        <v>0</v>
      </c>
      <c r="DH115" s="178">
        <f t="shared" si="226"/>
        <v>0</v>
      </c>
      <c r="DI115" s="178">
        <f t="shared" si="226"/>
        <v>0</v>
      </c>
      <c r="DJ115" s="178">
        <f t="shared" si="226"/>
        <v>0</v>
      </c>
      <c r="DK115" s="178">
        <f t="shared" si="226"/>
        <v>0</v>
      </c>
      <c r="DL115" s="178">
        <f t="shared" si="226"/>
        <v>0</v>
      </c>
      <c r="DM115" s="178">
        <f t="shared" si="226"/>
        <v>0</v>
      </c>
      <c r="DN115" s="178">
        <f t="shared" si="226"/>
        <v>0</v>
      </c>
      <c r="DO115" s="178">
        <f t="shared" si="226"/>
        <v>0</v>
      </c>
      <c r="DP115" s="178">
        <f t="shared" si="226"/>
        <v>0</v>
      </c>
      <c r="DQ115" s="178">
        <f t="shared" si="226"/>
        <v>0</v>
      </c>
      <c r="DR115" s="178">
        <f t="shared" si="226"/>
        <v>0</v>
      </c>
      <c r="DS115" s="178">
        <f t="shared" si="226"/>
        <v>0</v>
      </c>
      <c r="DT115" s="178">
        <f t="shared" si="226"/>
        <v>0</v>
      </c>
      <c r="DU115" s="178">
        <f t="shared" si="226"/>
        <v>0</v>
      </c>
      <c r="DV115" s="178">
        <f t="shared" si="226"/>
        <v>0</v>
      </c>
      <c r="DW115" s="178">
        <f t="shared" si="226"/>
        <v>0</v>
      </c>
      <c r="DX115" s="178">
        <f t="shared" si="226"/>
        <v>0</v>
      </c>
      <c r="DY115" s="178">
        <f t="shared" si="226"/>
        <v>0</v>
      </c>
      <c r="DZ115" s="178">
        <f t="shared" si="226"/>
        <v>0</v>
      </c>
      <c r="EA115" s="178">
        <f t="shared" si="226"/>
        <v>6603300</v>
      </c>
      <c r="EB115" s="178">
        <f t="shared" si="226"/>
        <v>0</v>
      </c>
      <c r="EC115" s="178">
        <f t="shared" si="226"/>
        <v>0</v>
      </c>
      <c r="ED115" s="178">
        <f t="shared" si="226"/>
        <v>0</v>
      </c>
      <c r="EE115" s="178">
        <f t="shared" si="226"/>
        <v>0</v>
      </c>
      <c r="EF115" s="178">
        <f t="shared" si="226"/>
        <v>0</v>
      </c>
      <c r="EG115" s="178">
        <f t="shared" si="226"/>
        <v>0</v>
      </c>
      <c r="EH115" s="178">
        <f t="shared" si="226"/>
        <v>0</v>
      </c>
      <c r="EI115" s="178">
        <f t="shared" si="226"/>
        <v>0</v>
      </c>
      <c r="EJ115" s="178">
        <f t="shared" si="226"/>
        <v>0</v>
      </c>
      <c r="EK115" s="178">
        <f t="shared" si="226"/>
        <v>0</v>
      </c>
      <c r="EL115" s="178">
        <f t="shared" si="226"/>
        <v>0</v>
      </c>
      <c r="EM115" s="178">
        <f t="shared" si="226"/>
        <v>0</v>
      </c>
      <c r="EN115" s="178">
        <f t="shared" si="226"/>
        <v>0</v>
      </c>
      <c r="EO115" s="178">
        <f t="shared" si="226"/>
        <v>0</v>
      </c>
      <c r="EP115" s="178">
        <f t="shared" si="226"/>
        <v>0</v>
      </c>
      <c r="EQ115" s="178">
        <f t="shared" si="226"/>
        <v>0</v>
      </c>
      <c r="ER115" s="178">
        <f t="shared" si="226"/>
        <v>0</v>
      </c>
      <c r="ES115" s="178">
        <f t="shared" si="226"/>
        <v>0</v>
      </c>
      <c r="ET115" s="178">
        <f t="shared" si="226"/>
        <v>0</v>
      </c>
      <c r="EU115" s="178">
        <f t="shared" si="226"/>
        <v>0</v>
      </c>
      <c r="EV115" s="178">
        <f t="shared" si="226"/>
        <v>0</v>
      </c>
      <c r="EW115" s="178">
        <f t="shared" si="226"/>
        <v>0</v>
      </c>
      <c r="EX115" s="178">
        <f t="shared" si="226"/>
        <v>0</v>
      </c>
      <c r="EY115" s="178">
        <f t="shared" si="226"/>
        <v>0</v>
      </c>
      <c r="EZ115" s="178">
        <f t="shared" si="226"/>
        <v>0</v>
      </c>
      <c r="FA115" s="178">
        <f t="shared" si="226"/>
        <v>0</v>
      </c>
      <c r="FB115" s="178">
        <f t="shared" si="226"/>
        <v>0</v>
      </c>
      <c r="FC115" s="178">
        <f t="shared" si="226"/>
        <v>0</v>
      </c>
      <c r="FD115" s="178">
        <f t="shared" si="226"/>
        <v>0</v>
      </c>
      <c r="FE115" s="178">
        <f t="shared" si="226"/>
        <v>0</v>
      </c>
      <c r="FF115" s="178">
        <f t="shared" si="226"/>
        <v>0</v>
      </c>
      <c r="FG115" s="178">
        <f t="shared" si="226"/>
        <v>0</v>
      </c>
      <c r="FH115" s="178">
        <f t="shared" si="226"/>
        <v>0</v>
      </c>
      <c r="FI115" s="178">
        <f t="shared" si="226"/>
        <v>0</v>
      </c>
      <c r="FJ115" s="178">
        <f t="shared" si="226"/>
        <v>0</v>
      </c>
      <c r="FK115" s="178">
        <f t="shared" ref="FK115:HN115" si="227">+FK116+FK120</f>
        <v>0</v>
      </c>
      <c r="FL115" s="178">
        <f t="shared" si="227"/>
        <v>0</v>
      </c>
      <c r="FM115" s="178">
        <f t="shared" si="227"/>
        <v>0</v>
      </c>
      <c r="FN115" s="178">
        <f t="shared" si="227"/>
        <v>0</v>
      </c>
      <c r="FO115" s="178">
        <f t="shared" si="227"/>
        <v>0</v>
      </c>
      <c r="FP115" s="178">
        <f t="shared" si="227"/>
        <v>0</v>
      </c>
      <c r="FQ115" s="178">
        <f t="shared" si="227"/>
        <v>0</v>
      </c>
      <c r="FR115" s="178">
        <f t="shared" si="227"/>
        <v>0</v>
      </c>
      <c r="FS115" s="178">
        <f t="shared" si="227"/>
        <v>0</v>
      </c>
      <c r="FT115" s="178">
        <f t="shared" si="227"/>
        <v>0</v>
      </c>
      <c r="FU115" s="178">
        <f t="shared" si="227"/>
        <v>0</v>
      </c>
      <c r="FV115" s="178">
        <f t="shared" si="227"/>
        <v>0</v>
      </c>
      <c r="FW115" s="178">
        <f t="shared" si="227"/>
        <v>0</v>
      </c>
      <c r="FX115" s="178">
        <f t="shared" si="227"/>
        <v>0</v>
      </c>
      <c r="FY115" s="178">
        <f t="shared" si="227"/>
        <v>0</v>
      </c>
      <c r="FZ115" s="178">
        <f t="shared" si="227"/>
        <v>0</v>
      </c>
      <c r="GA115" s="178">
        <f t="shared" si="227"/>
        <v>0</v>
      </c>
      <c r="GB115" s="178">
        <f t="shared" si="227"/>
        <v>0</v>
      </c>
      <c r="GC115" s="178">
        <f t="shared" si="227"/>
        <v>0</v>
      </c>
      <c r="GD115" s="178">
        <f t="shared" si="227"/>
        <v>0</v>
      </c>
      <c r="GE115" s="178">
        <f t="shared" si="227"/>
        <v>0</v>
      </c>
      <c r="GF115" s="178">
        <f t="shared" si="227"/>
        <v>0</v>
      </c>
      <c r="GG115" s="178">
        <f t="shared" si="227"/>
        <v>0</v>
      </c>
      <c r="GH115" s="178">
        <f t="shared" si="227"/>
        <v>0</v>
      </c>
      <c r="GI115" s="178">
        <f t="shared" si="227"/>
        <v>0</v>
      </c>
      <c r="GJ115" s="178">
        <f t="shared" si="227"/>
        <v>0</v>
      </c>
      <c r="GK115" s="178">
        <f t="shared" si="227"/>
        <v>0</v>
      </c>
      <c r="GL115" s="178">
        <f t="shared" si="227"/>
        <v>0</v>
      </c>
      <c r="GM115" s="178">
        <f t="shared" si="227"/>
        <v>0</v>
      </c>
      <c r="GN115" s="178">
        <f t="shared" si="227"/>
        <v>0</v>
      </c>
      <c r="GO115" s="178">
        <f t="shared" si="227"/>
        <v>0</v>
      </c>
      <c r="GP115" s="178">
        <f t="shared" si="227"/>
        <v>0</v>
      </c>
      <c r="GQ115" s="178">
        <f t="shared" si="227"/>
        <v>0</v>
      </c>
      <c r="GR115" s="178">
        <f t="shared" si="227"/>
        <v>0</v>
      </c>
      <c r="GS115" s="178">
        <f t="shared" si="227"/>
        <v>0</v>
      </c>
      <c r="GT115" s="178">
        <f t="shared" si="227"/>
        <v>0</v>
      </c>
      <c r="GU115" s="178">
        <f t="shared" si="227"/>
        <v>0</v>
      </c>
      <c r="GV115" s="178">
        <f t="shared" si="227"/>
        <v>0</v>
      </c>
      <c r="GW115" s="178">
        <f t="shared" si="227"/>
        <v>0</v>
      </c>
      <c r="GX115" s="178">
        <f t="shared" si="227"/>
        <v>0</v>
      </c>
      <c r="GY115" s="178">
        <f t="shared" si="227"/>
        <v>0</v>
      </c>
      <c r="GZ115" s="178">
        <f t="shared" si="227"/>
        <v>0</v>
      </c>
      <c r="HA115" s="178">
        <f t="shared" si="227"/>
        <v>0</v>
      </c>
      <c r="HB115" s="178">
        <f t="shared" si="227"/>
        <v>0</v>
      </c>
      <c r="HC115" s="178">
        <f t="shared" si="227"/>
        <v>0</v>
      </c>
      <c r="HD115" s="178">
        <f t="shared" si="227"/>
        <v>0</v>
      </c>
      <c r="HE115" s="178">
        <f t="shared" si="227"/>
        <v>0</v>
      </c>
      <c r="HF115" s="178">
        <f t="shared" si="227"/>
        <v>0</v>
      </c>
      <c r="HG115" s="178">
        <f t="shared" si="227"/>
        <v>0</v>
      </c>
      <c r="HH115" s="178">
        <f t="shared" si="227"/>
        <v>0</v>
      </c>
      <c r="HI115" s="178">
        <f t="shared" si="227"/>
        <v>0</v>
      </c>
      <c r="HJ115" s="178">
        <f t="shared" si="227"/>
        <v>0</v>
      </c>
      <c r="HK115" s="178">
        <f t="shared" si="227"/>
        <v>0</v>
      </c>
      <c r="HL115" s="178">
        <f t="shared" si="227"/>
        <v>0</v>
      </c>
      <c r="HM115" s="178">
        <f t="shared" si="227"/>
        <v>0</v>
      </c>
      <c r="HN115" s="178">
        <f t="shared" si="227"/>
        <v>0</v>
      </c>
      <c r="HO115" s="178">
        <f>+HO116+HO120</f>
        <v>530585500</v>
      </c>
      <c r="HP115" s="178">
        <f>+D115+L115+P115+T115+X115+AB115+AF115+AJ115+AN115+AR115+AZ115+BH115+BL115+BP115+BT115+BX115+CB115+CF115+CJ115+CN115+CR115+CV115+CZ115+DD115+DH115+DL115+DP115+DT115+DX115+EF115+ER115+EJ115+EN115+EB115+EV115+EZ115+FD115+FH115+FL115+FP115+FT115+FX115+GB115+GF115+GJ115+GN115+GR115+GV115+GZ115+HD115+HH115+HL115</f>
        <v>0</v>
      </c>
      <c r="HQ115" s="178">
        <f>+E115+M115+Q115+U115+Y115+AC115+AG115+AK115+AO115+AS115+BA115+BI115+BM115+BQ115+BU115+BY115+CC115+CG115+CK115+CO115+CS115+CW115+DA115+DE115+DI115+DM115+DQ115+DU115+DY115+EG115+ES115+EK115+EO115+EC115+EW115+FA115+FE115+FI115+FM115+FQ115+FU115+FY115+GC115+GG115+GK115+GO115+GS115+GW115+HA115+HE115+HI115+HM115</f>
        <v>0</v>
      </c>
      <c r="HR115" s="178">
        <f>+F115+N115+R115+V115+Z115+AD115+AH115+AL115+AP115+AT115+BB115+BJ115+BN115+BR115+BV115+BZ115+CD115+CH115+CL115+CP115+CT115+CX115+DB115+DF115+DJ115+DN115+DR115+DV115+DZ115+EH115+ET115+EL115+EP115+ED115+EX115+FB115+FF115+FJ115+FN115+FR115+FV115+FZ115+GD115+GH115+GL115+GP115+GT115+GX115+HB115+HF115+HJ115+HN115</f>
        <v>0</v>
      </c>
      <c r="HS115" s="163">
        <f t="shared" si="187"/>
        <v>0</v>
      </c>
    </row>
    <row r="116" spans="1:227" ht="29.25" customHeight="1" thickTop="1" thickBot="1" x14ac:dyDescent="0.3">
      <c r="A116" s="169" t="s">
        <v>954</v>
      </c>
      <c r="B116" s="170">
        <f>SUM(B117:B119)</f>
        <v>40000000</v>
      </c>
      <c r="C116" s="170">
        <f t="shared" ref="C116:CQ116" si="228">SUM(C117:C119)</f>
        <v>40000000</v>
      </c>
      <c r="D116" s="170">
        <f t="shared" si="228"/>
        <v>0</v>
      </c>
      <c r="E116" s="170">
        <f t="shared" si="228"/>
        <v>0</v>
      </c>
      <c r="F116" s="170">
        <f t="shared" si="228"/>
        <v>0</v>
      </c>
      <c r="G116" s="170">
        <f t="shared" ref="G116:J116" si="229">SUM(G117:G119)</f>
        <v>0</v>
      </c>
      <c r="H116" s="170">
        <f t="shared" si="229"/>
        <v>0</v>
      </c>
      <c r="I116" s="170">
        <f t="shared" si="229"/>
        <v>0</v>
      </c>
      <c r="J116" s="170">
        <f t="shared" si="229"/>
        <v>0</v>
      </c>
      <c r="K116" s="170">
        <f t="shared" si="228"/>
        <v>0</v>
      </c>
      <c r="L116" s="170">
        <f t="shared" si="228"/>
        <v>0</v>
      </c>
      <c r="M116" s="170">
        <f t="shared" si="228"/>
        <v>0</v>
      </c>
      <c r="N116" s="170">
        <f t="shared" si="228"/>
        <v>0</v>
      </c>
      <c r="O116" s="170">
        <f>SUM(O117:O119)</f>
        <v>0</v>
      </c>
      <c r="P116" s="170">
        <f>SUM(P117:P119)</f>
        <v>0</v>
      </c>
      <c r="Q116" s="170">
        <f>SUM(Q117:Q119)</f>
        <v>0</v>
      </c>
      <c r="R116" s="170">
        <f>SUM(R117:R119)</f>
        <v>0</v>
      </c>
      <c r="S116" s="170">
        <f t="shared" si="228"/>
        <v>0</v>
      </c>
      <c r="T116" s="170">
        <f t="shared" si="228"/>
        <v>0</v>
      </c>
      <c r="U116" s="170">
        <f t="shared" si="228"/>
        <v>0</v>
      </c>
      <c r="V116" s="170">
        <f t="shared" si="228"/>
        <v>0</v>
      </c>
      <c r="W116" s="170">
        <f t="shared" si="228"/>
        <v>0</v>
      </c>
      <c r="X116" s="170">
        <f t="shared" si="228"/>
        <v>0</v>
      </c>
      <c r="Y116" s="170">
        <f t="shared" si="228"/>
        <v>0</v>
      </c>
      <c r="Z116" s="170">
        <f t="shared" si="228"/>
        <v>0</v>
      </c>
      <c r="AA116" s="170">
        <f t="shared" si="228"/>
        <v>0</v>
      </c>
      <c r="AB116" s="170">
        <f t="shared" si="228"/>
        <v>0</v>
      </c>
      <c r="AC116" s="170">
        <f t="shared" si="228"/>
        <v>0</v>
      </c>
      <c r="AD116" s="170">
        <f t="shared" si="228"/>
        <v>0</v>
      </c>
      <c r="AE116" s="170">
        <f t="shared" si="228"/>
        <v>0</v>
      </c>
      <c r="AF116" s="170">
        <f t="shared" si="228"/>
        <v>0</v>
      </c>
      <c r="AG116" s="170">
        <f t="shared" si="228"/>
        <v>0</v>
      </c>
      <c r="AH116" s="170">
        <f t="shared" si="228"/>
        <v>0</v>
      </c>
      <c r="AI116" s="170">
        <f>SUM(AI117:AI119)</f>
        <v>0</v>
      </c>
      <c r="AJ116" s="170">
        <f>SUM(AJ117:AJ119)</f>
        <v>0</v>
      </c>
      <c r="AK116" s="170">
        <f>SUM(AK117:AK119)</f>
        <v>0</v>
      </c>
      <c r="AL116" s="170">
        <f>SUM(AL117:AL119)</f>
        <v>0</v>
      </c>
      <c r="AM116" s="170">
        <f t="shared" si="228"/>
        <v>0</v>
      </c>
      <c r="AN116" s="170">
        <f t="shared" si="228"/>
        <v>0</v>
      </c>
      <c r="AO116" s="170">
        <f t="shared" si="228"/>
        <v>0</v>
      </c>
      <c r="AP116" s="170">
        <f t="shared" si="228"/>
        <v>0</v>
      </c>
      <c r="AQ116" s="170">
        <f t="shared" si="228"/>
        <v>0</v>
      </c>
      <c r="AR116" s="170">
        <f t="shared" si="228"/>
        <v>0</v>
      </c>
      <c r="AS116" s="170">
        <f t="shared" si="228"/>
        <v>0</v>
      </c>
      <c r="AT116" s="170">
        <f t="shared" si="228"/>
        <v>0</v>
      </c>
      <c r="AU116" s="170">
        <f t="shared" ref="AU116:AX116" si="230">SUM(AU117:AU119)</f>
        <v>0</v>
      </c>
      <c r="AV116" s="170">
        <f t="shared" si="230"/>
        <v>0</v>
      </c>
      <c r="AW116" s="170">
        <f t="shared" si="230"/>
        <v>0</v>
      </c>
      <c r="AX116" s="170">
        <f t="shared" si="230"/>
        <v>0</v>
      </c>
      <c r="AY116" s="170">
        <f t="shared" si="228"/>
        <v>0</v>
      </c>
      <c r="AZ116" s="170">
        <f t="shared" si="228"/>
        <v>0</v>
      </c>
      <c r="BA116" s="170">
        <f t="shared" si="228"/>
        <v>0</v>
      </c>
      <c r="BB116" s="170">
        <f t="shared" si="228"/>
        <v>0</v>
      </c>
      <c r="BC116" s="170">
        <f t="shared" ref="BC116:BF116" si="231">SUM(BC117:BC119)</f>
        <v>0</v>
      </c>
      <c r="BD116" s="170">
        <f t="shared" si="231"/>
        <v>0</v>
      </c>
      <c r="BE116" s="170">
        <f t="shared" si="231"/>
        <v>0</v>
      </c>
      <c r="BF116" s="170">
        <f t="shared" si="231"/>
        <v>0</v>
      </c>
      <c r="BG116" s="170">
        <f t="shared" si="228"/>
        <v>0</v>
      </c>
      <c r="BH116" s="170">
        <f t="shared" si="228"/>
        <v>0</v>
      </c>
      <c r="BI116" s="170">
        <f t="shared" si="228"/>
        <v>0</v>
      </c>
      <c r="BJ116" s="170">
        <f t="shared" si="228"/>
        <v>0</v>
      </c>
      <c r="BK116" s="170">
        <f t="shared" si="228"/>
        <v>0</v>
      </c>
      <c r="BL116" s="170">
        <f t="shared" si="228"/>
        <v>0</v>
      </c>
      <c r="BM116" s="170">
        <f t="shared" si="228"/>
        <v>0</v>
      </c>
      <c r="BN116" s="170">
        <f t="shared" si="228"/>
        <v>0</v>
      </c>
      <c r="BO116" s="170">
        <f t="shared" si="228"/>
        <v>0</v>
      </c>
      <c r="BP116" s="170">
        <f t="shared" si="228"/>
        <v>0</v>
      </c>
      <c r="BQ116" s="170">
        <f t="shared" si="228"/>
        <v>0</v>
      </c>
      <c r="BR116" s="170">
        <f t="shared" si="228"/>
        <v>0</v>
      </c>
      <c r="BS116" s="170">
        <f t="shared" si="228"/>
        <v>0</v>
      </c>
      <c r="BT116" s="170">
        <f t="shared" si="228"/>
        <v>0</v>
      </c>
      <c r="BU116" s="170">
        <f t="shared" si="228"/>
        <v>0</v>
      </c>
      <c r="BV116" s="170">
        <f t="shared" si="228"/>
        <v>0</v>
      </c>
      <c r="BW116" s="170">
        <f t="shared" si="228"/>
        <v>0</v>
      </c>
      <c r="BX116" s="170">
        <f t="shared" si="228"/>
        <v>0</v>
      </c>
      <c r="BY116" s="170">
        <f t="shared" si="228"/>
        <v>0</v>
      </c>
      <c r="BZ116" s="170">
        <f t="shared" si="228"/>
        <v>0</v>
      </c>
      <c r="CA116" s="170">
        <f>SUM(CA117:CA119)</f>
        <v>0</v>
      </c>
      <c r="CB116" s="170">
        <f>SUM(CB117:CB119)</f>
        <v>0</v>
      </c>
      <c r="CC116" s="170">
        <f>SUM(CC117:CC119)</f>
        <v>0</v>
      </c>
      <c r="CD116" s="170">
        <f>SUM(CD117:CD119)</f>
        <v>0</v>
      </c>
      <c r="CE116" s="170">
        <f t="shared" si="228"/>
        <v>0</v>
      </c>
      <c r="CF116" s="170">
        <f t="shared" si="228"/>
        <v>0</v>
      </c>
      <c r="CG116" s="170">
        <f t="shared" si="228"/>
        <v>0</v>
      </c>
      <c r="CH116" s="170">
        <f t="shared" si="228"/>
        <v>0</v>
      </c>
      <c r="CI116" s="170">
        <f t="shared" si="228"/>
        <v>0</v>
      </c>
      <c r="CJ116" s="170">
        <f t="shared" si="228"/>
        <v>0</v>
      </c>
      <c r="CK116" s="170">
        <f t="shared" si="228"/>
        <v>0</v>
      </c>
      <c r="CL116" s="170">
        <f t="shared" si="228"/>
        <v>0</v>
      </c>
      <c r="CM116" s="170">
        <f>SUM(CM117:CM119)</f>
        <v>0</v>
      </c>
      <c r="CN116" s="170">
        <f>SUM(CN117:CN119)</f>
        <v>0</v>
      </c>
      <c r="CO116" s="170">
        <f>SUM(CO117:CO119)</f>
        <v>0</v>
      </c>
      <c r="CP116" s="170">
        <f>SUM(CP117:CP119)</f>
        <v>0</v>
      </c>
      <c r="CQ116" s="170">
        <f t="shared" si="228"/>
        <v>0</v>
      </c>
      <c r="CR116" s="170">
        <f t="shared" ref="CR116:FJ116" si="232">SUM(CR117:CR119)</f>
        <v>0</v>
      </c>
      <c r="CS116" s="170">
        <f t="shared" si="232"/>
        <v>0</v>
      </c>
      <c r="CT116" s="170">
        <f t="shared" si="232"/>
        <v>0</v>
      </c>
      <c r="CU116" s="170">
        <f t="shared" si="232"/>
        <v>0</v>
      </c>
      <c r="CV116" s="170">
        <f t="shared" si="232"/>
        <v>0</v>
      </c>
      <c r="CW116" s="170">
        <f t="shared" si="232"/>
        <v>0</v>
      </c>
      <c r="CX116" s="170">
        <f t="shared" si="232"/>
        <v>0</v>
      </c>
      <c r="CY116" s="170">
        <f t="shared" si="232"/>
        <v>0</v>
      </c>
      <c r="CZ116" s="170">
        <f t="shared" si="232"/>
        <v>0</v>
      </c>
      <c r="DA116" s="170">
        <f t="shared" si="232"/>
        <v>0</v>
      </c>
      <c r="DB116" s="170">
        <f t="shared" si="232"/>
        <v>0</v>
      </c>
      <c r="DC116" s="170">
        <f t="shared" si="232"/>
        <v>0</v>
      </c>
      <c r="DD116" s="170">
        <f t="shared" si="232"/>
        <v>0</v>
      </c>
      <c r="DE116" s="170">
        <f t="shared" si="232"/>
        <v>0</v>
      </c>
      <c r="DF116" s="170">
        <f t="shared" si="232"/>
        <v>0</v>
      </c>
      <c r="DG116" s="170">
        <f t="shared" si="232"/>
        <v>0</v>
      </c>
      <c r="DH116" s="170">
        <f t="shared" si="232"/>
        <v>0</v>
      </c>
      <c r="DI116" s="170">
        <f t="shared" si="232"/>
        <v>0</v>
      </c>
      <c r="DJ116" s="170">
        <f t="shared" si="232"/>
        <v>0</v>
      </c>
      <c r="DK116" s="170">
        <f t="shared" si="232"/>
        <v>0</v>
      </c>
      <c r="DL116" s="170">
        <f t="shared" si="232"/>
        <v>0</v>
      </c>
      <c r="DM116" s="170">
        <f t="shared" si="232"/>
        <v>0</v>
      </c>
      <c r="DN116" s="170">
        <f t="shared" si="232"/>
        <v>0</v>
      </c>
      <c r="DO116" s="170">
        <f t="shared" si="232"/>
        <v>0</v>
      </c>
      <c r="DP116" s="170">
        <f t="shared" si="232"/>
        <v>0</v>
      </c>
      <c r="DQ116" s="170">
        <f t="shared" si="232"/>
        <v>0</v>
      </c>
      <c r="DR116" s="170">
        <f t="shared" si="232"/>
        <v>0</v>
      </c>
      <c r="DS116" s="170">
        <f t="shared" si="232"/>
        <v>0</v>
      </c>
      <c r="DT116" s="170">
        <f t="shared" si="232"/>
        <v>0</v>
      </c>
      <c r="DU116" s="170">
        <f t="shared" si="232"/>
        <v>0</v>
      </c>
      <c r="DV116" s="170">
        <f t="shared" si="232"/>
        <v>0</v>
      </c>
      <c r="DW116" s="170">
        <f t="shared" si="232"/>
        <v>0</v>
      </c>
      <c r="DX116" s="170">
        <f t="shared" si="232"/>
        <v>0</v>
      </c>
      <c r="DY116" s="170">
        <f t="shared" si="232"/>
        <v>0</v>
      </c>
      <c r="DZ116" s="170">
        <f t="shared" si="232"/>
        <v>0</v>
      </c>
      <c r="EA116" s="170">
        <f t="shared" si="232"/>
        <v>0</v>
      </c>
      <c r="EB116" s="170">
        <f t="shared" si="232"/>
        <v>0</v>
      </c>
      <c r="EC116" s="170">
        <f t="shared" si="232"/>
        <v>0</v>
      </c>
      <c r="ED116" s="170">
        <f t="shared" si="232"/>
        <v>0</v>
      </c>
      <c r="EE116" s="170">
        <f t="shared" si="232"/>
        <v>0</v>
      </c>
      <c r="EF116" s="170">
        <f t="shared" si="232"/>
        <v>0</v>
      </c>
      <c r="EG116" s="170">
        <f t="shared" si="232"/>
        <v>0</v>
      </c>
      <c r="EH116" s="170">
        <f t="shared" si="232"/>
        <v>0</v>
      </c>
      <c r="EI116" s="170">
        <f t="shared" si="232"/>
        <v>0</v>
      </c>
      <c r="EJ116" s="170">
        <f t="shared" si="232"/>
        <v>0</v>
      </c>
      <c r="EK116" s="170">
        <f t="shared" si="232"/>
        <v>0</v>
      </c>
      <c r="EL116" s="170">
        <f t="shared" si="232"/>
        <v>0</v>
      </c>
      <c r="EM116" s="170">
        <f t="shared" si="232"/>
        <v>0</v>
      </c>
      <c r="EN116" s="170">
        <f t="shared" si="232"/>
        <v>0</v>
      </c>
      <c r="EO116" s="170">
        <f t="shared" si="232"/>
        <v>0</v>
      </c>
      <c r="EP116" s="170">
        <f t="shared" si="232"/>
        <v>0</v>
      </c>
      <c r="EQ116" s="170">
        <f t="shared" si="232"/>
        <v>0</v>
      </c>
      <c r="ER116" s="170">
        <f t="shared" si="232"/>
        <v>0</v>
      </c>
      <c r="ES116" s="170">
        <f t="shared" si="232"/>
        <v>0</v>
      </c>
      <c r="ET116" s="170">
        <f t="shared" si="232"/>
        <v>0</v>
      </c>
      <c r="EU116" s="170">
        <f t="shared" si="232"/>
        <v>0</v>
      </c>
      <c r="EV116" s="170">
        <f t="shared" si="232"/>
        <v>0</v>
      </c>
      <c r="EW116" s="170">
        <f t="shared" si="232"/>
        <v>0</v>
      </c>
      <c r="EX116" s="170">
        <f t="shared" si="232"/>
        <v>0</v>
      </c>
      <c r="EY116" s="170">
        <f t="shared" si="232"/>
        <v>0</v>
      </c>
      <c r="EZ116" s="170">
        <f t="shared" si="232"/>
        <v>0</v>
      </c>
      <c r="FA116" s="170">
        <f t="shared" si="232"/>
        <v>0</v>
      </c>
      <c r="FB116" s="170">
        <f t="shared" si="232"/>
        <v>0</v>
      </c>
      <c r="FC116" s="170">
        <f t="shared" si="232"/>
        <v>0</v>
      </c>
      <c r="FD116" s="170">
        <f t="shared" si="232"/>
        <v>0</v>
      </c>
      <c r="FE116" s="170">
        <f t="shared" si="232"/>
        <v>0</v>
      </c>
      <c r="FF116" s="170">
        <f t="shared" si="232"/>
        <v>0</v>
      </c>
      <c r="FG116" s="170">
        <f t="shared" si="232"/>
        <v>0</v>
      </c>
      <c r="FH116" s="170">
        <f t="shared" si="232"/>
        <v>0</v>
      </c>
      <c r="FI116" s="170">
        <f t="shared" si="232"/>
        <v>0</v>
      </c>
      <c r="FJ116" s="170">
        <f t="shared" si="232"/>
        <v>0</v>
      </c>
      <c r="FK116" s="170">
        <f t="shared" ref="FK116:HN116" si="233">SUM(FK117:FK119)</f>
        <v>0</v>
      </c>
      <c r="FL116" s="170">
        <f t="shared" si="233"/>
        <v>0</v>
      </c>
      <c r="FM116" s="170">
        <f t="shared" si="233"/>
        <v>0</v>
      </c>
      <c r="FN116" s="170">
        <f t="shared" si="233"/>
        <v>0</v>
      </c>
      <c r="FO116" s="170">
        <f t="shared" si="233"/>
        <v>0</v>
      </c>
      <c r="FP116" s="170">
        <f t="shared" si="233"/>
        <v>0</v>
      </c>
      <c r="FQ116" s="170">
        <f t="shared" si="233"/>
        <v>0</v>
      </c>
      <c r="FR116" s="170">
        <f t="shared" si="233"/>
        <v>0</v>
      </c>
      <c r="FS116" s="170">
        <f t="shared" si="233"/>
        <v>0</v>
      </c>
      <c r="FT116" s="170">
        <f t="shared" si="233"/>
        <v>0</v>
      </c>
      <c r="FU116" s="170">
        <f t="shared" si="233"/>
        <v>0</v>
      </c>
      <c r="FV116" s="170">
        <f t="shared" si="233"/>
        <v>0</v>
      </c>
      <c r="FW116" s="170">
        <f t="shared" si="233"/>
        <v>0</v>
      </c>
      <c r="FX116" s="170">
        <f t="shared" si="233"/>
        <v>0</v>
      </c>
      <c r="FY116" s="170">
        <f t="shared" si="233"/>
        <v>0</v>
      </c>
      <c r="FZ116" s="170">
        <f t="shared" si="233"/>
        <v>0</v>
      </c>
      <c r="GA116" s="170">
        <f t="shared" si="233"/>
        <v>0</v>
      </c>
      <c r="GB116" s="170">
        <f t="shared" si="233"/>
        <v>0</v>
      </c>
      <c r="GC116" s="170">
        <f t="shared" si="233"/>
        <v>0</v>
      </c>
      <c r="GD116" s="170">
        <f t="shared" si="233"/>
        <v>0</v>
      </c>
      <c r="GE116" s="170">
        <f t="shared" si="233"/>
        <v>0</v>
      </c>
      <c r="GF116" s="170">
        <f t="shared" si="233"/>
        <v>0</v>
      </c>
      <c r="GG116" s="170">
        <f t="shared" si="233"/>
        <v>0</v>
      </c>
      <c r="GH116" s="170">
        <f t="shared" si="233"/>
        <v>0</v>
      </c>
      <c r="GI116" s="170">
        <f t="shared" si="233"/>
        <v>0</v>
      </c>
      <c r="GJ116" s="170">
        <f t="shared" si="233"/>
        <v>0</v>
      </c>
      <c r="GK116" s="170">
        <f t="shared" si="233"/>
        <v>0</v>
      </c>
      <c r="GL116" s="170">
        <f t="shared" si="233"/>
        <v>0</v>
      </c>
      <c r="GM116" s="170">
        <f t="shared" si="233"/>
        <v>0</v>
      </c>
      <c r="GN116" s="170">
        <f t="shared" si="233"/>
        <v>0</v>
      </c>
      <c r="GO116" s="170">
        <f t="shared" si="233"/>
        <v>0</v>
      </c>
      <c r="GP116" s="170">
        <f t="shared" si="233"/>
        <v>0</v>
      </c>
      <c r="GQ116" s="170">
        <f t="shared" si="233"/>
        <v>0</v>
      </c>
      <c r="GR116" s="170">
        <f t="shared" si="233"/>
        <v>0</v>
      </c>
      <c r="GS116" s="170">
        <f t="shared" si="233"/>
        <v>0</v>
      </c>
      <c r="GT116" s="170">
        <f t="shared" si="233"/>
        <v>0</v>
      </c>
      <c r="GU116" s="170">
        <f t="shared" si="233"/>
        <v>0</v>
      </c>
      <c r="GV116" s="170">
        <f t="shared" si="233"/>
        <v>0</v>
      </c>
      <c r="GW116" s="170">
        <f t="shared" si="233"/>
        <v>0</v>
      </c>
      <c r="GX116" s="170">
        <f t="shared" si="233"/>
        <v>0</v>
      </c>
      <c r="GY116" s="170">
        <f t="shared" si="233"/>
        <v>0</v>
      </c>
      <c r="GZ116" s="170">
        <f t="shared" si="233"/>
        <v>0</v>
      </c>
      <c r="HA116" s="170">
        <f t="shared" si="233"/>
        <v>0</v>
      </c>
      <c r="HB116" s="170">
        <f t="shared" si="233"/>
        <v>0</v>
      </c>
      <c r="HC116" s="170">
        <f t="shared" si="233"/>
        <v>0</v>
      </c>
      <c r="HD116" s="170">
        <f t="shared" si="233"/>
        <v>0</v>
      </c>
      <c r="HE116" s="170">
        <f t="shared" si="233"/>
        <v>0</v>
      </c>
      <c r="HF116" s="170">
        <f t="shared" si="233"/>
        <v>0</v>
      </c>
      <c r="HG116" s="170">
        <f t="shared" si="233"/>
        <v>0</v>
      </c>
      <c r="HH116" s="170">
        <f t="shared" si="233"/>
        <v>0</v>
      </c>
      <c r="HI116" s="170">
        <f t="shared" si="233"/>
        <v>0</v>
      </c>
      <c r="HJ116" s="170">
        <f t="shared" si="233"/>
        <v>0</v>
      </c>
      <c r="HK116" s="170">
        <f t="shared" si="233"/>
        <v>0</v>
      </c>
      <c r="HL116" s="170">
        <f t="shared" si="233"/>
        <v>0</v>
      </c>
      <c r="HM116" s="170">
        <f t="shared" si="233"/>
        <v>0</v>
      </c>
      <c r="HN116" s="170">
        <f t="shared" si="233"/>
        <v>0</v>
      </c>
      <c r="HO116" s="170">
        <f t="shared" ref="HO116:HO122" si="234">+C116+G116+K116+O116+S116+W116+AA116+AE116+AI116+AM116+AQ116+AY116+BG116+BK116+BO116+BS116+BW116+CA116+CE116+CI116+CM116+CQ116+CU116+CY116+DC116+DG116+DK116+DO116+DS116+DW116+EE116+EQ116+EI116+EM116+EA116+EU116+EY116+FC116+FG116+FK116+FO116+FS116+FW116+GA116+GE116+GI116+GM116+GQ116+GU116+GY116+HC116+HG116+HK116+AU116+BC116</f>
        <v>40000000</v>
      </c>
      <c r="HP116" s="170">
        <f t="shared" ref="HP116:HP122" si="235">+D116+H116+L116+P116+T116+X116+AB116+AF116+AJ116+AN116+AR116+AZ116+BH116+BL116+BP116+BT116+BX116+CB116+CF116+CJ116+CN116+CR116+CV116+CZ116+DD116+DH116+DL116+DP116+DT116+DX116+EF116+ER116+EJ116+EN116+EB116+EV116+EZ116+FD116+FH116+FL116+FP116+FT116+FX116+GB116+GF116+GJ116+GN116+GR116+GV116+GZ116+HD116+HH116+HL116+AV116+BD116</f>
        <v>0</v>
      </c>
      <c r="HQ116" s="170">
        <f t="shared" ref="HQ116:HQ122" si="236">+E116+I116+M116+Q116+U116+Y116+AC116+AG116+AK116+AO116+AS116+BA116+BI116+BM116+BQ116+BU116+BY116+CC116+CG116+CK116+CO116+CS116+CW116+DA116+DE116+DI116+DM116+DQ116+DU116+DY116+EG116+ES116+EK116+EO116+EC116+EW116+FA116+FE116+FI116+FM116+FQ116+FU116+FY116+GC116+GG116+GK116+GO116+GS116+GW116+HA116+HE116+HI116+HM116+AW116+BE116</f>
        <v>0</v>
      </c>
      <c r="HR116" s="170">
        <f t="shared" ref="HR116:HR122" si="237">+F116+J116+N116+R116+V116+Z116+AD116+AH116+AL116+AP116+AT116+BB116+BJ116+BN116+BR116+BV116+BZ116+CD116+CH116+CL116+CP116+CT116+CX116+DB116+DF116+DJ116+DN116+DR116+DV116+DZ116+EH116+ET116+EL116+EP116+ED116+EX116+FB116+FF116+FJ116+FN116+FR116+FV116+FZ116+GD116+GH116+GL116+GP116+GT116+GX116+HB116+HF116+HJ116+HN116+AX116+BF116</f>
        <v>0</v>
      </c>
      <c r="HS116" s="163">
        <f t="shared" si="187"/>
        <v>0</v>
      </c>
    </row>
    <row r="117" spans="1:227" ht="27" customHeight="1" thickTop="1" thickBot="1" x14ac:dyDescent="0.3">
      <c r="A117" s="171" t="s">
        <v>955</v>
      </c>
      <c r="B117" s="172">
        <v>40000000</v>
      </c>
      <c r="C117" s="172">
        <v>40000000</v>
      </c>
      <c r="D117" s="172">
        <v>0</v>
      </c>
      <c r="E117" s="172">
        <v>0</v>
      </c>
      <c r="F117" s="172">
        <v>0</v>
      </c>
      <c r="G117" s="172">
        <v>0</v>
      </c>
      <c r="H117" s="172">
        <v>0</v>
      </c>
      <c r="I117" s="172">
        <v>0</v>
      </c>
      <c r="J117" s="172">
        <v>0</v>
      </c>
      <c r="K117" s="172">
        <v>0</v>
      </c>
      <c r="L117" s="172">
        <v>0</v>
      </c>
      <c r="M117" s="172">
        <v>0</v>
      </c>
      <c r="N117" s="172">
        <v>0</v>
      </c>
      <c r="O117" s="172">
        <v>0</v>
      </c>
      <c r="P117" s="172">
        <v>0</v>
      </c>
      <c r="Q117" s="172">
        <v>0</v>
      </c>
      <c r="R117" s="172">
        <v>0</v>
      </c>
      <c r="S117" s="172">
        <v>0</v>
      </c>
      <c r="T117" s="172">
        <v>0</v>
      </c>
      <c r="U117" s="172">
        <v>0</v>
      </c>
      <c r="V117" s="172">
        <v>0</v>
      </c>
      <c r="W117" s="172">
        <v>0</v>
      </c>
      <c r="X117" s="172">
        <v>0</v>
      </c>
      <c r="Y117" s="172">
        <v>0</v>
      </c>
      <c r="Z117" s="172">
        <v>0</v>
      </c>
      <c r="AA117" s="172">
        <v>0</v>
      </c>
      <c r="AB117" s="172">
        <v>0</v>
      </c>
      <c r="AC117" s="172">
        <v>0</v>
      </c>
      <c r="AD117" s="172">
        <v>0</v>
      </c>
      <c r="AE117" s="172">
        <v>0</v>
      </c>
      <c r="AF117" s="172">
        <v>0</v>
      </c>
      <c r="AG117" s="172">
        <v>0</v>
      </c>
      <c r="AH117" s="172">
        <v>0</v>
      </c>
      <c r="AI117" s="172">
        <v>0</v>
      </c>
      <c r="AJ117" s="172">
        <v>0</v>
      </c>
      <c r="AK117" s="172">
        <v>0</v>
      </c>
      <c r="AL117" s="172">
        <v>0</v>
      </c>
      <c r="AM117" s="172">
        <v>0</v>
      </c>
      <c r="AN117" s="172">
        <v>0</v>
      </c>
      <c r="AO117" s="172">
        <v>0</v>
      </c>
      <c r="AP117" s="172">
        <v>0</v>
      </c>
      <c r="AQ117" s="172">
        <v>0</v>
      </c>
      <c r="AR117" s="172">
        <v>0</v>
      </c>
      <c r="AS117" s="172">
        <v>0</v>
      </c>
      <c r="AT117" s="172">
        <v>0</v>
      </c>
      <c r="AU117" s="172">
        <v>0</v>
      </c>
      <c r="AV117" s="172">
        <v>0</v>
      </c>
      <c r="AW117" s="172">
        <v>0</v>
      </c>
      <c r="AX117" s="172">
        <v>0</v>
      </c>
      <c r="AY117" s="172">
        <v>0</v>
      </c>
      <c r="AZ117" s="172">
        <v>0</v>
      </c>
      <c r="BA117" s="172">
        <v>0</v>
      </c>
      <c r="BB117" s="172">
        <v>0</v>
      </c>
      <c r="BC117" s="172">
        <v>0</v>
      </c>
      <c r="BD117" s="172">
        <v>0</v>
      </c>
      <c r="BE117" s="172">
        <v>0</v>
      </c>
      <c r="BF117" s="172">
        <v>0</v>
      </c>
      <c r="BG117" s="172">
        <v>0</v>
      </c>
      <c r="BH117" s="172">
        <v>0</v>
      </c>
      <c r="BI117" s="172">
        <v>0</v>
      </c>
      <c r="BJ117" s="172">
        <v>0</v>
      </c>
      <c r="BK117" s="172">
        <v>0</v>
      </c>
      <c r="BL117" s="172">
        <v>0</v>
      </c>
      <c r="BM117" s="172">
        <v>0</v>
      </c>
      <c r="BN117" s="172">
        <v>0</v>
      </c>
      <c r="BO117" s="172">
        <v>0</v>
      </c>
      <c r="BP117" s="172">
        <v>0</v>
      </c>
      <c r="BQ117" s="172">
        <v>0</v>
      </c>
      <c r="BR117" s="172">
        <v>0</v>
      </c>
      <c r="BS117" s="172">
        <v>0</v>
      </c>
      <c r="BT117" s="172">
        <v>0</v>
      </c>
      <c r="BU117" s="172">
        <v>0</v>
      </c>
      <c r="BV117" s="172">
        <v>0</v>
      </c>
      <c r="BW117" s="172">
        <v>0</v>
      </c>
      <c r="BX117" s="172">
        <v>0</v>
      </c>
      <c r="BY117" s="172">
        <v>0</v>
      </c>
      <c r="BZ117" s="172">
        <v>0</v>
      </c>
      <c r="CA117" s="172">
        <v>0</v>
      </c>
      <c r="CB117" s="172">
        <v>0</v>
      </c>
      <c r="CC117" s="172">
        <v>0</v>
      </c>
      <c r="CD117" s="172">
        <v>0</v>
      </c>
      <c r="CE117" s="172">
        <v>0</v>
      </c>
      <c r="CF117" s="172">
        <v>0</v>
      </c>
      <c r="CG117" s="172">
        <v>0</v>
      </c>
      <c r="CH117" s="172">
        <v>0</v>
      </c>
      <c r="CI117" s="172">
        <v>0</v>
      </c>
      <c r="CJ117" s="172">
        <v>0</v>
      </c>
      <c r="CK117" s="172">
        <v>0</v>
      </c>
      <c r="CL117" s="172">
        <v>0</v>
      </c>
      <c r="CM117" s="172">
        <v>0</v>
      </c>
      <c r="CN117" s="172">
        <v>0</v>
      </c>
      <c r="CO117" s="172">
        <v>0</v>
      </c>
      <c r="CP117" s="172">
        <v>0</v>
      </c>
      <c r="CQ117" s="172">
        <v>0</v>
      </c>
      <c r="CR117" s="172">
        <v>0</v>
      </c>
      <c r="CS117" s="172">
        <v>0</v>
      </c>
      <c r="CT117" s="172">
        <v>0</v>
      </c>
      <c r="CU117" s="172">
        <v>0</v>
      </c>
      <c r="CV117" s="172">
        <v>0</v>
      </c>
      <c r="CW117" s="172">
        <v>0</v>
      </c>
      <c r="CX117" s="172">
        <v>0</v>
      </c>
      <c r="CY117" s="172">
        <v>0</v>
      </c>
      <c r="CZ117" s="172">
        <v>0</v>
      </c>
      <c r="DA117" s="172">
        <v>0</v>
      </c>
      <c r="DB117" s="172">
        <v>0</v>
      </c>
      <c r="DC117" s="172">
        <v>0</v>
      </c>
      <c r="DD117" s="172">
        <v>0</v>
      </c>
      <c r="DE117" s="172">
        <v>0</v>
      </c>
      <c r="DF117" s="172">
        <v>0</v>
      </c>
      <c r="DG117" s="172">
        <v>0</v>
      </c>
      <c r="DH117" s="172">
        <v>0</v>
      </c>
      <c r="DI117" s="172">
        <v>0</v>
      </c>
      <c r="DJ117" s="172">
        <v>0</v>
      </c>
      <c r="DK117" s="172">
        <v>0</v>
      </c>
      <c r="DL117" s="172">
        <v>0</v>
      </c>
      <c r="DM117" s="172">
        <v>0</v>
      </c>
      <c r="DN117" s="172">
        <v>0</v>
      </c>
      <c r="DO117" s="172">
        <v>0</v>
      </c>
      <c r="DP117" s="172">
        <v>0</v>
      </c>
      <c r="DQ117" s="172">
        <v>0</v>
      </c>
      <c r="DR117" s="172">
        <v>0</v>
      </c>
      <c r="DS117" s="172">
        <v>0</v>
      </c>
      <c r="DT117" s="172">
        <v>0</v>
      </c>
      <c r="DU117" s="172">
        <v>0</v>
      </c>
      <c r="DV117" s="172">
        <v>0</v>
      </c>
      <c r="DW117" s="172">
        <v>0</v>
      </c>
      <c r="DX117" s="172">
        <v>0</v>
      </c>
      <c r="DY117" s="172">
        <v>0</v>
      </c>
      <c r="DZ117" s="172">
        <v>0</v>
      </c>
      <c r="EA117" s="172">
        <v>0</v>
      </c>
      <c r="EB117" s="172">
        <v>0</v>
      </c>
      <c r="EC117" s="172">
        <v>0</v>
      </c>
      <c r="ED117" s="172">
        <v>0</v>
      </c>
      <c r="EE117" s="172">
        <v>0</v>
      </c>
      <c r="EF117" s="172">
        <v>0</v>
      </c>
      <c r="EG117" s="172">
        <v>0</v>
      </c>
      <c r="EH117" s="172">
        <v>0</v>
      </c>
      <c r="EI117" s="172">
        <v>0</v>
      </c>
      <c r="EJ117" s="172">
        <v>0</v>
      </c>
      <c r="EK117" s="172">
        <v>0</v>
      </c>
      <c r="EL117" s="172">
        <v>0</v>
      </c>
      <c r="EM117" s="172">
        <v>0</v>
      </c>
      <c r="EN117" s="172">
        <v>0</v>
      </c>
      <c r="EO117" s="172">
        <v>0</v>
      </c>
      <c r="EP117" s="172">
        <v>0</v>
      </c>
      <c r="EQ117" s="172">
        <v>0</v>
      </c>
      <c r="ER117" s="172">
        <v>0</v>
      </c>
      <c r="ES117" s="172">
        <v>0</v>
      </c>
      <c r="ET117" s="172">
        <v>0</v>
      </c>
      <c r="EU117" s="172">
        <v>0</v>
      </c>
      <c r="EV117" s="172">
        <v>0</v>
      </c>
      <c r="EW117" s="172">
        <v>0</v>
      </c>
      <c r="EX117" s="172">
        <v>0</v>
      </c>
      <c r="EY117" s="172">
        <v>0</v>
      </c>
      <c r="EZ117" s="172">
        <v>0</v>
      </c>
      <c r="FA117" s="172">
        <v>0</v>
      </c>
      <c r="FB117" s="172">
        <v>0</v>
      </c>
      <c r="FC117" s="172">
        <v>0</v>
      </c>
      <c r="FD117" s="172">
        <v>0</v>
      </c>
      <c r="FE117" s="172">
        <v>0</v>
      </c>
      <c r="FF117" s="172">
        <v>0</v>
      </c>
      <c r="FG117" s="172">
        <v>0</v>
      </c>
      <c r="FH117" s="172">
        <v>0</v>
      </c>
      <c r="FI117" s="172">
        <v>0</v>
      </c>
      <c r="FJ117" s="172">
        <v>0</v>
      </c>
      <c r="FK117" s="172">
        <v>0</v>
      </c>
      <c r="FL117" s="172">
        <v>0</v>
      </c>
      <c r="FM117" s="172">
        <v>0</v>
      </c>
      <c r="FN117" s="172">
        <v>0</v>
      </c>
      <c r="FO117" s="172">
        <v>0</v>
      </c>
      <c r="FP117" s="172">
        <v>0</v>
      </c>
      <c r="FQ117" s="172">
        <v>0</v>
      </c>
      <c r="FR117" s="172">
        <v>0</v>
      </c>
      <c r="FS117" s="172">
        <v>0</v>
      </c>
      <c r="FT117" s="172">
        <v>0</v>
      </c>
      <c r="FU117" s="172">
        <v>0</v>
      </c>
      <c r="FV117" s="172">
        <v>0</v>
      </c>
      <c r="FW117" s="172">
        <v>0</v>
      </c>
      <c r="FX117" s="172">
        <v>0</v>
      </c>
      <c r="FY117" s="172">
        <v>0</v>
      </c>
      <c r="FZ117" s="172">
        <v>0</v>
      </c>
      <c r="GA117" s="172">
        <v>0</v>
      </c>
      <c r="GB117" s="172">
        <v>0</v>
      </c>
      <c r="GC117" s="172">
        <v>0</v>
      </c>
      <c r="GD117" s="172">
        <v>0</v>
      </c>
      <c r="GE117" s="172">
        <v>0</v>
      </c>
      <c r="GF117" s="172">
        <v>0</v>
      </c>
      <c r="GG117" s="172">
        <v>0</v>
      </c>
      <c r="GH117" s="172">
        <v>0</v>
      </c>
      <c r="GI117" s="172">
        <v>0</v>
      </c>
      <c r="GJ117" s="172">
        <v>0</v>
      </c>
      <c r="GK117" s="172">
        <v>0</v>
      </c>
      <c r="GL117" s="172">
        <v>0</v>
      </c>
      <c r="GM117" s="172">
        <v>0</v>
      </c>
      <c r="GN117" s="172">
        <v>0</v>
      </c>
      <c r="GO117" s="172">
        <v>0</v>
      </c>
      <c r="GP117" s="172">
        <v>0</v>
      </c>
      <c r="GQ117" s="172">
        <v>0</v>
      </c>
      <c r="GR117" s="172">
        <v>0</v>
      </c>
      <c r="GS117" s="172">
        <v>0</v>
      </c>
      <c r="GT117" s="172">
        <v>0</v>
      </c>
      <c r="GU117" s="179">
        <v>0</v>
      </c>
      <c r="GV117" s="179">
        <v>0</v>
      </c>
      <c r="GW117" s="179">
        <v>0</v>
      </c>
      <c r="GX117" s="179">
        <v>0</v>
      </c>
      <c r="GY117" s="179">
        <v>0</v>
      </c>
      <c r="GZ117" s="179">
        <v>0</v>
      </c>
      <c r="HA117" s="179">
        <v>0</v>
      </c>
      <c r="HB117" s="179">
        <v>0</v>
      </c>
      <c r="HC117" s="179">
        <v>0</v>
      </c>
      <c r="HD117" s="179">
        <v>0</v>
      </c>
      <c r="HE117" s="179">
        <v>0</v>
      </c>
      <c r="HF117" s="179">
        <v>0</v>
      </c>
      <c r="HG117" s="179">
        <v>0</v>
      </c>
      <c r="HH117" s="179">
        <v>0</v>
      </c>
      <c r="HI117" s="179">
        <v>0</v>
      </c>
      <c r="HJ117" s="179">
        <v>0</v>
      </c>
      <c r="HK117" s="179">
        <v>0</v>
      </c>
      <c r="HL117" s="179">
        <v>0</v>
      </c>
      <c r="HM117" s="179">
        <v>0</v>
      </c>
      <c r="HN117" s="179">
        <v>0</v>
      </c>
      <c r="HO117" s="172">
        <f t="shared" si="234"/>
        <v>40000000</v>
      </c>
      <c r="HP117" s="172">
        <f t="shared" si="235"/>
        <v>0</v>
      </c>
      <c r="HQ117" s="172">
        <f t="shared" si="236"/>
        <v>0</v>
      </c>
      <c r="HR117" s="172">
        <f t="shared" si="237"/>
        <v>0</v>
      </c>
      <c r="HS117" s="163">
        <f t="shared" si="187"/>
        <v>0</v>
      </c>
    </row>
    <row r="118" spans="1:227" ht="39.75" customHeight="1" thickTop="1" thickBot="1" x14ac:dyDescent="0.3">
      <c r="A118" s="171" t="s">
        <v>956</v>
      </c>
      <c r="B118" s="172">
        <v>0</v>
      </c>
      <c r="C118" s="172">
        <v>0</v>
      </c>
      <c r="D118" s="172">
        <v>0</v>
      </c>
      <c r="E118" s="172">
        <v>0</v>
      </c>
      <c r="F118" s="172">
        <v>0</v>
      </c>
      <c r="G118" s="172">
        <v>0</v>
      </c>
      <c r="H118" s="172">
        <v>0</v>
      </c>
      <c r="I118" s="172">
        <v>0</v>
      </c>
      <c r="J118" s="172">
        <v>0</v>
      </c>
      <c r="K118" s="172">
        <v>0</v>
      </c>
      <c r="L118" s="172">
        <v>0</v>
      </c>
      <c r="M118" s="172">
        <v>0</v>
      </c>
      <c r="N118" s="172">
        <v>0</v>
      </c>
      <c r="O118" s="172">
        <v>0</v>
      </c>
      <c r="P118" s="172">
        <v>0</v>
      </c>
      <c r="Q118" s="172">
        <v>0</v>
      </c>
      <c r="R118" s="172">
        <v>0</v>
      </c>
      <c r="S118" s="172">
        <v>0</v>
      </c>
      <c r="T118" s="172">
        <v>0</v>
      </c>
      <c r="U118" s="172">
        <v>0</v>
      </c>
      <c r="V118" s="172">
        <v>0</v>
      </c>
      <c r="W118" s="172">
        <v>0</v>
      </c>
      <c r="X118" s="172">
        <v>0</v>
      </c>
      <c r="Y118" s="172">
        <v>0</v>
      </c>
      <c r="Z118" s="172">
        <v>0</v>
      </c>
      <c r="AA118" s="172">
        <v>0</v>
      </c>
      <c r="AB118" s="172">
        <v>0</v>
      </c>
      <c r="AC118" s="172">
        <v>0</v>
      </c>
      <c r="AD118" s="172">
        <v>0</v>
      </c>
      <c r="AE118" s="172">
        <v>0</v>
      </c>
      <c r="AF118" s="172">
        <v>0</v>
      </c>
      <c r="AG118" s="172">
        <v>0</v>
      </c>
      <c r="AH118" s="172">
        <v>0</v>
      </c>
      <c r="AI118" s="172">
        <v>0</v>
      </c>
      <c r="AJ118" s="172">
        <v>0</v>
      </c>
      <c r="AK118" s="172">
        <v>0</v>
      </c>
      <c r="AL118" s="172">
        <v>0</v>
      </c>
      <c r="AM118" s="172">
        <v>0</v>
      </c>
      <c r="AN118" s="172">
        <v>0</v>
      </c>
      <c r="AO118" s="172">
        <v>0</v>
      </c>
      <c r="AP118" s="172">
        <v>0</v>
      </c>
      <c r="AQ118" s="172">
        <v>0</v>
      </c>
      <c r="AR118" s="172">
        <v>0</v>
      </c>
      <c r="AS118" s="172">
        <v>0</v>
      </c>
      <c r="AT118" s="172">
        <v>0</v>
      </c>
      <c r="AU118" s="172">
        <v>0</v>
      </c>
      <c r="AV118" s="172">
        <v>0</v>
      </c>
      <c r="AW118" s="172">
        <v>0</v>
      </c>
      <c r="AX118" s="172">
        <v>0</v>
      </c>
      <c r="AY118" s="172">
        <v>0</v>
      </c>
      <c r="AZ118" s="172">
        <v>0</v>
      </c>
      <c r="BA118" s="172">
        <v>0</v>
      </c>
      <c r="BB118" s="172">
        <v>0</v>
      </c>
      <c r="BC118" s="172">
        <v>0</v>
      </c>
      <c r="BD118" s="172">
        <v>0</v>
      </c>
      <c r="BE118" s="172">
        <v>0</v>
      </c>
      <c r="BF118" s="172">
        <v>0</v>
      </c>
      <c r="BG118" s="172">
        <v>0</v>
      </c>
      <c r="BH118" s="172">
        <v>0</v>
      </c>
      <c r="BI118" s="172">
        <v>0</v>
      </c>
      <c r="BJ118" s="172">
        <v>0</v>
      </c>
      <c r="BK118" s="172">
        <v>0</v>
      </c>
      <c r="BL118" s="172">
        <v>0</v>
      </c>
      <c r="BM118" s="172">
        <v>0</v>
      </c>
      <c r="BN118" s="172">
        <v>0</v>
      </c>
      <c r="BO118" s="172">
        <v>0</v>
      </c>
      <c r="BP118" s="172">
        <v>0</v>
      </c>
      <c r="BQ118" s="172">
        <v>0</v>
      </c>
      <c r="BR118" s="172">
        <v>0</v>
      </c>
      <c r="BS118" s="172">
        <v>0</v>
      </c>
      <c r="BT118" s="172">
        <v>0</v>
      </c>
      <c r="BU118" s="172">
        <v>0</v>
      </c>
      <c r="BV118" s="172">
        <v>0</v>
      </c>
      <c r="BW118" s="172">
        <v>0</v>
      </c>
      <c r="BX118" s="172">
        <v>0</v>
      </c>
      <c r="BY118" s="172">
        <v>0</v>
      </c>
      <c r="BZ118" s="172">
        <v>0</v>
      </c>
      <c r="CA118" s="172">
        <v>0</v>
      </c>
      <c r="CB118" s="172">
        <v>0</v>
      </c>
      <c r="CC118" s="172">
        <v>0</v>
      </c>
      <c r="CD118" s="172">
        <v>0</v>
      </c>
      <c r="CE118" s="172">
        <v>0</v>
      </c>
      <c r="CF118" s="172">
        <v>0</v>
      </c>
      <c r="CG118" s="172">
        <v>0</v>
      </c>
      <c r="CH118" s="172">
        <v>0</v>
      </c>
      <c r="CI118" s="172">
        <v>0</v>
      </c>
      <c r="CJ118" s="172">
        <v>0</v>
      </c>
      <c r="CK118" s="172">
        <v>0</v>
      </c>
      <c r="CL118" s="172">
        <v>0</v>
      </c>
      <c r="CM118" s="172">
        <v>0</v>
      </c>
      <c r="CN118" s="172">
        <v>0</v>
      </c>
      <c r="CO118" s="172">
        <v>0</v>
      </c>
      <c r="CP118" s="172">
        <v>0</v>
      </c>
      <c r="CQ118" s="172">
        <v>0</v>
      </c>
      <c r="CR118" s="172">
        <v>0</v>
      </c>
      <c r="CS118" s="172">
        <v>0</v>
      </c>
      <c r="CT118" s="172">
        <v>0</v>
      </c>
      <c r="CU118" s="172">
        <v>0</v>
      </c>
      <c r="CV118" s="172">
        <v>0</v>
      </c>
      <c r="CW118" s="172">
        <v>0</v>
      </c>
      <c r="CX118" s="172">
        <v>0</v>
      </c>
      <c r="CY118" s="172">
        <v>0</v>
      </c>
      <c r="CZ118" s="172">
        <v>0</v>
      </c>
      <c r="DA118" s="172">
        <v>0</v>
      </c>
      <c r="DB118" s="172">
        <v>0</v>
      </c>
      <c r="DC118" s="172">
        <v>0</v>
      </c>
      <c r="DD118" s="172">
        <v>0</v>
      </c>
      <c r="DE118" s="172">
        <v>0</v>
      </c>
      <c r="DF118" s="172">
        <v>0</v>
      </c>
      <c r="DG118" s="172">
        <v>0</v>
      </c>
      <c r="DH118" s="172">
        <v>0</v>
      </c>
      <c r="DI118" s="172">
        <v>0</v>
      </c>
      <c r="DJ118" s="172">
        <v>0</v>
      </c>
      <c r="DK118" s="172">
        <v>0</v>
      </c>
      <c r="DL118" s="172">
        <v>0</v>
      </c>
      <c r="DM118" s="172">
        <v>0</v>
      </c>
      <c r="DN118" s="172">
        <v>0</v>
      </c>
      <c r="DO118" s="172">
        <v>0</v>
      </c>
      <c r="DP118" s="172">
        <v>0</v>
      </c>
      <c r="DQ118" s="172">
        <v>0</v>
      </c>
      <c r="DR118" s="172">
        <v>0</v>
      </c>
      <c r="DS118" s="172">
        <v>0</v>
      </c>
      <c r="DT118" s="172">
        <v>0</v>
      </c>
      <c r="DU118" s="172">
        <v>0</v>
      </c>
      <c r="DV118" s="172">
        <v>0</v>
      </c>
      <c r="DW118" s="172">
        <v>0</v>
      </c>
      <c r="DX118" s="172">
        <v>0</v>
      </c>
      <c r="DY118" s="172">
        <v>0</v>
      </c>
      <c r="DZ118" s="172">
        <v>0</v>
      </c>
      <c r="EA118" s="172">
        <v>0</v>
      </c>
      <c r="EB118" s="172">
        <v>0</v>
      </c>
      <c r="EC118" s="172">
        <v>0</v>
      </c>
      <c r="ED118" s="172">
        <v>0</v>
      </c>
      <c r="EE118" s="172">
        <v>0</v>
      </c>
      <c r="EF118" s="172">
        <v>0</v>
      </c>
      <c r="EG118" s="172">
        <v>0</v>
      </c>
      <c r="EH118" s="172">
        <v>0</v>
      </c>
      <c r="EI118" s="172">
        <v>0</v>
      </c>
      <c r="EJ118" s="172">
        <v>0</v>
      </c>
      <c r="EK118" s="172">
        <v>0</v>
      </c>
      <c r="EL118" s="172">
        <v>0</v>
      </c>
      <c r="EM118" s="172">
        <v>0</v>
      </c>
      <c r="EN118" s="172">
        <v>0</v>
      </c>
      <c r="EO118" s="172">
        <v>0</v>
      </c>
      <c r="EP118" s="172">
        <v>0</v>
      </c>
      <c r="EQ118" s="172">
        <v>0</v>
      </c>
      <c r="ER118" s="172">
        <v>0</v>
      </c>
      <c r="ES118" s="172">
        <v>0</v>
      </c>
      <c r="ET118" s="172">
        <v>0</v>
      </c>
      <c r="EU118" s="172">
        <v>0</v>
      </c>
      <c r="EV118" s="172">
        <v>0</v>
      </c>
      <c r="EW118" s="172">
        <v>0</v>
      </c>
      <c r="EX118" s="172">
        <v>0</v>
      </c>
      <c r="EY118" s="172">
        <v>0</v>
      </c>
      <c r="EZ118" s="172">
        <v>0</v>
      </c>
      <c r="FA118" s="172">
        <v>0</v>
      </c>
      <c r="FB118" s="172">
        <v>0</v>
      </c>
      <c r="FC118" s="172">
        <v>0</v>
      </c>
      <c r="FD118" s="172">
        <v>0</v>
      </c>
      <c r="FE118" s="172">
        <v>0</v>
      </c>
      <c r="FF118" s="172">
        <v>0</v>
      </c>
      <c r="FG118" s="172">
        <v>0</v>
      </c>
      <c r="FH118" s="172">
        <v>0</v>
      </c>
      <c r="FI118" s="172">
        <v>0</v>
      </c>
      <c r="FJ118" s="172">
        <v>0</v>
      </c>
      <c r="FK118" s="172">
        <v>0</v>
      </c>
      <c r="FL118" s="172">
        <v>0</v>
      </c>
      <c r="FM118" s="172">
        <v>0</v>
      </c>
      <c r="FN118" s="172">
        <v>0</v>
      </c>
      <c r="FO118" s="172">
        <v>0</v>
      </c>
      <c r="FP118" s="172">
        <v>0</v>
      </c>
      <c r="FQ118" s="172">
        <v>0</v>
      </c>
      <c r="FR118" s="172">
        <v>0</v>
      </c>
      <c r="FS118" s="172">
        <v>0</v>
      </c>
      <c r="FT118" s="172">
        <v>0</v>
      </c>
      <c r="FU118" s="172">
        <v>0</v>
      </c>
      <c r="FV118" s="172">
        <v>0</v>
      </c>
      <c r="FW118" s="172">
        <v>0</v>
      </c>
      <c r="FX118" s="172">
        <v>0</v>
      </c>
      <c r="FY118" s="172">
        <v>0</v>
      </c>
      <c r="FZ118" s="172">
        <v>0</v>
      </c>
      <c r="GA118" s="172">
        <v>0</v>
      </c>
      <c r="GB118" s="172">
        <v>0</v>
      </c>
      <c r="GC118" s="172">
        <v>0</v>
      </c>
      <c r="GD118" s="172">
        <v>0</v>
      </c>
      <c r="GE118" s="172">
        <v>0</v>
      </c>
      <c r="GF118" s="172">
        <v>0</v>
      </c>
      <c r="GG118" s="172">
        <v>0</v>
      </c>
      <c r="GH118" s="172">
        <v>0</v>
      </c>
      <c r="GI118" s="172">
        <v>0</v>
      </c>
      <c r="GJ118" s="172">
        <v>0</v>
      </c>
      <c r="GK118" s="172">
        <v>0</v>
      </c>
      <c r="GL118" s="172">
        <v>0</v>
      </c>
      <c r="GM118" s="172">
        <v>0</v>
      </c>
      <c r="GN118" s="172">
        <v>0</v>
      </c>
      <c r="GO118" s="172">
        <v>0</v>
      </c>
      <c r="GP118" s="172">
        <v>0</v>
      </c>
      <c r="GQ118" s="172">
        <v>0</v>
      </c>
      <c r="GR118" s="172">
        <v>0</v>
      </c>
      <c r="GS118" s="172">
        <v>0</v>
      </c>
      <c r="GT118" s="172">
        <v>0</v>
      </c>
      <c r="GU118" s="179">
        <v>0</v>
      </c>
      <c r="GV118" s="179">
        <v>0</v>
      </c>
      <c r="GW118" s="179">
        <v>0</v>
      </c>
      <c r="GX118" s="179">
        <v>0</v>
      </c>
      <c r="GY118" s="179">
        <v>0</v>
      </c>
      <c r="GZ118" s="179">
        <v>0</v>
      </c>
      <c r="HA118" s="179">
        <v>0</v>
      </c>
      <c r="HB118" s="179">
        <v>0</v>
      </c>
      <c r="HC118" s="179">
        <v>0</v>
      </c>
      <c r="HD118" s="179">
        <v>0</v>
      </c>
      <c r="HE118" s="179">
        <v>0</v>
      </c>
      <c r="HF118" s="179">
        <v>0</v>
      </c>
      <c r="HG118" s="179">
        <v>0</v>
      </c>
      <c r="HH118" s="179">
        <v>0</v>
      </c>
      <c r="HI118" s="179">
        <v>0</v>
      </c>
      <c r="HJ118" s="179">
        <v>0</v>
      </c>
      <c r="HK118" s="179">
        <v>0</v>
      </c>
      <c r="HL118" s="179">
        <v>0</v>
      </c>
      <c r="HM118" s="179">
        <v>0</v>
      </c>
      <c r="HN118" s="179">
        <v>0</v>
      </c>
      <c r="HO118" s="172">
        <f t="shared" si="234"/>
        <v>0</v>
      </c>
      <c r="HP118" s="172">
        <f t="shared" si="235"/>
        <v>0</v>
      </c>
      <c r="HQ118" s="172">
        <f t="shared" si="236"/>
        <v>0</v>
      </c>
      <c r="HR118" s="172">
        <f t="shared" si="237"/>
        <v>0</v>
      </c>
      <c r="HS118" s="163">
        <f t="shared" si="187"/>
        <v>0</v>
      </c>
    </row>
    <row r="119" spans="1:227" ht="38.25" customHeight="1" thickTop="1" thickBot="1" x14ac:dyDescent="0.3">
      <c r="A119" s="171" t="s">
        <v>957</v>
      </c>
      <c r="B119" s="172">
        <v>0</v>
      </c>
      <c r="C119" s="172">
        <v>0</v>
      </c>
      <c r="D119" s="172">
        <v>0</v>
      </c>
      <c r="E119" s="172">
        <v>0</v>
      </c>
      <c r="F119" s="172">
        <v>0</v>
      </c>
      <c r="G119" s="172">
        <v>0</v>
      </c>
      <c r="H119" s="172">
        <v>0</v>
      </c>
      <c r="I119" s="172">
        <v>0</v>
      </c>
      <c r="J119" s="172">
        <v>0</v>
      </c>
      <c r="K119" s="172">
        <v>0</v>
      </c>
      <c r="L119" s="172">
        <v>0</v>
      </c>
      <c r="M119" s="172">
        <v>0</v>
      </c>
      <c r="N119" s="172">
        <v>0</v>
      </c>
      <c r="O119" s="172">
        <v>0</v>
      </c>
      <c r="P119" s="172">
        <v>0</v>
      </c>
      <c r="Q119" s="172">
        <v>0</v>
      </c>
      <c r="R119" s="172">
        <v>0</v>
      </c>
      <c r="S119" s="172">
        <v>0</v>
      </c>
      <c r="T119" s="172">
        <v>0</v>
      </c>
      <c r="U119" s="172">
        <v>0</v>
      </c>
      <c r="V119" s="172">
        <v>0</v>
      </c>
      <c r="W119" s="172">
        <v>0</v>
      </c>
      <c r="X119" s="172">
        <v>0</v>
      </c>
      <c r="Y119" s="172">
        <v>0</v>
      </c>
      <c r="Z119" s="172">
        <v>0</v>
      </c>
      <c r="AA119" s="172">
        <v>0</v>
      </c>
      <c r="AB119" s="172">
        <v>0</v>
      </c>
      <c r="AC119" s="172">
        <v>0</v>
      </c>
      <c r="AD119" s="172">
        <v>0</v>
      </c>
      <c r="AE119" s="172">
        <v>0</v>
      </c>
      <c r="AF119" s="172">
        <v>0</v>
      </c>
      <c r="AG119" s="172">
        <v>0</v>
      </c>
      <c r="AH119" s="172">
        <v>0</v>
      </c>
      <c r="AI119" s="172">
        <v>0</v>
      </c>
      <c r="AJ119" s="172">
        <v>0</v>
      </c>
      <c r="AK119" s="172">
        <v>0</v>
      </c>
      <c r="AL119" s="172">
        <v>0</v>
      </c>
      <c r="AM119" s="172">
        <v>0</v>
      </c>
      <c r="AN119" s="172">
        <v>0</v>
      </c>
      <c r="AO119" s="172">
        <v>0</v>
      </c>
      <c r="AP119" s="172">
        <v>0</v>
      </c>
      <c r="AQ119" s="172">
        <v>0</v>
      </c>
      <c r="AR119" s="172">
        <v>0</v>
      </c>
      <c r="AS119" s="172">
        <v>0</v>
      </c>
      <c r="AT119" s="172">
        <v>0</v>
      </c>
      <c r="AU119" s="172">
        <v>0</v>
      </c>
      <c r="AV119" s="172">
        <v>0</v>
      </c>
      <c r="AW119" s="172">
        <v>0</v>
      </c>
      <c r="AX119" s="172">
        <v>0</v>
      </c>
      <c r="AY119" s="172">
        <v>0</v>
      </c>
      <c r="AZ119" s="172">
        <v>0</v>
      </c>
      <c r="BA119" s="172">
        <v>0</v>
      </c>
      <c r="BB119" s="172">
        <v>0</v>
      </c>
      <c r="BC119" s="172">
        <v>0</v>
      </c>
      <c r="BD119" s="172">
        <v>0</v>
      </c>
      <c r="BE119" s="172">
        <v>0</v>
      </c>
      <c r="BF119" s="172">
        <v>0</v>
      </c>
      <c r="BG119" s="172">
        <v>0</v>
      </c>
      <c r="BH119" s="172">
        <v>0</v>
      </c>
      <c r="BI119" s="172">
        <v>0</v>
      </c>
      <c r="BJ119" s="172">
        <v>0</v>
      </c>
      <c r="BK119" s="172">
        <v>0</v>
      </c>
      <c r="BL119" s="172">
        <v>0</v>
      </c>
      <c r="BM119" s="172">
        <v>0</v>
      </c>
      <c r="BN119" s="172">
        <v>0</v>
      </c>
      <c r="BO119" s="172">
        <v>0</v>
      </c>
      <c r="BP119" s="172">
        <v>0</v>
      </c>
      <c r="BQ119" s="172">
        <v>0</v>
      </c>
      <c r="BR119" s="172">
        <v>0</v>
      </c>
      <c r="BS119" s="172">
        <v>0</v>
      </c>
      <c r="BT119" s="172">
        <v>0</v>
      </c>
      <c r="BU119" s="172">
        <v>0</v>
      </c>
      <c r="BV119" s="172">
        <v>0</v>
      </c>
      <c r="BW119" s="172">
        <v>0</v>
      </c>
      <c r="BX119" s="172">
        <v>0</v>
      </c>
      <c r="BY119" s="172">
        <v>0</v>
      </c>
      <c r="BZ119" s="172">
        <v>0</v>
      </c>
      <c r="CA119" s="172">
        <v>0</v>
      </c>
      <c r="CB119" s="172">
        <v>0</v>
      </c>
      <c r="CC119" s="172">
        <v>0</v>
      </c>
      <c r="CD119" s="172">
        <v>0</v>
      </c>
      <c r="CE119" s="172">
        <v>0</v>
      </c>
      <c r="CF119" s="172">
        <v>0</v>
      </c>
      <c r="CG119" s="172">
        <v>0</v>
      </c>
      <c r="CH119" s="172">
        <v>0</v>
      </c>
      <c r="CI119" s="172">
        <v>0</v>
      </c>
      <c r="CJ119" s="172">
        <v>0</v>
      </c>
      <c r="CK119" s="172">
        <v>0</v>
      </c>
      <c r="CL119" s="172">
        <v>0</v>
      </c>
      <c r="CM119" s="172">
        <v>0</v>
      </c>
      <c r="CN119" s="172">
        <v>0</v>
      </c>
      <c r="CO119" s="172">
        <v>0</v>
      </c>
      <c r="CP119" s="172">
        <v>0</v>
      </c>
      <c r="CQ119" s="172">
        <v>0</v>
      </c>
      <c r="CR119" s="172">
        <v>0</v>
      </c>
      <c r="CS119" s="172">
        <v>0</v>
      </c>
      <c r="CT119" s="172">
        <v>0</v>
      </c>
      <c r="CU119" s="172">
        <v>0</v>
      </c>
      <c r="CV119" s="172">
        <v>0</v>
      </c>
      <c r="CW119" s="172">
        <v>0</v>
      </c>
      <c r="CX119" s="172">
        <v>0</v>
      </c>
      <c r="CY119" s="172">
        <v>0</v>
      </c>
      <c r="CZ119" s="172">
        <v>0</v>
      </c>
      <c r="DA119" s="172">
        <v>0</v>
      </c>
      <c r="DB119" s="172">
        <v>0</v>
      </c>
      <c r="DC119" s="172">
        <v>0</v>
      </c>
      <c r="DD119" s="172">
        <v>0</v>
      </c>
      <c r="DE119" s="172">
        <v>0</v>
      </c>
      <c r="DF119" s="172">
        <v>0</v>
      </c>
      <c r="DG119" s="172">
        <v>0</v>
      </c>
      <c r="DH119" s="172">
        <v>0</v>
      </c>
      <c r="DI119" s="172">
        <v>0</v>
      </c>
      <c r="DJ119" s="172">
        <v>0</v>
      </c>
      <c r="DK119" s="172">
        <v>0</v>
      </c>
      <c r="DL119" s="172">
        <v>0</v>
      </c>
      <c r="DM119" s="172">
        <v>0</v>
      </c>
      <c r="DN119" s="172">
        <v>0</v>
      </c>
      <c r="DO119" s="172">
        <v>0</v>
      </c>
      <c r="DP119" s="172">
        <v>0</v>
      </c>
      <c r="DQ119" s="172">
        <v>0</v>
      </c>
      <c r="DR119" s="172">
        <v>0</v>
      </c>
      <c r="DS119" s="172">
        <v>0</v>
      </c>
      <c r="DT119" s="172">
        <v>0</v>
      </c>
      <c r="DU119" s="172">
        <v>0</v>
      </c>
      <c r="DV119" s="172">
        <v>0</v>
      </c>
      <c r="DW119" s="172">
        <v>0</v>
      </c>
      <c r="DX119" s="172">
        <v>0</v>
      </c>
      <c r="DY119" s="172">
        <v>0</v>
      </c>
      <c r="DZ119" s="172">
        <v>0</v>
      </c>
      <c r="EA119" s="172">
        <v>0</v>
      </c>
      <c r="EB119" s="172">
        <v>0</v>
      </c>
      <c r="EC119" s="172">
        <v>0</v>
      </c>
      <c r="ED119" s="172">
        <v>0</v>
      </c>
      <c r="EE119" s="172">
        <v>0</v>
      </c>
      <c r="EF119" s="172">
        <v>0</v>
      </c>
      <c r="EG119" s="172">
        <v>0</v>
      </c>
      <c r="EH119" s="172">
        <v>0</v>
      </c>
      <c r="EI119" s="172">
        <v>0</v>
      </c>
      <c r="EJ119" s="172">
        <v>0</v>
      </c>
      <c r="EK119" s="172">
        <v>0</v>
      </c>
      <c r="EL119" s="172">
        <v>0</v>
      </c>
      <c r="EM119" s="172">
        <v>0</v>
      </c>
      <c r="EN119" s="172">
        <v>0</v>
      </c>
      <c r="EO119" s="172">
        <v>0</v>
      </c>
      <c r="EP119" s="172">
        <v>0</v>
      </c>
      <c r="EQ119" s="172">
        <v>0</v>
      </c>
      <c r="ER119" s="172">
        <v>0</v>
      </c>
      <c r="ES119" s="172">
        <v>0</v>
      </c>
      <c r="ET119" s="172">
        <v>0</v>
      </c>
      <c r="EU119" s="172">
        <v>0</v>
      </c>
      <c r="EV119" s="172">
        <v>0</v>
      </c>
      <c r="EW119" s="172">
        <v>0</v>
      </c>
      <c r="EX119" s="172">
        <v>0</v>
      </c>
      <c r="EY119" s="172">
        <v>0</v>
      </c>
      <c r="EZ119" s="172">
        <v>0</v>
      </c>
      <c r="FA119" s="172">
        <v>0</v>
      </c>
      <c r="FB119" s="172">
        <v>0</v>
      </c>
      <c r="FC119" s="172">
        <v>0</v>
      </c>
      <c r="FD119" s="172">
        <v>0</v>
      </c>
      <c r="FE119" s="172">
        <v>0</v>
      </c>
      <c r="FF119" s="172">
        <v>0</v>
      </c>
      <c r="FG119" s="172">
        <v>0</v>
      </c>
      <c r="FH119" s="172">
        <v>0</v>
      </c>
      <c r="FI119" s="172">
        <v>0</v>
      </c>
      <c r="FJ119" s="172">
        <v>0</v>
      </c>
      <c r="FK119" s="172">
        <v>0</v>
      </c>
      <c r="FL119" s="172">
        <v>0</v>
      </c>
      <c r="FM119" s="172">
        <v>0</v>
      </c>
      <c r="FN119" s="172">
        <v>0</v>
      </c>
      <c r="FO119" s="172">
        <v>0</v>
      </c>
      <c r="FP119" s="172">
        <v>0</v>
      </c>
      <c r="FQ119" s="172">
        <v>0</v>
      </c>
      <c r="FR119" s="172">
        <v>0</v>
      </c>
      <c r="FS119" s="172">
        <v>0</v>
      </c>
      <c r="FT119" s="172">
        <v>0</v>
      </c>
      <c r="FU119" s="172">
        <v>0</v>
      </c>
      <c r="FV119" s="172">
        <v>0</v>
      </c>
      <c r="FW119" s="172">
        <v>0</v>
      </c>
      <c r="FX119" s="172">
        <v>0</v>
      </c>
      <c r="FY119" s="172">
        <v>0</v>
      </c>
      <c r="FZ119" s="172">
        <v>0</v>
      </c>
      <c r="GA119" s="172">
        <v>0</v>
      </c>
      <c r="GB119" s="172">
        <v>0</v>
      </c>
      <c r="GC119" s="172">
        <v>0</v>
      </c>
      <c r="GD119" s="172">
        <v>0</v>
      </c>
      <c r="GE119" s="172">
        <v>0</v>
      </c>
      <c r="GF119" s="172">
        <v>0</v>
      </c>
      <c r="GG119" s="172">
        <v>0</v>
      </c>
      <c r="GH119" s="172">
        <v>0</v>
      </c>
      <c r="GI119" s="172">
        <v>0</v>
      </c>
      <c r="GJ119" s="172">
        <v>0</v>
      </c>
      <c r="GK119" s="172">
        <v>0</v>
      </c>
      <c r="GL119" s="172">
        <v>0</v>
      </c>
      <c r="GM119" s="172">
        <v>0</v>
      </c>
      <c r="GN119" s="172">
        <v>0</v>
      </c>
      <c r="GO119" s="172">
        <v>0</v>
      </c>
      <c r="GP119" s="172">
        <v>0</v>
      </c>
      <c r="GQ119" s="172">
        <v>0</v>
      </c>
      <c r="GR119" s="172">
        <v>0</v>
      </c>
      <c r="GS119" s="172">
        <v>0</v>
      </c>
      <c r="GT119" s="172">
        <v>0</v>
      </c>
      <c r="GU119" s="179">
        <v>0</v>
      </c>
      <c r="GV119" s="179">
        <v>0</v>
      </c>
      <c r="GW119" s="179">
        <v>0</v>
      </c>
      <c r="GX119" s="179">
        <v>0</v>
      </c>
      <c r="GY119" s="179">
        <v>0</v>
      </c>
      <c r="GZ119" s="179">
        <v>0</v>
      </c>
      <c r="HA119" s="179">
        <v>0</v>
      </c>
      <c r="HB119" s="179">
        <v>0</v>
      </c>
      <c r="HC119" s="179">
        <v>0</v>
      </c>
      <c r="HD119" s="179">
        <v>0</v>
      </c>
      <c r="HE119" s="179">
        <v>0</v>
      </c>
      <c r="HF119" s="179">
        <v>0</v>
      </c>
      <c r="HG119" s="179">
        <v>0</v>
      </c>
      <c r="HH119" s="179">
        <v>0</v>
      </c>
      <c r="HI119" s="179">
        <v>0</v>
      </c>
      <c r="HJ119" s="179">
        <v>0</v>
      </c>
      <c r="HK119" s="179">
        <v>0</v>
      </c>
      <c r="HL119" s="179">
        <v>0</v>
      </c>
      <c r="HM119" s="179">
        <v>0</v>
      </c>
      <c r="HN119" s="179">
        <v>0</v>
      </c>
      <c r="HO119" s="172">
        <f t="shared" si="234"/>
        <v>0</v>
      </c>
      <c r="HP119" s="172">
        <f t="shared" si="235"/>
        <v>0</v>
      </c>
      <c r="HQ119" s="172">
        <f t="shared" si="236"/>
        <v>0</v>
      </c>
      <c r="HR119" s="172">
        <f t="shared" si="237"/>
        <v>0</v>
      </c>
      <c r="HS119" s="163">
        <f t="shared" si="187"/>
        <v>0</v>
      </c>
    </row>
    <row r="120" spans="1:227" ht="27" thickTop="1" thickBot="1" x14ac:dyDescent="0.3">
      <c r="A120" s="169" t="s">
        <v>958</v>
      </c>
      <c r="B120" s="170">
        <f>SUM(B121:B122)</f>
        <v>490585500</v>
      </c>
      <c r="C120" s="170">
        <f t="shared" ref="C120:CQ120" si="238">SUM(C121:C122)</f>
        <v>0</v>
      </c>
      <c r="D120" s="170">
        <f t="shared" si="238"/>
        <v>0</v>
      </c>
      <c r="E120" s="170">
        <f t="shared" si="238"/>
        <v>0</v>
      </c>
      <c r="F120" s="170">
        <f t="shared" si="238"/>
        <v>0</v>
      </c>
      <c r="G120" s="170">
        <f t="shared" ref="G120:J120" si="239">SUM(G121:G122)</f>
        <v>0</v>
      </c>
      <c r="H120" s="170">
        <f t="shared" si="239"/>
        <v>0</v>
      </c>
      <c r="I120" s="170">
        <f t="shared" si="239"/>
        <v>0</v>
      </c>
      <c r="J120" s="170">
        <f t="shared" si="239"/>
        <v>0</v>
      </c>
      <c r="K120" s="170">
        <f t="shared" si="238"/>
        <v>0</v>
      </c>
      <c r="L120" s="170">
        <f t="shared" si="238"/>
        <v>0</v>
      </c>
      <c r="M120" s="170">
        <f t="shared" si="238"/>
        <v>0</v>
      </c>
      <c r="N120" s="170">
        <f t="shared" si="238"/>
        <v>0</v>
      </c>
      <c r="O120" s="170">
        <f>SUM(O121:O122)</f>
        <v>0</v>
      </c>
      <c r="P120" s="170">
        <f>SUM(P121:P122)</f>
        <v>0</v>
      </c>
      <c r="Q120" s="170">
        <f>SUM(Q121:Q122)</f>
        <v>0</v>
      </c>
      <c r="R120" s="170">
        <f>SUM(R121:R122)</f>
        <v>0</v>
      </c>
      <c r="S120" s="170">
        <f t="shared" si="238"/>
        <v>0</v>
      </c>
      <c r="T120" s="170">
        <f t="shared" si="238"/>
        <v>0</v>
      </c>
      <c r="U120" s="170">
        <f t="shared" si="238"/>
        <v>0</v>
      </c>
      <c r="V120" s="170">
        <f t="shared" si="238"/>
        <v>0</v>
      </c>
      <c r="W120" s="170">
        <f t="shared" si="238"/>
        <v>0</v>
      </c>
      <c r="X120" s="170">
        <f t="shared" si="238"/>
        <v>0</v>
      </c>
      <c r="Y120" s="170">
        <f t="shared" si="238"/>
        <v>0</v>
      </c>
      <c r="Z120" s="170">
        <f t="shared" si="238"/>
        <v>0</v>
      </c>
      <c r="AA120" s="170">
        <f t="shared" si="238"/>
        <v>0</v>
      </c>
      <c r="AB120" s="170">
        <f t="shared" si="238"/>
        <v>0</v>
      </c>
      <c r="AC120" s="170">
        <f t="shared" si="238"/>
        <v>0</v>
      </c>
      <c r="AD120" s="170">
        <f t="shared" si="238"/>
        <v>0</v>
      </c>
      <c r="AE120" s="170">
        <f t="shared" si="238"/>
        <v>0</v>
      </c>
      <c r="AF120" s="170">
        <f t="shared" si="238"/>
        <v>0</v>
      </c>
      <c r="AG120" s="170">
        <f t="shared" si="238"/>
        <v>0</v>
      </c>
      <c r="AH120" s="170">
        <f t="shared" si="238"/>
        <v>0</v>
      </c>
      <c r="AI120" s="170">
        <f>SUM(AI121:AI122)</f>
        <v>0</v>
      </c>
      <c r="AJ120" s="170">
        <f>SUM(AJ121:AJ122)</f>
        <v>0</v>
      </c>
      <c r="AK120" s="170">
        <f>SUM(AK121:AK122)</f>
        <v>0</v>
      </c>
      <c r="AL120" s="170">
        <f>SUM(AL121:AL122)</f>
        <v>0</v>
      </c>
      <c r="AM120" s="170">
        <f t="shared" si="238"/>
        <v>0</v>
      </c>
      <c r="AN120" s="170">
        <f t="shared" si="238"/>
        <v>0</v>
      </c>
      <c r="AO120" s="170">
        <f t="shared" si="238"/>
        <v>0</v>
      </c>
      <c r="AP120" s="170">
        <f t="shared" si="238"/>
        <v>0</v>
      </c>
      <c r="AQ120" s="170">
        <f t="shared" si="238"/>
        <v>291680100</v>
      </c>
      <c r="AR120" s="170">
        <f t="shared" si="238"/>
        <v>0</v>
      </c>
      <c r="AS120" s="170">
        <f t="shared" si="238"/>
        <v>0</v>
      </c>
      <c r="AT120" s="170">
        <f t="shared" si="238"/>
        <v>0</v>
      </c>
      <c r="AU120" s="170">
        <f t="shared" ref="AU120:AX120" si="240">SUM(AU121:AU122)</f>
        <v>180000000</v>
      </c>
      <c r="AV120" s="170">
        <f t="shared" si="240"/>
        <v>0</v>
      </c>
      <c r="AW120" s="170">
        <f t="shared" si="240"/>
        <v>0</v>
      </c>
      <c r="AX120" s="170">
        <f t="shared" si="240"/>
        <v>0</v>
      </c>
      <c r="AY120" s="170">
        <f t="shared" si="238"/>
        <v>0</v>
      </c>
      <c r="AZ120" s="170">
        <f t="shared" si="238"/>
        <v>0</v>
      </c>
      <c r="BA120" s="170">
        <f t="shared" si="238"/>
        <v>0</v>
      </c>
      <c r="BB120" s="170">
        <f t="shared" si="238"/>
        <v>0</v>
      </c>
      <c r="BC120" s="170">
        <f t="shared" ref="BC120:BF120" si="241">SUM(BC121:BC122)</f>
        <v>0</v>
      </c>
      <c r="BD120" s="170">
        <f t="shared" si="241"/>
        <v>0</v>
      </c>
      <c r="BE120" s="170">
        <f t="shared" si="241"/>
        <v>0</v>
      </c>
      <c r="BF120" s="170">
        <f t="shared" si="241"/>
        <v>0</v>
      </c>
      <c r="BG120" s="170">
        <f t="shared" si="238"/>
        <v>2222100</v>
      </c>
      <c r="BH120" s="170">
        <f t="shared" si="238"/>
        <v>0</v>
      </c>
      <c r="BI120" s="170">
        <f t="shared" si="238"/>
        <v>0</v>
      </c>
      <c r="BJ120" s="170">
        <f t="shared" si="238"/>
        <v>0</v>
      </c>
      <c r="BK120" s="170">
        <f t="shared" si="238"/>
        <v>0</v>
      </c>
      <c r="BL120" s="170">
        <f t="shared" si="238"/>
        <v>0</v>
      </c>
      <c r="BM120" s="170">
        <f t="shared" si="238"/>
        <v>0</v>
      </c>
      <c r="BN120" s="170">
        <f t="shared" si="238"/>
        <v>0</v>
      </c>
      <c r="BO120" s="170">
        <f t="shared" si="238"/>
        <v>0</v>
      </c>
      <c r="BP120" s="170">
        <f t="shared" si="238"/>
        <v>0</v>
      </c>
      <c r="BQ120" s="170">
        <f t="shared" si="238"/>
        <v>0</v>
      </c>
      <c r="BR120" s="170">
        <f t="shared" si="238"/>
        <v>0</v>
      </c>
      <c r="BS120" s="170">
        <f t="shared" si="238"/>
        <v>0</v>
      </c>
      <c r="BT120" s="170">
        <f t="shared" si="238"/>
        <v>0</v>
      </c>
      <c r="BU120" s="170">
        <f t="shared" si="238"/>
        <v>0</v>
      </c>
      <c r="BV120" s="170">
        <f t="shared" si="238"/>
        <v>0</v>
      </c>
      <c r="BW120" s="170">
        <f t="shared" si="238"/>
        <v>0</v>
      </c>
      <c r="BX120" s="170">
        <f t="shared" si="238"/>
        <v>0</v>
      </c>
      <c r="BY120" s="170">
        <f t="shared" si="238"/>
        <v>0</v>
      </c>
      <c r="BZ120" s="170">
        <f t="shared" si="238"/>
        <v>0</v>
      </c>
      <c r="CA120" s="170">
        <f>SUM(CA121:CA122)</f>
        <v>0</v>
      </c>
      <c r="CB120" s="170">
        <f>SUM(CB121:CB122)</f>
        <v>0</v>
      </c>
      <c r="CC120" s="170">
        <f>SUM(CC121:CC122)</f>
        <v>0</v>
      </c>
      <c r="CD120" s="170">
        <f>SUM(CD121:CD122)</f>
        <v>0</v>
      </c>
      <c r="CE120" s="170">
        <f t="shared" si="238"/>
        <v>0</v>
      </c>
      <c r="CF120" s="170">
        <f>SUM(CF121:CF122)</f>
        <v>0</v>
      </c>
      <c r="CG120" s="170">
        <f t="shared" si="238"/>
        <v>0</v>
      </c>
      <c r="CH120" s="170">
        <f t="shared" si="238"/>
        <v>0</v>
      </c>
      <c r="CI120" s="170">
        <f t="shared" si="238"/>
        <v>0</v>
      </c>
      <c r="CJ120" s="170">
        <f t="shared" si="238"/>
        <v>0</v>
      </c>
      <c r="CK120" s="170">
        <f t="shared" si="238"/>
        <v>0</v>
      </c>
      <c r="CL120" s="170">
        <f t="shared" si="238"/>
        <v>0</v>
      </c>
      <c r="CM120" s="170">
        <f>SUM(CM121:CM122)</f>
        <v>0</v>
      </c>
      <c r="CN120" s="170">
        <f>SUM(CN121:CN122)</f>
        <v>0</v>
      </c>
      <c r="CO120" s="170">
        <f>SUM(CO121:CO122)</f>
        <v>0</v>
      </c>
      <c r="CP120" s="170">
        <f>SUM(CP121:CP122)</f>
        <v>0</v>
      </c>
      <c r="CQ120" s="170">
        <f t="shared" si="238"/>
        <v>10080000</v>
      </c>
      <c r="CR120" s="170">
        <f t="shared" ref="CR120:FJ120" si="242">SUM(CR121:CR122)</f>
        <v>0</v>
      </c>
      <c r="CS120" s="170">
        <f t="shared" si="242"/>
        <v>0</v>
      </c>
      <c r="CT120" s="170">
        <f t="shared" si="242"/>
        <v>0</v>
      </c>
      <c r="CU120" s="170">
        <f t="shared" si="242"/>
        <v>0</v>
      </c>
      <c r="CV120" s="170">
        <f t="shared" si="242"/>
        <v>0</v>
      </c>
      <c r="CW120" s="170">
        <f t="shared" si="242"/>
        <v>0</v>
      </c>
      <c r="CX120" s="170">
        <f t="shared" si="242"/>
        <v>0</v>
      </c>
      <c r="CY120" s="170">
        <f t="shared" si="242"/>
        <v>0</v>
      </c>
      <c r="CZ120" s="170">
        <f t="shared" si="242"/>
        <v>0</v>
      </c>
      <c r="DA120" s="170">
        <f t="shared" si="242"/>
        <v>0</v>
      </c>
      <c r="DB120" s="170">
        <f t="shared" si="242"/>
        <v>0</v>
      </c>
      <c r="DC120" s="170">
        <f t="shared" si="242"/>
        <v>0</v>
      </c>
      <c r="DD120" s="170">
        <f t="shared" si="242"/>
        <v>0</v>
      </c>
      <c r="DE120" s="170">
        <f t="shared" si="242"/>
        <v>0</v>
      </c>
      <c r="DF120" s="170">
        <f t="shared" si="242"/>
        <v>0</v>
      </c>
      <c r="DG120" s="170">
        <f t="shared" si="242"/>
        <v>0</v>
      </c>
      <c r="DH120" s="170">
        <f t="shared" si="242"/>
        <v>0</v>
      </c>
      <c r="DI120" s="170">
        <f t="shared" si="242"/>
        <v>0</v>
      </c>
      <c r="DJ120" s="170">
        <f t="shared" si="242"/>
        <v>0</v>
      </c>
      <c r="DK120" s="170">
        <f t="shared" si="242"/>
        <v>0</v>
      </c>
      <c r="DL120" s="170">
        <f t="shared" si="242"/>
        <v>0</v>
      </c>
      <c r="DM120" s="170">
        <f t="shared" si="242"/>
        <v>0</v>
      </c>
      <c r="DN120" s="170">
        <f t="shared" si="242"/>
        <v>0</v>
      </c>
      <c r="DO120" s="170">
        <f t="shared" si="242"/>
        <v>0</v>
      </c>
      <c r="DP120" s="170">
        <f t="shared" si="242"/>
        <v>0</v>
      </c>
      <c r="DQ120" s="170">
        <f t="shared" si="242"/>
        <v>0</v>
      </c>
      <c r="DR120" s="170">
        <f t="shared" si="242"/>
        <v>0</v>
      </c>
      <c r="DS120" s="170">
        <f t="shared" si="242"/>
        <v>0</v>
      </c>
      <c r="DT120" s="170">
        <f t="shared" si="242"/>
        <v>0</v>
      </c>
      <c r="DU120" s="170">
        <f t="shared" si="242"/>
        <v>0</v>
      </c>
      <c r="DV120" s="170">
        <f t="shared" si="242"/>
        <v>0</v>
      </c>
      <c r="DW120" s="170">
        <f t="shared" si="242"/>
        <v>0</v>
      </c>
      <c r="DX120" s="170">
        <f t="shared" si="242"/>
        <v>0</v>
      </c>
      <c r="DY120" s="170">
        <f t="shared" si="242"/>
        <v>0</v>
      </c>
      <c r="DZ120" s="170">
        <f t="shared" si="242"/>
        <v>0</v>
      </c>
      <c r="EA120" s="170">
        <f t="shared" si="242"/>
        <v>6603300</v>
      </c>
      <c r="EB120" s="170">
        <f t="shared" si="242"/>
        <v>0</v>
      </c>
      <c r="EC120" s="170">
        <f t="shared" si="242"/>
        <v>0</v>
      </c>
      <c r="ED120" s="170">
        <f t="shared" si="242"/>
        <v>0</v>
      </c>
      <c r="EE120" s="170">
        <f t="shared" si="242"/>
        <v>0</v>
      </c>
      <c r="EF120" s="170">
        <f t="shared" si="242"/>
        <v>0</v>
      </c>
      <c r="EG120" s="170">
        <f t="shared" si="242"/>
        <v>0</v>
      </c>
      <c r="EH120" s="170">
        <f t="shared" si="242"/>
        <v>0</v>
      </c>
      <c r="EI120" s="170">
        <f t="shared" si="242"/>
        <v>0</v>
      </c>
      <c r="EJ120" s="170">
        <f t="shared" si="242"/>
        <v>0</v>
      </c>
      <c r="EK120" s="170">
        <f t="shared" si="242"/>
        <v>0</v>
      </c>
      <c r="EL120" s="170">
        <f t="shared" si="242"/>
        <v>0</v>
      </c>
      <c r="EM120" s="170">
        <f t="shared" si="242"/>
        <v>0</v>
      </c>
      <c r="EN120" s="170">
        <f t="shared" si="242"/>
        <v>0</v>
      </c>
      <c r="EO120" s="170">
        <f t="shared" si="242"/>
        <v>0</v>
      </c>
      <c r="EP120" s="170">
        <f t="shared" si="242"/>
        <v>0</v>
      </c>
      <c r="EQ120" s="170">
        <f t="shared" si="242"/>
        <v>0</v>
      </c>
      <c r="ER120" s="170">
        <f t="shared" si="242"/>
        <v>0</v>
      </c>
      <c r="ES120" s="170">
        <f t="shared" si="242"/>
        <v>0</v>
      </c>
      <c r="ET120" s="170">
        <f t="shared" si="242"/>
        <v>0</v>
      </c>
      <c r="EU120" s="170">
        <f t="shared" si="242"/>
        <v>0</v>
      </c>
      <c r="EV120" s="170">
        <f t="shared" si="242"/>
        <v>0</v>
      </c>
      <c r="EW120" s="170">
        <f t="shared" si="242"/>
        <v>0</v>
      </c>
      <c r="EX120" s="170">
        <f t="shared" si="242"/>
        <v>0</v>
      </c>
      <c r="EY120" s="170">
        <f t="shared" si="242"/>
        <v>0</v>
      </c>
      <c r="EZ120" s="170">
        <f t="shared" si="242"/>
        <v>0</v>
      </c>
      <c r="FA120" s="170">
        <f t="shared" si="242"/>
        <v>0</v>
      </c>
      <c r="FB120" s="170">
        <f t="shared" si="242"/>
        <v>0</v>
      </c>
      <c r="FC120" s="170">
        <f t="shared" si="242"/>
        <v>0</v>
      </c>
      <c r="FD120" s="170">
        <f t="shared" si="242"/>
        <v>0</v>
      </c>
      <c r="FE120" s="170">
        <f t="shared" si="242"/>
        <v>0</v>
      </c>
      <c r="FF120" s="170">
        <f t="shared" si="242"/>
        <v>0</v>
      </c>
      <c r="FG120" s="170">
        <f t="shared" si="242"/>
        <v>0</v>
      </c>
      <c r="FH120" s="170">
        <f t="shared" si="242"/>
        <v>0</v>
      </c>
      <c r="FI120" s="170">
        <f t="shared" si="242"/>
        <v>0</v>
      </c>
      <c r="FJ120" s="170">
        <f t="shared" si="242"/>
        <v>0</v>
      </c>
      <c r="FK120" s="170">
        <f t="shared" ref="FK120:HN120" si="243">SUM(FK121:FK122)</f>
        <v>0</v>
      </c>
      <c r="FL120" s="170">
        <f t="shared" si="243"/>
        <v>0</v>
      </c>
      <c r="FM120" s="170">
        <f t="shared" si="243"/>
        <v>0</v>
      </c>
      <c r="FN120" s="170">
        <f t="shared" si="243"/>
        <v>0</v>
      </c>
      <c r="FO120" s="170">
        <f t="shared" si="243"/>
        <v>0</v>
      </c>
      <c r="FP120" s="170">
        <f t="shared" si="243"/>
        <v>0</v>
      </c>
      <c r="FQ120" s="170">
        <f t="shared" si="243"/>
        <v>0</v>
      </c>
      <c r="FR120" s="170">
        <f t="shared" si="243"/>
        <v>0</v>
      </c>
      <c r="FS120" s="170">
        <f t="shared" si="243"/>
        <v>0</v>
      </c>
      <c r="FT120" s="170">
        <f t="shared" si="243"/>
        <v>0</v>
      </c>
      <c r="FU120" s="170">
        <f t="shared" si="243"/>
        <v>0</v>
      </c>
      <c r="FV120" s="170">
        <f t="shared" si="243"/>
        <v>0</v>
      </c>
      <c r="FW120" s="170">
        <f t="shared" si="243"/>
        <v>0</v>
      </c>
      <c r="FX120" s="170">
        <f t="shared" si="243"/>
        <v>0</v>
      </c>
      <c r="FY120" s="170">
        <f t="shared" si="243"/>
        <v>0</v>
      </c>
      <c r="FZ120" s="170">
        <f t="shared" si="243"/>
        <v>0</v>
      </c>
      <c r="GA120" s="170">
        <f t="shared" si="243"/>
        <v>0</v>
      </c>
      <c r="GB120" s="170">
        <f t="shared" si="243"/>
        <v>0</v>
      </c>
      <c r="GC120" s="170">
        <f t="shared" si="243"/>
        <v>0</v>
      </c>
      <c r="GD120" s="170">
        <f t="shared" si="243"/>
        <v>0</v>
      </c>
      <c r="GE120" s="170">
        <f t="shared" si="243"/>
        <v>0</v>
      </c>
      <c r="GF120" s="170">
        <f t="shared" si="243"/>
        <v>0</v>
      </c>
      <c r="GG120" s="170">
        <f t="shared" si="243"/>
        <v>0</v>
      </c>
      <c r="GH120" s="170">
        <f t="shared" si="243"/>
        <v>0</v>
      </c>
      <c r="GI120" s="170">
        <f t="shared" si="243"/>
        <v>0</v>
      </c>
      <c r="GJ120" s="170">
        <f t="shared" si="243"/>
        <v>0</v>
      </c>
      <c r="GK120" s="170">
        <f t="shared" si="243"/>
        <v>0</v>
      </c>
      <c r="GL120" s="170">
        <f t="shared" si="243"/>
        <v>0</v>
      </c>
      <c r="GM120" s="170">
        <f t="shared" si="243"/>
        <v>0</v>
      </c>
      <c r="GN120" s="170">
        <f t="shared" si="243"/>
        <v>0</v>
      </c>
      <c r="GO120" s="170">
        <f t="shared" si="243"/>
        <v>0</v>
      </c>
      <c r="GP120" s="170">
        <f t="shared" si="243"/>
        <v>0</v>
      </c>
      <c r="GQ120" s="170">
        <f t="shared" si="243"/>
        <v>0</v>
      </c>
      <c r="GR120" s="170">
        <f t="shared" si="243"/>
        <v>0</v>
      </c>
      <c r="GS120" s="170">
        <f t="shared" si="243"/>
        <v>0</v>
      </c>
      <c r="GT120" s="170">
        <f t="shared" si="243"/>
        <v>0</v>
      </c>
      <c r="GU120" s="170">
        <f t="shared" si="243"/>
        <v>0</v>
      </c>
      <c r="GV120" s="170">
        <f t="shared" si="243"/>
        <v>0</v>
      </c>
      <c r="GW120" s="170">
        <f t="shared" si="243"/>
        <v>0</v>
      </c>
      <c r="GX120" s="170">
        <f t="shared" si="243"/>
        <v>0</v>
      </c>
      <c r="GY120" s="170">
        <f t="shared" si="243"/>
        <v>0</v>
      </c>
      <c r="GZ120" s="170">
        <f t="shared" si="243"/>
        <v>0</v>
      </c>
      <c r="HA120" s="170">
        <f t="shared" si="243"/>
        <v>0</v>
      </c>
      <c r="HB120" s="170">
        <f t="shared" si="243"/>
        <v>0</v>
      </c>
      <c r="HC120" s="170">
        <f t="shared" si="243"/>
        <v>0</v>
      </c>
      <c r="HD120" s="170">
        <f t="shared" si="243"/>
        <v>0</v>
      </c>
      <c r="HE120" s="170">
        <f t="shared" si="243"/>
        <v>0</v>
      </c>
      <c r="HF120" s="170">
        <f t="shared" si="243"/>
        <v>0</v>
      </c>
      <c r="HG120" s="170">
        <f t="shared" si="243"/>
        <v>0</v>
      </c>
      <c r="HH120" s="170">
        <f t="shared" si="243"/>
        <v>0</v>
      </c>
      <c r="HI120" s="170">
        <f t="shared" si="243"/>
        <v>0</v>
      </c>
      <c r="HJ120" s="170">
        <f t="shared" si="243"/>
        <v>0</v>
      </c>
      <c r="HK120" s="170">
        <f t="shared" si="243"/>
        <v>0</v>
      </c>
      <c r="HL120" s="170">
        <f t="shared" si="243"/>
        <v>0</v>
      </c>
      <c r="HM120" s="170">
        <f t="shared" si="243"/>
        <v>0</v>
      </c>
      <c r="HN120" s="170">
        <f t="shared" si="243"/>
        <v>0</v>
      </c>
      <c r="HO120" s="170">
        <f t="shared" si="234"/>
        <v>490585500</v>
      </c>
      <c r="HP120" s="170">
        <f t="shared" si="235"/>
        <v>0</v>
      </c>
      <c r="HQ120" s="170">
        <f t="shared" si="236"/>
        <v>0</v>
      </c>
      <c r="HR120" s="170">
        <f t="shared" si="237"/>
        <v>0</v>
      </c>
      <c r="HS120" s="163">
        <f t="shared" si="187"/>
        <v>0</v>
      </c>
    </row>
    <row r="121" spans="1:227" ht="27.75" customHeight="1" thickTop="1" thickBot="1" x14ac:dyDescent="0.3">
      <c r="A121" s="171" t="s">
        <v>959</v>
      </c>
      <c r="B121" s="172">
        <v>490585500</v>
      </c>
      <c r="C121" s="172">
        <v>0</v>
      </c>
      <c r="D121" s="172">
        <v>0</v>
      </c>
      <c r="E121" s="172">
        <v>0</v>
      </c>
      <c r="F121" s="172">
        <v>0</v>
      </c>
      <c r="G121" s="172">
        <v>0</v>
      </c>
      <c r="H121" s="172">
        <v>0</v>
      </c>
      <c r="I121" s="172">
        <v>0</v>
      </c>
      <c r="J121" s="172">
        <v>0</v>
      </c>
      <c r="K121" s="172">
        <v>0</v>
      </c>
      <c r="L121" s="172">
        <v>0</v>
      </c>
      <c r="M121" s="172">
        <v>0</v>
      </c>
      <c r="N121" s="172">
        <v>0</v>
      </c>
      <c r="O121" s="172">
        <v>0</v>
      </c>
      <c r="P121" s="172">
        <v>0</v>
      </c>
      <c r="Q121" s="172">
        <v>0</v>
      </c>
      <c r="R121" s="172">
        <v>0</v>
      </c>
      <c r="S121" s="172">
        <v>0</v>
      </c>
      <c r="T121" s="172">
        <v>0</v>
      </c>
      <c r="U121" s="172">
        <v>0</v>
      </c>
      <c r="V121" s="172">
        <v>0</v>
      </c>
      <c r="W121" s="172">
        <v>0</v>
      </c>
      <c r="X121" s="172">
        <v>0</v>
      </c>
      <c r="Y121" s="172">
        <v>0</v>
      </c>
      <c r="Z121" s="172">
        <v>0</v>
      </c>
      <c r="AA121" s="172">
        <v>0</v>
      </c>
      <c r="AB121" s="172">
        <v>0</v>
      </c>
      <c r="AC121" s="172">
        <v>0</v>
      </c>
      <c r="AD121" s="172">
        <v>0</v>
      </c>
      <c r="AE121" s="172">
        <v>0</v>
      </c>
      <c r="AF121" s="172">
        <v>0</v>
      </c>
      <c r="AG121" s="172">
        <v>0</v>
      </c>
      <c r="AH121" s="172">
        <v>0</v>
      </c>
      <c r="AI121" s="172">
        <v>0</v>
      </c>
      <c r="AJ121" s="172">
        <v>0</v>
      </c>
      <c r="AK121" s="172">
        <v>0</v>
      </c>
      <c r="AL121" s="172">
        <v>0</v>
      </c>
      <c r="AM121" s="172">
        <v>0</v>
      </c>
      <c r="AN121" s="172">
        <v>0</v>
      </c>
      <c r="AO121" s="172">
        <v>0</v>
      </c>
      <c r="AP121" s="172">
        <v>0</v>
      </c>
      <c r="AQ121" s="172">
        <v>291680100</v>
      </c>
      <c r="AR121" s="172">
        <v>0</v>
      </c>
      <c r="AS121" s="172">
        <v>0</v>
      </c>
      <c r="AT121" s="172">
        <v>0</v>
      </c>
      <c r="AU121" s="172">
        <v>180000000</v>
      </c>
      <c r="AV121" s="172">
        <v>0</v>
      </c>
      <c r="AW121" s="172">
        <v>0</v>
      </c>
      <c r="AX121" s="172">
        <v>0</v>
      </c>
      <c r="AY121" s="172">
        <v>0</v>
      </c>
      <c r="AZ121" s="172">
        <v>0</v>
      </c>
      <c r="BA121" s="172">
        <v>0</v>
      </c>
      <c r="BB121" s="172">
        <v>0</v>
      </c>
      <c r="BC121" s="172">
        <v>0</v>
      </c>
      <c r="BD121" s="172">
        <v>0</v>
      </c>
      <c r="BE121" s="172">
        <v>0</v>
      </c>
      <c r="BF121" s="172">
        <v>0</v>
      </c>
      <c r="BG121" s="172">
        <v>2222100</v>
      </c>
      <c r="BH121" s="172">
        <v>0</v>
      </c>
      <c r="BI121" s="172">
        <v>0</v>
      </c>
      <c r="BJ121" s="172">
        <v>0</v>
      </c>
      <c r="BK121" s="172">
        <v>0</v>
      </c>
      <c r="BL121" s="172">
        <v>0</v>
      </c>
      <c r="BM121" s="172">
        <v>0</v>
      </c>
      <c r="BN121" s="172">
        <v>0</v>
      </c>
      <c r="BO121" s="172">
        <v>0</v>
      </c>
      <c r="BP121" s="172">
        <v>0</v>
      </c>
      <c r="BQ121" s="172">
        <v>0</v>
      </c>
      <c r="BR121" s="172">
        <v>0</v>
      </c>
      <c r="BS121" s="172">
        <v>0</v>
      </c>
      <c r="BT121" s="172">
        <v>0</v>
      </c>
      <c r="BU121" s="172">
        <v>0</v>
      </c>
      <c r="BV121" s="172">
        <v>0</v>
      </c>
      <c r="BW121" s="172">
        <v>0</v>
      </c>
      <c r="BX121" s="172">
        <v>0</v>
      </c>
      <c r="BY121" s="172">
        <v>0</v>
      </c>
      <c r="BZ121" s="172">
        <v>0</v>
      </c>
      <c r="CA121" s="172">
        <v>0</v>
      </c>
      <c r="CB121" s="172">
        <v>0</v>
      </c>
      <c r="CC121" s="172">
        <v>0</v>
      </c>
      <c r="CD121" s="172">
        <v>0</v>
      </c>
      <c r="CE121" s="172">
        <v>0</v>
      </c>
      <c r="CF121" s="172">
        <v>0</v>
      </c>
      <c r="CG121" s="172">
        <v>0</v>
      </c>
      <c r="CH121" s="172">
        <v>0</v>
      </c>
      <c r="CI121" s="172">
        <v>0</v>
      </c>
      <c r="CJ121" s="172">
        <v>0</v>
      </c>
      <c r="CK121" s="172">
        <v>0</v>
      </c>
      <c r="CL121" s="172">
        <v>0</v>
      </c>
      <c r="CM121" s="172">
        <v>0</v>
      </c>
      <c r="CN121" s="172">
        <v>0</v>
      </c>
      <c r="CO121" s="172">
        <v>0</v>
      </c>
      <c r="CP121" s="172">
        <v>0</v>
      </c>
      <c r="CQ121" s="172">
        <v>10080000</v>
      </c>
      <c r="CR121" s="172">
        <v>0</v>
      </c>
      <c r="CS121" s="172">
        <v>0</v>
      </c>
      <c r="CT121" s="172">
        <v>0</v>
      </c>
      <c r="CU121" s="172">
        <v>0</v>
      </c>
      <c r="CV121" s="172">
        <v>0</v>
      </c>
      <c r="CW121" s="172">
        <v>0</v>
      </c>
      <c r="CX121" s="172">
        <v>0</v>
      </c>
      <c r="CY121" s="172">
        <v>0</v>
      </c>
      <c r="CZ121" s="172">
        <v>0</v>
      </c>
      <c r="DA121" s="172">
        <v>0</v>
      </c>
      <c r="DB121" s="172">
        <v>0</v>
      </c>
      <c r="DC121" s="172">
        <v>0</v>
      </c>
      <c r="DD121" s="172">
        <v>0</v>
      </c>
      <c r="DE121" s="172">
        <v>0</v>
      </c>
      <c r="DF121" s="172">
        <v>0</v>
      </c>
      <c r="DG121" s="172">
        <v>0</v>
      </c>
      <c r="DH121" s="172">
        <v>0</v>
      </c>
      <c r="DI121" s="172">
        <v>0</v>
      </c>
      <c r="DJ121" s="172">
        <v>0</v>
      </c>
      <c r="DK121" s="172">
        <v>0</v>
      </c>
      <c r="DL121" s="172">
        <v>0</v>
      </c>
      <c r="DM121" s="172">
        <v>0</v>
      </c>
      <c r="DN121" s="172">
        <v>0</v>
      </c>
      <c r="DO121" s="172">
        <v>0</v>
      </c>
      <c r="DP121" s="172">
        <v>0</v>
      </c>
      <c r="DQ121" s="172">
        <v>0</v>
      </c>
      <c r="DR121" s="172">
        <v>0</v>
      </c>
      <c r="DS121" s="172">
        <v>0</v>
      </c>
      <c r="DT121" s="172">
        <v>0</v>
      </c>
      <c r="DU121" s="172">
        <v>0</v>
      </c>
      <c r="DV121" s="172">
        <v>0</v>
      </c>
      <c r="DW121" s="172">
        <v>0</v>
      </c>
      <c r="DX121" s="172">
        <v>0</v>
      </c>
      <c r="DY121" s="172">
        <v>0</v>
      </c>
      <c r="DZ121" s="172">
        <v>0</v>
      </c>
      <c r="EA121" s="172">
        <v>6603300</v>
      </c>
      <c r="EB121" s="172">
        <v>0</v>
      </c>
      <c r="EC121" s="172">
        <v>0</v>
      </c>
      <c r="ED121" s="172">
        <v>0</v>
      </c>
      <c r="EE121" s="172">
        <v>0</v>
      </c>
      <c r="EF121" s="172">
        <v>0</v>
      </c>
      <c r="EG121" s="172">
        <v>0</v>
      </c>
      <c r="EH121" s="172">
        <v>0</v>
      </c>
      <c r="EI121" s="172">
        <v>0</v>
      </c>
      <c r="EJ121" s="172">
        <v>0</v>
      </c>
      <c r="EK121" s="172">
        <v>0</v>
      </c>
      <c r="EL121" s="172">
        <v>0</v>
      </c>
      <c r="EM121" s="172">
        <v>0</v>
      </c>
      <c r="EN121" s="172">
        <v>0</v>
      </c>
      <c r="EO121" s="172">
        <v>0</v>
      </c>
      <c r="EP121" s="172">
        <v>0</v>
      </c>
      <c r="EQ121" s="172">
        <v>0</v>
      </c>
      <c r="ER121" s="172">
        <v>0</v>
      </c>
      <c r="ES121" s="172">
        <v>0</v>
      </c>
      <c r="ET121" s="172">
        <v>0</v>
      </c>
      <c r="EU121" s="172">
        <v>0</v>
      </c>
      <c r="EV121" s="172">
        <v>0</v>
      </c>
      <c r="EW121" s="172">
        <v>0</v>
      </c>
      <c r="EX121" s="172">
        <v>0</v>
      </c>
      <c r="EY121" s="172">
        <v>0</v>
      </c>
      <c r="EZ121" s="172">
        <v>0</v>
      </c>
      <c r="FA121" s="172">
        <v>0</v>
      </c>
      <c r="FB121" s="172">
        <v>0</v>
      </c>
      <c r="FC121" s="172">
        <v>0</v>
      </c>
      <c r="FD121" s="172">
        <v>0</v>
      </c>
      <c r="FE121" s="172">
        <v>0</v>
      </c>
      <c r="FF121" s="172">
        <v>0</v>
      </c>
      <c r="FG121" s="172">
        <v>0</v>
      </c>
      <c r="FH121" s="172">
        <v>0</v>
      </c>
      <c r="FI121" s="172">
        <v>0</v>
      </c>
      <c r="FJ121" s="172">
        <v>0</v>
      </c>
      <c r="FK121" s="172">
        <v>0</v>
      </c>
      <c r="FL121" s="172">
        <v>0</v>
      </c>
      <c r="FM121" s="172">
        <v>0</v>
      </c>
      <c r="FN121" s="172">
        <v>0</v>
      </c>
      <c r="FO121" s="172">
        <v>0</v>
      </c>
      <c r="FP121" s="172">
        <v>0</v>
      </c>
      <c r="FQ121" s="172">
        <v>0</v>
      </c>
      <c r="FR121" s="172">
        <v>0</v>
      </c>
      <c r="FS121" s="172">
        <v>0</v>
      </c>
      <c r="FT121" s="172">
        <v>0</v>
      </c>
      <c r="FU121" s="172">
        <v>0</v>
      </c>
      <c r="FV121" s="172">
        <v>0</v>
      </c>
      <c r="FW121" s="172">
        <v>0</v>
      </c>
      <c r="FX121" s="172">
        <v>0</v>
      </c>
      <c r="FY121" s="172">
        <v>0</v>
      </c>
      <c r="FZ121" s="172">
        <v>0</v>
      </c>
      <c r="GA121" s="172">
        <v>0</v>
      </c>
      <c r="GB121" s="172">
        <v>0</v>
      </c>
      <c r="GC121" s="172">
        <v>0</v>
      </c>
      <c r="GD121" s="172">
        <v>0</v>
      </c>
      <c r="GE121" s="172">
        <v>0</v>
      </c>
      <c r="GF121" s="172">
        <v>0</v>
      </c>
      <c r="GG121" s="172">
        <v>0</v>
      </c>
      <c r="GH121" s="172">
        <v>0</v>
      </c>
      <c r="GI121" s="172">
        <v>0</v>
      </c>
      <c r="GJ121" s="172">
        <v>0</v>
      </c>
      <c r="GK121" s="172">
        <v>0</v>
      </c>
      <c r="GL121" s="172">
        <v>0</v>
      </c>
      <c r="GM121" s="172">
        <v>0</v>
      </c>
      <c r="GN121" s="172">
        <v>0</v>
      </c>
      <c r="GO121" s="172">
        <v>0</v>
      </c>
      <c r="GP121" s="172">
        <v>0</v>
      </c>
      <c r="GQ121" s="172">
        <v>0</v>
      </c>
      <c r="GR121" s="172">
        <v>0</v>
      </c>
      <c r="GS121" s="172">
        <v>0</v>
      </c>
      <c r="GT121" s="172">
        <v>0</v>
      </c>
      <c r="GU121" s="173">
        <v>0</v>
      </c>
      <c r="GV121" s="173">
        <v>0</v>
      </c>
      <c r="GW121" s="173">
        <v>0</v>
      </c>
      <c r="GX121" s="173">
        <v>0</v>
      </c>
      <c r="GY121" s="173">
        <v>0</v>
      </c>
      <c r="GZ121" s="173">
        <v>0</v>
      </c>
      <c r="HA121" s="173">
        <v>0</v>
      </c>
      <c r="HB121" s="173">
        <v>0</v>
      </c>
      <c r="HC121" s="173">
        <v>0</v>
      </c>
      <c r="HD121" s="173">
        <v>0</v>
      </c>
      <c r="HE121" s="173">
        <v>0</v>
      </c>
      <c r="HF121" s="173">
        <v>0</v>
      </c>
      <c r="HG121" s="173">
        <v>0</v>
      </c>
      <c r="HH121" s="173">
        <v>0</v>
      </c>
      <c r="HI121" s="173">
        <v>0</v>
      </c>
      <c r="HJ121" s="173">
        <v>0</v>
      </c>
      <c r="HK121" s="173">
        <v>0</v>
      </c>
      <c r="HL121" s="173">
        <v>0</v>
      </c>
      <c r="HM121" s="173">
        <v>0</v>
      </c>
      <c r="HN121" s="173">
        <v>0</v>
      </c>
      <c r="HO121" s="172">
        <f t="shared" si="234"/>
        <v>490585500</v>
      </c>
      <c r="HP121" s="172">
        <f t="shared" si="235"/>
        <v>0</v>
      </c>
      <c r="HQ121" s="172">
        <f t="shared" si="236"/>
        <v>0</v>
      </c>
      <c r="HR121" s="172">
        <f t="shared" si="237"/>
        <v>0</v>
      </c>
      <c r="HS121" s="163">
        <f t="shared" si="187"/>
        <v>0</v>
      </c>
    </row>
    <row r="122" spans="1:227" ht="21.75" customHeight="1" thickTop="1" thickBot="1" x14ac:dyDescent="0.3">
      <c r="A122" s="171" t="s">
        <v>960</v>
      </c>
      <c r="B122" s="172">
        <v>0</v>
      </c>
      <c r="C122" s="172">
        <v>0</v>
      </c>
      <c r="D122" s="172">
        <v>0</v>
      </c>
      <c r="E122" s="172">
        <v>0</v>
      </c>
      <c r="F122" s="172">
        <v>0</v>
      </c>
      <c r="G122" s="172">
        <v>0</v>
      </c>
      <c r="H122" s="172">
        <v>0</v>
      </c>
      <c r="I122" s="172">
        <v>0</v>
      </c>
      <c r="J122" s="172">
        <v>0</v>
      </c>
      <c r="K122" s="172">
        <v>0</v>
      </c>
      <c r="L122" s="172">
        <v>0</v>
      </c>
      <c r="M122" s="172">
        <v>0</v>
      </c>
      <c r="N122" s="172">
        <v>0</v>
      </c>
      <c r="O122" s="172">
        <v>0</v>
      </c>
      <c r="P122" s="172">
        <v>0</v>
      </c>
      <c r="Q122" s="172">
        <v>0</v>
      </c>
      <c r="R122" s="172">
        <v>0</v>
      </c>
      <c r="S122" s="172">
        <v>0</v>
      </c>
      <c r="T122" s="172">
        <v>0</v>
      </c>
      <c r="U122" s="172">
        <v>0</v>
      </c>
      <c r="V122" s="172">
        <v>0</v>
      </c>
      <c r="W122" s="172">
        <v>0</v>
      </c>
      <c r="X122" s="172">
        <v>0</v>
      </c>
      <c r="Y122" s="172">
        <v>0</v>
      </c>
      <c r="Z122" s="172">
        <v>0</v>
      </c>
      <c r="AA122" s="172">
        <v>0</v>
      </c>
      <c r="AB122" s="172">
        <v>0</v>
      </c>
      <c r="AC122" s="172">
        <v>0</v>
      </c>
      <c r="AD122" s="172">
        <v>0</v>
      </c>
      <c r="AE122" s="172">
        <v>0</v>
      </c>
      <c r="AF122" s="172">
        <v>0</v>
      </c>
      <c r="AG122" s="172">
        <v>0</v>
      </c>
      <c r="AH122" s="172">
        <v>0</v>
      </c>
      <c r="AI122" s="172">
        <v>0</v>
      </c>
      <c r="AJ122" s="172">
        <v>0</v>
      </c>
      <c r="AK122" s="172">
        <v>0</v>
      </c>
      <c r="AL122" s="172">
        <v>0</v>
      </c>
      <c r="AM122" s="172">
        <v>0</v>
      </c>
      <c r="AN122" s="172">
        <v>0</v>
      </c>
      <c r="AO122" s="172">
        <v>0</v>
      </c>
      <c r="AP122" s="172">
        <v>0</v>
      </c>
      <c r="AQ122" s="172">
        <v>0</v>
      </c>
      <c r="AR122" s="172">
        <v>0</v>
      </c>
      <c r="AS122" s="172">
        <v>0</v>
      </c>
      <c r="AT122" s="172">
        <v>0</v>
      </c>
      <c r="AU122" s="172">
        <v>0</v>
      </c>
      <c r="AV122" s="172">
        <v>0</v>
      </c>
      <c r="AW122" s="172">
        <v>0</v>
      </c>
      <c r="AX122" s="172">
        <v>0</v>
      </c>
      <c r="AY122" s="172">
        <v>0</v>
      </c>
      <c r="AZ122" s="172">
        <v>0</v>
      </c>
      <c r="BA122" s="172">
        <v>0</v>
      </c>
      <c r="BB122" s="172">
        <v>0</v>
      </c>
      <c r="BC122" s="172">
        <v>0</v>
      </c>
      <c r="BD122" s="172">
        <v>0</v>
      </c>
      <c r="BE122" s="172">
        <v>0</v>
      </c>
      <c r="BF122" s="172">
        <v>0</v>
      </c>
      <c r="BG122" s="172">
        <v>0</v>
      </c>
      <c r="BH122" s="172">
        <v>0</v>
      </c>
      <c r="BI122" s="172">
        <v>0</v>
      </c>
      <c r="BJ122" s="172">
        <v>0</v>
      </c>
      <c r="BK122" s="172">
        <v>0</v>
      </c>
      <c r="BL122" s="172">
        <v>0</v>
      </c>
      <c r="BM122" s="172">
        <v>0</v>
      </c>
      <c r="BN122" s="172">
        <v>0</v>
      </c>
      <c r="BO122" s="172">
        <v>0</v>
      </c>
      <c r="BP122" s="172">
        <v>0</v>
      </c>
      <c r="BQ122" s="172">
        <v>0</v>
      </c>
      <c r="BR122" s="172">
        <v>0</v>
      </c>
      <c r="BS122" s="172">
        <v>0</v>
      </c>
      <c r="BT122" s="172">
        <v>0</v>
      </c>
      <c r="BU122" s="172">
        <v>0</v>
      </c>
      <c r="BV122" s="172">
        <v>0</v>
      </c>
      <c r="BW122" s="172">
        <v>0</v>
      </c>
      <c r="BX122" s="172">
        <v>0</v>
      </c>
      <c r="BY122" s="172">
        <v>0</v>
      </c>
      <c r="BZ122" s="172">
        <v>0</v>
      </c>
      <c r="CA122" s="172">
        <v>0</v>
      </c>
      <c r="CB122" s="172">
        <v>0</v>
      </c>
      <c r="CC122" s="172">
        <v>0</v>
      </c>
      <c r="CD122" s="172">
        <v>0</v>
      </c>
      <c r="CE122" s="172">
        <v>0</v>
      </c>
      <c r="CF122" s="172">
        <v>0</v>
      </c>
      <c r="CG122" s="172">
        <v>0</v>
      </c>
      <c r="CH122" s="172">
        <v>0</v>
      </c>
      <c r="CI122" s="172">
        <v>0</v>
      </c>
      <c r="CJ122" s="172">
        <v>0</v>
      </c>
      <c r="CK122" s="172">
        <v>0</v>
      </c>
      <c r="CL122" s="172">
        <v>0</v>
      </c>
      <c r="CM122" s="172">
        <v>0</v>
      </c>
      <c r="CN122" s="172">
        <v>0</v>
      </c>
      <c r="CO122" s="172">
        <v>0</v>
      </c>
      <c r="CP122" s="172">
        <v>0</v>
      </c>
      <c r="CQ122" s="172">
        <v>0</v>
      </c>
      <c r="CR122" s="172">
        <v>0</v>
      </c>
      <c r="CS122" s="172">
        <v>0</v>
      </c>
      <c r="CT122" s="172">
        <v>0</v>
      </c>
      <c r="CU122" s="172">
        <v>0</v>
      </c>
      <c r="CV122" s="172">
        <v>0</v>
      </c>
      <c r="CW122" s="172">
        <v>0</v>
      </c>
      <c r="CX122" s="172">
        <v>0</v>
      </c>
      <c r="CY122" s="172">
        <v>0</v>
      </c>
      <c r="CZ122" s="172">
        <v>0</v>
      </c>
      <c r="DA122" s="172">
        <v>0</v>
      </c>
      <c r="DB122" s="172">
        <v>0</v>
      </c>
      <c r="DC122" s="172">
        <v>0</v>
      </c>
      <c r="DD122" s="172">
        <v>0</v>
      </c>
      <c r="DE122" s="172">
        <v>0</v>
      </c>
      <c r="DF122" s="172">
        <v>0</v>
      </c>
      <c r="DG122" s="172">
        <v>0</v>
      </c>
      <c r="DH122" s="172">
        <v>0</v>
      </c>
      <c r="DI122" s="172">
        <v>0</v>
      </c>
      <c r="DJ122" s="172">
        <v>0</v>
      </c>
      <c r="DK122" s="172">
        <v>0</v>
      </c>
      <c r="DL122" s="172">
        <v>0</v>
      </c>
      <c r="DM122" s="172">
        <v>0</v>
      </c>
      <c r="DN122" s="172">
        <v>0</v>
      </c>
      <c r="DO122" s="172">
        <v>0</v>
      </c>
      <c r="DP122" s="172">
        <v>0</v>
      </c>
      <c r="DQ122" s="172">
        <v>0</v>
      </c>
      <c r="DR122" s="172">
        <v>0</v>
      </c>
      <c r="DS122" s="172">
        <v>0</v>
      </c>
      <c r="DT122" s="172">
        <v>0</v>
      </c>
      <c r="DU122" s="172">
        <v>0</v>
      </c>
      <c r="DV122" s="172">
        <v>0</v>
      </c>
      <c r="DW122" s="172">
        <v>0</v>
      </c>
      <c r="DX122" s="172">
        <v>0</v>
      </c>
      <c r="DY122" s="172">
        <v>0</v>
      </c>
      <c r="DZ122" s="172">
        <v>0</v>
      </c>
      <c r="EA122" s="172">
        <v>0</v>
      </c>
      <c r="EB122" s="172">
        <v>0</v>
      </c>
      <c r="EC122" s="172">
        <v>0</v>
      </c>
      <c r="ED122" s="172">
        <v>0</v>
      </c>
      <c r="EE122" s="172">
        <v>0</v>
      </c>
      <c r="EF122" s="172">
        <v>0</v>
      </c>
      <c r="EG122" s="172">
        <v>0</v>
      </c>
      <c r="EH122" s="172">
        <v>0</v>
      </c>
      <c r="EI122" s="172">
        <v>0</v>
      </c>
      <c r="EJ122" s="172">
        <v>0</v>
      </c>
      <c r="EK122" s="172">
        <v>0</v>
      </c>
      <c r="EL122" s="172">
        <v>0</v>
      </c>
      <c r="EM122" s="172">
        <v>0</v>
      </c>
      <c r="EN122" s="172">
        <v>0</v>
      </c>
      <c r="EO122" s="172">
        <v>0</v>
      </c>
      <c r="EP122" s="172">
        <v>0</v>
      </c>
      <c r="EQ122" s="172">
        <v>0</v>
      </c>
      <c r="ER122" s="172">
        <v>0</v>
      </c>
      <c r="ES122" s="172">
        <v>0</v>
      </c>
      <c r="ET122" s="172">
        <v>0</v>
      </c>
      <c r="EU122" s="172">
        <v>0</v>
      </c>
      <c r="EV122" s="172">
        <v>0</v>
      </c>
      <c r="EW122" s="172">
        <v>0</v>
      </c>
      <c r="EX122" s="172">
        <v>0</v>
      </c>
      <c r="EY122" s="172">
        <v>0</v>
      </c>
      <c r="EZ122" s="172">
        <v>0</v>
      </c>
      <c r="FA122" s="172">
        <v>0</v>
      </c>
      <c r="FB122" s="172">
        <v>0</v>
      </c>
      <c r="FC122" s="172">
        <v>0</v>
      </c>
      <c r="FD122" s="172">
        <v>0</v>
      </c>
      <c r="FE122" s="172">
        <v>0</v>
      </c>
      <c r="FF122" s="172">
        <v>0</v>
      </c>
      <c r="FG122" s="172">
        <v>0</v>
      </c>
      <c r="FH122" s="172">
        <v>0</v>
      </c>
      <c r="FI122" s="172">
        <v>0</v>
      </c>
      <c r="FJ122" s="172">
        <v>0</v>
      </c>
      <c r="FK122" s="172">
        <v>0</v>
      </c>
      <c r="FL122" s="172">
        <v>0</v>
      </c>
      <c r="FM122" s="172">
        <v>0</v>
      </c>
      <c r="FN122" s="172">
        <v>0</v>
      </c>
      <c r="FO122" s="172">
        <v>0</v>
      </c>
      <c r="FP122" s="172">
        <v>0</v>
      </c>
      <c r="FQ122" s="172">
        <v>0</v>
      </c>
      <c r="FR122" s="172">
        <v>0</v>
      </c>
      <c r="FS122" s="172">
        <v>0</v>
      </c>
      <c r="FT122" s="172">
        <v>0</v>
      </c>
      <c r="FU122" s="172">
        <v>0</v>
      </c>
      <c r="FV122" s="172">
        <v>0</v>
      </c>
      <c r="FW122" s="172">
        <v>0</v>
      </c>
      <c r="FX122" s="172">
        <v>0</v>
      </c>
      <c r="FY122" s="172">
        <v>0</v>
      </c>
      <c r="FZ122" s="172">
        <v>0</v>
      </c>
      <c r="GA122" s="172">
        <v>0</v>
      </c>
      <c r="GB122" s="172">
        <v>0</v>
      </c>
      <c r="GC122" s="172">
        <v>0</v>
      </c>
      <c r="GD122" s="172">
        <v>0</v>
      </c>
      <c r="GE122" s="172">
        <v>0</v>
      </c>
      <c r="GF122" s="172">
        <v>0</v>
      </c>
      <c r="GG122" s="172">
        <v>0</v>
      </c>
      <c r="GH122" s="172">
        <v>0</v>
      </c>
      <c r="GI122" s="172">
        <v>0</v>
      </c>
      <c r="GJ122" s="172">
        <v>0</v>
      </c>
      <c r="GK122" s="172">
        <v>0</v>
      </c>
      <c r="GL122" s="172">
        <v>0</v>
      </c>
      <c r="GM122" s="172">
        <v>0</v>
      </c>
      <c r="GN122" s="172">
        <v>0</v>
      </c>
      <c r="GO122" s="172">
        <v>0</v>
      </c>
      <c r="GP122" s="172">
        <v>0</v>
      </c>
      <c r="GQ122" s="172">
        <v>0</v>
      </c>
      <c r="GR122" s="172">
        <v>0</v>
      </c>
      <c r="GS122" s="172">
        <v>0</v>
      </c>
      <c r="GT122" s="172">
        <v>0</v>
      </c>
      <c r="GU122" s="173">
        <v>0</v>
      </c>
      <c r="GV122" s="173">
        <v>0</v>
      </c>
      <c r="GW122" s="173">
        <v>0</v>
      </c>
      <c r="GX122" s="173">
        <v>0</v>
      </c>
      <c r="GY122" s="173">
        <v>0</v>
      </c>
      <c r="GZ122" s="173">
        <v>0</v>
      </c>
      <c r="HA122" s="173">
        <v>0</v>
      </c>
      <c r="HB122" s="173">
        <v>0</v>
      </c>
      <c r="HC122" s="173">
        <v>0</v>
      </c>
      <c r="HD122" s="173">
        <v>0</v>
      </c>
      <c r="HE122" s="173">
        <v>0</v>
      </c>
      <c r="HF122" s="173">
        <v>0</v>
      </c>
      <c r="HG122" s="173">
        <v>0</v>
      </c>
      <c r="HH122" s="173">
        <v>0</v>
      </c>
      <c r="HI122" s="173">
        <v>0</v>
      </c>
      <c r="HJ122" s="173">
        <v>0</v>
      </c>
      <c r="HK122" s="173">
        <v>0</v>
      </c>
      <c r="HL122" s="173">
        <v>0</v>
      </c>
      <c r="HM122" s="173">
        <v>0</v>
      </c>
      <c r="HN122" s="173">
        <v>0</v>
      </c>
      <c r="HO122" s="172">
        <f t="shared" si="234"/>
        <v>0</v>
      </c>
      <c r="HP122" s="172">
        <f t="shared" si="235"/>
        <v>0</v>
      </c>
      <c r="HQ122" s="172">
        <f t="shared" si="236"/>
        <v>0</v>
      </c>
      <c r="HR122" s="172">
        <f t="shared" si="237"/>
        <v>0</v>
      </c>
      <c r="HS122" s="163">
        <f t="shared" si="187"/>
        <v>0</v>
      </c>
    </row>
    <row r="123" spans="1:227" ht="28.5" thickTop="1" thickBot="1" x14ac:dyDescent="0.3">
      <c r="A123" s="167" t="s">
        <v>791</v>
      </c>
      <c r="B123" s="168">
        <f t="shared" ref="B123:BY123" si="244">+B124+B127</f>
        <v>900000000</v>
      </c>
      <c r="C123" s="168">
        <f t="shared" si="244"/>
        <v>900000000</v>
      </c>
      <c r="D123" s="168">
        <f t="shared" si="244"/>
        <v>630000000</v>
      </c>
      <c r="E123" s="168">
        <f t="shared" si="244"/>
        <v>315000000</v>
      </c>
      <c r="F123" s="168">
        <f t="shared" si="244"/>
        <v>0</v>
      </c>
      <c r="G123" s="168">
        <f t="shared" ref="G123:J123" si="245">+G124+G127</f>
        <v>0</v>
      </c>
      <c r="H123" s="168">
        <f t="shared" si="245"/>
        <v>0</v>
      </c>
      <c r="I123" s="168">
        <f t="shared" si="245"/>
        <v>0</v>
      </c>
      <c r="J123" s="168">
        <f t="shared" si="245"/>
        <v>0</v>
      </c>
      <c r="K123" s="168">
        <f t="shared" si="244"/>
        <v>0</v>
      </c>
      <c r="L123" s="168">
        <f t="shared" si="244"/>
        <v>0</v>
      </c>
      <c r="M123" s="168">
        <f t="shared" si="244"/>
        <v>0</v>
      </c>
      <c r="N123" s="168">
        <f t="shared" si="244"/>
        <v>0</v>
      </c>
      <c r="O123" s="168">
        <f t="shared" si="244"/>
        <v>0</v>
      </c>
      <c r="P123" s="168">
        <f t="shared" si="244"/>
        <v>0</v>
      </c>
      <c r="Q123" s="168">
        <f t="shared" si="244"/>
        <v>0</v>
      </c>
      <c r="R123" s="168">
        <f t="shared" si="244"/>
        <v>0</v>
      </c>
      <c r="S123" s="168">
        <f t="shared" si="244"/>
        <v>0</v>
      </c>
      <c r="T123" s="168">
        <f t="shared" si="244"/>
        <v>0</v>
      </c>
      <c r="U123" s="168">
        <f t="shared" si="244"/>
        <v>0</v>
      </c>
      <c r="V123" s="168">
        <f t="shared" si="244"/>
        <v>0</v>
      </c>
      <c r="W123" s="168">
        <f t="shared" si="244"/>
        <v>0</v>
      </c>
      <c r="X123" s="168">
        <f t="shared" si="244"/>
        <v>0</v>
      </c>
      <c r="Y123" s="168">
        <f t="shared" si="244"/>
        <v>0</v>
      </c>
      <c r="Z123" s="168">
        <f t="shared" si="244"/>
        <v>0</v>
      </c>
      <c r="AA123" s="168">
        <f t="shared" si="244"/>
        <v>0</v>
      </c>
      <c r="AB123" s="168">
        <f t="shared" si="244"/>
        <v>0</v>
      </c>
      <c r="AC123" s="168">
        <f t="shared" si="244"/>
        <v>0</v>
      </c>
      <c r="AD123" s="168">
        <f t="shared" si="244"/>
        <v>0</v>
      </c>
      <c r="AE123" s="168">
        <f t="shared" si="244"/>
        <v>0</v>
      </c>
      <c r="AF123" s="168">
        <f t="shared" si="244"/>
        <v>0</v>
      </c>
      <c r="AG123" s="168">
        <f t="shared" si="244"/>
        <v>0</v>
      </c>
      <c r="AH123" s="168">
        <f t="shared" si="244"/>
        <v>0</v>
      </c>
      <c r="AI123" s="168">
        <f t="shared" si="244"/>
        <v>0</v>
      </c>
      <c r="AJ123" s="168">
        <f t="shared" si="244"/>
        <v>0</v>
      </c>
      <c r="AK123" s="168">
        <f t="shared" si="244"/>
        <v>0</v>
      </c>
      <c r="AL123" s="168">
        <f t="shared" si="244"/>
        <v>0</v>
      </c>
      <c r="AM123" s="168">
        <f t="shared" si="244"/>
        <v>0</v>
      </c>
      <c r="AN123" s="168">
        <f t="shared" si="244"/>
        <v>0</v>
      </c>
      <c r="AO123" s="168">
        <f t="shared" si="244"/>
        <v>0</v>
      </c>
      <c r="AP123" s="168">
        <f t="shared" si="244"/>
        <v>0</v>
      </c>
      <c r="AQ123" s="168">
        <f t="shared" si="244"/>
        <v>0</v>
      </c>
      <c r="AR123" s="168">
        <f t="shared" si="244"/>
        <v>0</v>
      </c>
      <c r="AS123" s="168">
        <f t="shared" si="244"/>
        <v>0</v>
      </c>
      <c r="AT123" s="168">
        <f t="shared" si="244"/>
        <v>0</v>
      </c>
      <c r="AU123" s="168">
        <f t="shared" ref="AU123:AX123" si="246">+AU124+AU127</f>
        <v>0</v>
      </c>
      <c r="AV123" s="168">
        <f t="shared" si="246"/>
        <v>0</v>
      </c>
      <c r="AW123" s="168">
        <f t="shared" si="246"/>
        <v>0</v>
      </c>
      <c r="AX123" s="168">
        <f t="shared" si="246"/>
        <v>0</v>
      </c>
      <c r="AY123" s="168">
        <f t="shared" si="244"/>
        <v>0</v>
      </c>
      <c r="AZ123" s="168">
        <f t="shared" si="244"/>
        <v>0</v>
      </c>
      <c r="BA123" s="168">
        <f t="shared" si="244"/>
        <v>0</v>
      </c>
      <c r="BB123" s="168">
        <f t="shared" si="244"/>
        <v>0</v>
      </c>
      <c r="BC123" s="168">
        <f t="shared" ref="BC123:BF123" si="247">+BC124+BC127</f>
        <v>0</v>
      </c>
      <c r="BD123" s="168">
        <f t="shared" si="247"/>
        <v>0</v>
      </c>
      <c r="BE123" s="168">
        <f t="shared" si="247"/>
        <v>0</v>
      </c>
      <c r="BF123" s="168">
        <f t="shared" si="247"/>
        <v>0</v>
      </c>
      <c r="BG123" s="168">
        <f t="shared" si="244"/>
        <v>0</v>
      </c>
      <c r="BH123" s="168">
        <f t="shared" si="244"/>
        <v>0</v>
      </c>
      <c r="BI123" s="168">
        <f t="shared" si="244"/>
        <v>0</v>
      </c>
      <c r="BJ123" s="168">
        <f t="shared" si="244"/>
        <v>0</v>
      </c>
      <c r="BK123" s="168">
        <f t="shared" si="244"/>
        <v>0</v>
      </c>
      <c r="BL123" s="168">
        <f t="shared" si="244"/>
        <v>0</v>
      </c>
      <c r="BM123" s="168">
        <f t="shared" si="244"/>
        <v>0</v>
      </c>
      <c r="BN123" s="168">
        <f t="shared" si="244"/>
        <v>0</v>
      </c>
      <c r="BO123" s="168">
        <f t="shared" si="244"/>
        <v>0</v>
      </c>
      <c r="BP123" s="168">
        <f t="shared" si="244"/>
        <v>0</v>
      </c>
      <c r="BQ123" s="168">
        <f t="shared" si="244"/>
        <v>0</v>
      </c>
      <c r="BR123" s="168">
        <f t="shared" si="244"/>
        <v>0</v>
      </c>
      <c r="BS123" s="168">
        <f t="shared" si="244"/>
        <v>0</v>
      </c>
      <c r="BT123" s="168">
        <f t="shared" si="244"/>
        <v>0</v>
      </c>
      <c r="BU123" s="168">
        <f t="shared" si="244"/>
        <v>0</v>
      </c>
      <c r="BV123" s="168">
        <f t="shared" si="244"/>
        <v>0</v>
      </c>
      <c r="BW123" s="168">
        <f t="shared" si="244"/>
        <v>0</v>
      </c>
      <c r="BX123" s="168">
        <f t="shared" si="244"/>
        <v>0</v>
      </c>
      <c r="BY123" s="168">
        <f t="shared" si="244"/>
        <v>0</v>
      </c>
      <c r="BZ123" s="168">
        <f t="shared" ref="BZ123:ET123" si="248">+BZ124+BZ127</f>
        <v>0</v>
      </c>
      <c r="CA123" s="168">
        <f t="shared" si="248"/>
        <v>0</v>
      </c>
      <c r="CB123" s="168">
        <f t="shared" si="248"/>
        <v>0</v>
      </c>
      <c r="CC123" s="168">
        <f t="shared" si="248"/>
        <v>0</v>
      </c>
      <c r="CD123" s="168">
        <f t="shared" si="248"/>
        <v>0</v>
      </c>
      <c r="CE123" s="168">
        <f t="shared" si="248"/>
        <v>0</v>
      </c>
      <c r="CF123" s="168">
        <f t="shared" si="248"/>
        <v>0</v>
      </c>
      <c r="CG123" s="168">
        <f t="shared" si="248"/>
        <v>0</v>
      </c>
      <c r="CH123" s="168">
        <f t="shared" si="248"/>
        <v>0</v>
      </c>
      <c r="CI123" s="168">
        <f t="shared" si="248"/>
        <v>0</v>
      </c>
      <c r="CJ123" s="168">
        <f t="shared" si="248"/>
        <v>0</v>
      </c>
      <c r="CK123" s="168">
        <f t="shared" si="248"/>
        <v>0</v>
      </c>
      <c r="CL123" s="168">
        <f t="shared" si="248"/>
        <v>0</v>
      </c>
      <c r="CM123" s="168">
        <f t="shared" si="248"/>
        <v>0</v>
      </c>
      <c r="CN123" s="168">
        <f t="shared" si="248"/>
        <v>0</v>
      </c>
      <c r="CO123" s="168">
        <f t="shared" si="248"/>
        <v>0</v>
      </c>
      <c r="CP123" s="168">
        <f t="shared" si="248"/>
        <v>0</v>
      </c>
      <c r="CQ123" s="168">
        <f t="shared" si="248"/>
        <v>0</v>
      </c>
      <c r="CR123" s="168">
        <f t="shared" si="248"/>
        <v>0</v>
      </c>
      <c r="CS123" s="168">
        <f t="shared" si="248"/>
        <v>0</v>
      </c>
      <c r="CT123" s="168">
        <f t="shared" si="248"/>
        <v>0</v>
      </c>
      <c r="CU123" s="168">
        <f t="shared" si="248"/>
        <v>0</v>
      </c>
      <c r="CV123" s="168">
        <f t="shared" si="248"/>
        <v>0</v>
      </c>
      <c r="CW123" s="168">
        <f t="shared" si="248"/>
        <v>0</v>
      </c>
      <c r="CX123" s="168">
        <f t="shared" si="248"/>
        <v>0</v>
      </c>
      <c r="CY123" s="168">
        <f t="shared" si="248"/>
        <v>0</v>
      </c>
      <c r="CZ123" s="168">
        <f t="shared" si="248"/>
        <v>0</v>
      </c>
      <c r="DA123" s="168">
        <f t="shared" si="248"/>
        <v>0</v>
      </c>
      <c r="DB123" s="168">
        <f t="shared" si="248"/>
        <v>0</v>
      </c>
      <c r="DC123" s="168">
        <f t="shared" si="248"/>
        <v>0</v>
      </c>
      <c r="DD123" s="168">
        <f t="shared" si="248"/>
        <v>0</v>
      </c>
      <c r="DE123" s="168">
        <f t="shared" si="248"/>
        <v>0</v>
      </c>
      <c r="DF123" s="168">
        <f t="shared" si="248"/>
        <v>0</v>
      </c>
      <c r="DG123" s="168">
        <f t="shared" si="248"/>
        <v>0</v>
      </c>
      <c r="DH123" s="168">
        <f t="shared" si="248"/>
        <v>0</v>
      </c>
      <c r="DI123" s="168">
        <f t="shared" si="248"/>
        <v>0</v>
      </c>
      <c r="DJ123" s="168">
        <f t="shared" si="248"/>
        <v>0</v>
      </c>
      <c r="DK123" s="168">
        <f t="shared" si="248"/>
        <v>0</v>
      </c>
      <c r="DL123" s="168">
        <f t="shared" si="248"/>
        <v>0</v>
      </c>
      <c r="DM123" s="168">
        <f t="shared" si="248"/>
        <v>0</v>
      </c>
      <c r="DN123" s="168">
        <f t="shared" si="248"/>
        <v>0</v>
      </c>
      <c r="DO123" s="168">
        <f t="shared" si="248"/>
        <v>0</v>
      </c>
      <c r="DP123" s="168">
        <f t="shared" si="248"/>
        <v>0</v>
      </c>
      <c r="DQ123" s="168">
        <f t="shared" si="248"/>
        <v>0</v>
      </c>
      <c r="DR123" s="168">
        <f t="shared" si="248"/>
        <v>0</v>
      </c>
      <c r="DS123" s="168">
        <f t="shared" si="248"/>
        <v>0</v>
      </c>
      <c r="DT123" s="168">
        <f t="shared" si="248"/>
        <v>0</v>
      </c>
      <c r="DU123" s="168">
        <f t="shared" si="248"/>
        <v>0</v>
      </c>
      <c r="DV123" s="168">
        <f t="shared" si="248"/>
        <v>0</v>
      </c>
      <c r="DW123" s="168">
        <f t="shared" si="248"/>
        <v>0</v>
      </c>
      <c r="DX123" s="168">
        <f t="shared" si="248"/>
        <v>0</v>
      </c>
      <c r="DY123" s="168">
        <f t="shared" si="248"/>
        <v>0</v>
      </c>
      <c r="DZ123" s="168">
        <f t="shared" si="248"/>
        <v>0</v>
      </c>
      <c r="EA123" s="168">
        <f t="shared" si="248"/>
        <v>0</v>
      </c>
      <c r="EB123" s="168">
        <f t="shared" si="248"/>
        <v>0</v>
      </c>
      <c r="EC123" s="168">
        <f t="shared" si="248"/>
        <v>0</v>
      </c>
      <c r="ED123" s="168">
        <f t="shared" si="248"/>
        <v>0</v>
      </c>
      <c r="EE123" s="168">
        <f t="shared" si="248"/>
        <v>0</v>
      </c>
      <c r="EF123" s="168">
        <f t="shared" si="248"/>
        <v>0</v>
      </c>
      <c r="EG123" s="168">
        <f t="shared" si="248"/>
        <v>0</v>
      </c>
      <c r="EH123" s="168">
        <f t="shared" si="248"/>
        <v>0</v>
      </c>
      <c r="EI123" s="168">
        <f t="shared" si="248"/>
        <v>0</v>
      </c>
      <c r="EJ123" s="168">
        <f t="shared" si="248"/>
        <v>0</v>
      </c>
      <c r="EK123" s="168">
        <f t="shared" si="248"/>
        <v>0</v>
      </c>
      <c r="EL123" s="168">
        <f t="shared" si="248"/>
        <v>0</v>
      </c>
      <c r="EM123" s="168">
        <f t="shared" si="248"/>
        <v>0</v>
      </c>
      <c r="EN123" s="168">
        <f t="shared" si="248"/>
        <v>0</v>
      </c>
      <c r="EO123" s="168">
        <f t="shared" si="248"/>
        <v>0</v>
      </c>
      <c r="EP123" s="168">
        <f t="shared" si="248"/>
        <v>0</v>
      </c>
      <c r="EQ123" s="168">
        <f t="shared" si="248"/>
        <v>0</v>
      </c>
      <c r="ER123" s="168">
        <f t="shared" si="248"/>
        <v>0</v>
      </c>
      <c r="ES123" s="168">
        <f t="shared" si="248"/>
        <v>0</v>
      </c>
      <c r="ET123" s="168">
        <f t="shared" si="248"/>
        <v>0</v>
      </c>
      <c r="EU123" s="168">
        <f t="shared" ref="EU123:HF123" si="249">+EU124+EU127</f>
        <v>0</v>
      </c>
      <c r="EV123" s="168">
        <f t="shared" si="249"/>
        <v>0</v>
      </c>
      <c r="EW123" s="168">
        <f t="shared" si="249"/>
        <v>0</v>
      </c>
      <c r="EX123" s="168">
        <f t="shared" si="249"/>
        <v>0</v>
      </c>
      <c r="EY123" s="168">
        <f t="shared" si="249"/>
        <v>0</v>
      </c>
      <c r="EZ123" s="168">
        <f t="shared" si="249"/>
        <v>0</v>
      </c>
      <c r="FA123" s="168">
        <f t="shared" si="249"/>
        <v>0</v>
      </c>
      <c r="FB123" s="168">
        <f t="shared" si="249"/>
        <v>0</v>
      </c>
      <c r="FC123" s="168">
        <f t="shared" si="249"/>
        <v>0</v>
      </c>
      <c r="FD123" s="168">
        <f t="shared" si="249"/>
        <v>0</v>
      </c>
      <c r="FE123" s="168">
        <f t="shared" si="249"/>
        <v>0</v>
      </c>
      <c r="FF123" s="168">
        <f t="shared" si="249"/>
        <v>0</v>
      </c>
      <c r="FG123" s="168">
        <f t="shared" si="249"/>
        <v>0</v>
      </c>
      <c r="FH123" s="168">
        <f t="shared" si="249"/>
        <v>0</v>
      </c>
      <c r="FI123" s="168">
        <f t="shared" si="249"/>
        <v>0</v>
      </c>
      <c r="FJ123" s="168">
        <f t="shared" si="249"/>
        <v>0</v>
      </c>
      <c r="FK123" s="168">
        <f t="shared" si="249"/>
        <v>0</v>
      </c>
      <c r="FL123" s="168">
        <f t="shared" si="249"/>
        <v>0</v>
      </c>
      <c r="FM123" s="168">
        <f t="shared" si="249"/>
        <v>0</v>
      </c>
      <c r="FN123" s="168">
        <f t="shared" si="249"/>
        <v>0</v>
      </c>
      <c r="FO123" s="168">
        <f t="shared" si="249"/>
        <v>0</v>
      </c>
      <c r="FP123" s="168">
        <f t="shared" si="249"/>
        <v>0</v>
      </c>
      <c r="FQ123" s="168">
        <f t="shared" si="249"/>
        <v>0</v>
      </c>
      <c r="FR123" s="168">
        <f t="shared" si="249"/>
        <v>0</v>
      </c>
      <c r="FS123" s="168">
        <f t="shared" si="249"/>
        <v>0</v>
      </c>
      <c r="FT123" s="168">
        <f t="shared" si="249"/>
        <v>0</v>
      </c>
      <c r="FU123" s="168">
        <f t="shared" si="249"/>
        <v>0</v>
      </c>
      <c r="FV123" s="168">
        <f t="shared" si="249"/>
        <v>0</v>
      </c>
      <c r="FW123" s="168">
        <f t="shared" si="249"/>
        <v>0</v>
      </c>
      <c r="FX123" s="168">
        <f t="shared" si="249"/>
        <v>0</v>
      </c>
      <c r="FY123" s="168">
        <f t="shared" si="249"/>
        <v>0</v>
      </c>
      <c r="FZ123" s="168">
        <f t="shared" si="249"/>
        <v>0</v>
      </c>
      <c r="GA123" s="168">
        <f t="shared" si="249"/>
        <v>0</v>
      </c>
      <c r="GB123" s="168">
        <f t="shared" si="249"/>
        <v>0</v>
      </c>
      <c r="GC123" s="168">
        <f t="shared" si="249"/>
        <v>0</v>
      </c>
      <c r="GD123" s="168">
        <f t="shared" si="249"/>
        <v>0</v>
      </c>
      <c r="GE123" s="168">
        <f t="shared" si="249"/>
        <v>0</v>
      </c>
      <c r="GF123" s="168">
        <f t="shared" si="249"/>
        <v>0</v>
      </c>
      <c r="GG123" s="168">
        <f t="shared" si="249"/>
        <v>0</v>
      </c>
      <c r="GH123" s="168">
        <f t="shared" si="249"/>
        <v>0</v>
      </c>
      <c r="GI123" s="168">
        <f t="shared" si="249"/>
        <v>0</v>
      </c>
      <c r="GJ123" s="168">
        <f t="shared" si="249"/>
        <v>0</v>
      </c>
      <c r="GK123" s="168">
        <f t="shared" si="249"/>
        <v>0</v>
      </c>
      <c r="GL123" s="168">
        <f t="shared" si="249"/>
        <v>0</v>
      </c>
      <c r="GM123" s="168">
        <f t="shared" si="249"/>
        <v>0</v>
      </c>
      <c r="GN123" s="168">
        <f t="shared" si="249"/>
        <v>0</v>
      </c>
      <c r="GO123" s="168">
        <f t="shared" si="249"/>
        <v>0</v>
      </c>
      <c r="GP123" s="168">
        <f t="shared" si="249"/>
        <v>0</v>
      </c>
      <c r="GQ123" s="168">
        <f t="shared" si="249"/>
        <v>0</v>
      </c>
      <c r="GR123" s="168">
        <f t="shared" si="249"/>
        <v>0</v>
      </c>
      <c r="GS123" s="168">
        <f t="shared" si="249"/>
        <v>0</v>
      </c>
      <c r="GT123" s="168">
        <f t="shared" si="249"/>
        <v>0</v>
      </c>
      <c r="GU123" s="168">
        <f t="shared" si="249"/>
        <v>0</v>
      </c>
      <c r="GV123" s="168">
        <f t="shared" si="249"/>
        <v>0</v>
      </c>
      <c r="GW123" s="168">
        <f t="shared" si="249"/>
        <v>0</v>
      </c>
      <c r="GX123" s="168">
        <f t="shared" si="249"/>
        <v>0</v>
      </c>
      <c r="GY123" s="168">
        <f t="shared" si="249"/>
        <v>0</v>
      </c>
      <c r="GZ123" s="168">
        <f t="shared" si="249"/>
        <v>0</v>
      </c>
      <c r="HA123" s="168">
        <f t="shared" si="249"/>
        <v>0</v>
      </c>
      <c r="HB123" s="168">
        <f t="shared" si="249"/>
        <v>0</v>
      </c>
      <c r="HC123" s="168">
        <f t="shared" si="249"/>
        <v>0</v>
      </c>
      <c r="HD123" s="168">
        <f t="shared" si="249"/>
        <v>0</v>
      </c>
      <c r="HE123" s="168">
        <f t="shared" si="249"/>
        <v>0</v>
      </c>
      <c r="HF123" s="168">
        <f t="shared" si="249"/>
        <v>0</v>
      </c>
      <c r="HG123" s="168">
        <f t="shared" ref="HG123:HN123" si="250">+HG124+HG127</f>
        <v>0</v>
      </c>
      <c r="HH123" s="168">
        <f t="shared" si="250"/>
        <v>0</v>
      </c>
      <c r="HI123" s="168">
        <f t="shared" si="250"/>
        <v>0</v>
      </c>
      <c r="HJ123" s="168">
        <f t="shared" si="250"/>
        <v>0</v>
      </c>
      <c r="HK123" s="168">
        <f t="shared" si="250"/>
        <v>0</v>
      </c>
      <c r="HL123" s="168">
        <f t="shared" si="250"/>
        <v>0</v>
      </c>
      <c r="HM123" s="168">
        <f t="shared" si="250"/>
        <v>0</v>
      </c>
      <c r="HN123" s="168">
        <f t="shared" si="250"/>
        <v>0</v>
      </c>
      <c r="HO123" s="168">
        <f>+HO124+HO127</f>
        <v>900000000</v>
      </c>
      <c r="HP123" s="168">
        <f>+D123+L123+P123+T123+X123+AB123+AF123+AJ123+AN123+AR123+AZ123+BH123+BL123+BP123+BT123+BX123+CB123+CF123+CJ123+CN123+CR123+CV123+CZ123+DD123+DH123+DL123+DP123+DT123+DX123+EF123+ER123+EJ123+EN123+EB123+EV123+EZ123+FD123+FH123+FL123+FP123+FT123+FX123+GB123+GF123+GJ123+GN123+GR123+GV123+GZ123+HD123+HH123+HL123</f>
        <v>630000000</v>
      </c>
      <c r="HQ123" s="168">
        <f>+E123+M123+Q123+U123+Y123+AC123+AG123+AK123+AO123+AS123+BA123+BI123+BM123+BQ123+BU123+BY123+CC123+CG123+CK123+CO123+CS123+CW123+DA123+DE123+DI123+DM123+DQ123+DU123+DY123+EG123+ES123+EK123+EO123+EC123+EW123+FA123+FE123+FI123+FM123+FQ123+FU123+FY123+GC123+GG123+GK123+GO123+GS123+GW123+HA123+HE123+HI123+HM123</f>
        <v>315000000</v>
      </c>
      <c r="HR123" s="168">
        <f>+F123+N123+R123+V123+Z123+AD123+AH123+AL123+AP123+AT123+BB123+BJ123+BN123+BR123+BV123+BZ123+CD123+CH123+CL123+CP123+CT123+CX123+DB123+DF123+DJ123+DN123+DR123+DV123+DZ123+EH123+ET123+EL123+EP123+ED123+EX123+FB123+FF123+FJ123+FN123+FR123+FV123+FZ123+GD123+GH123+GL123+GP123+GT123+GX123+HB123+HF123+HJ123+HN123</f>
        <v>0</v>
      </c>
      <c r="HS123" s="163">
        <f t="shared" si="187"/>
        <v>0</v>
      </c>
    </row>
    <row r="124" spans="1:227" ht="27" thickTop="1" thickBot="1" x14ac:dyDescent="0.3">
      <c r="A124" s="169" t="s">
        <v>961</v>
      </c>
      <c r="B124" s="170">
        <f t="shared" ref="B124:BY124" si="251">SUM(B125:B125)</f>
        <v>200000000</v>
      </c>
      <c r="C124" s="170">
        <f t="shared" si="251"/>
        <v>200000000</v>
      </c>
      <c r="D124" s="170">
        <f t="shared" si="251"/>
        <v>0</v>
      </c>
      <c r="E124" s="170">
        <f t="shared" si="251"/>
        <v>0</v>
      </c>
      <c r="F124" s="170">
        <f t="shared" si="251"/>
        <v>0</v>
      </c>
      <c r="G124" s="170">
        <f t="shared" si="251"/>
        <v>0</v>
      </c>
      <c r="H124" s="170">
        <f t="shared" si="251"/>
        <v>0</v>
      </c>
      <c r="I124" s="170">
        <f t="shared" si="251"/>
        <v>0</v>
      </c>
      <c r="J124" s="170">
        <f t="shared" si="251"/>
        <v>0</v>
      </c>
      <c r="K124" s="170">
        <f t="shared" si="251"/>
        <v>0</v>
      </c>
      <c r="L124" s="170">
        <f t="shared" si="251"/>
        <v>0</v>
      </c>
      <c r="M124" s="170">
        <f t="shared" si="251"/>
        <v>0</v>
      </c>
      <c r="N124" s="170">
        <f t="shared" si="251"/>
        <v>0</v>
      </c>
      <c r="O124" s="170">
        <f t="shared" si="251"/>
        <v>0</v>
      </c>
      <c r="P124" s="170">
        <f t="shared" si="251"/>
        <v>0</v>
      </c>
      <c r="Q124" s="170">
        <f t="shared" si="251"/>
        <v>0</v>
      </c>
      <c r="R124" s="170">
        <f t="shared" si="251"/>
        <v>0</v>
      </c>
      <c r="S124" s="170">
        <f t="shared" si="251"/>
        <v>0</v>
      </c>
      <c r="T124" s="170">
        <f t="shared" si="251"/>
        <v>0</v>
      </c>
      <c r="U124" s="170">
        <f t="shared" si="251"/>
        <v>0</v>
      </c>
      <c r="V124" s="170">
        <f t="shared" si="251"/>
        <v>0</v>
      </c>
      <c r="W124" s="170">
        <f t="shared" si="251"/>
        <v>0</v>
      </c>
      <c r="X124" s="170">
        <f t="shared" si="251"/>
        <v>0</v>
      </c>
      <c r="Y124" s="170">
        <f t="shared" si="251"/>
        <v>0</v>
      </c>
      <c r="Z124" s="170">
        <f t="shared" si="251"/>
        <v>0</v>
      </c>
      <c r="AA124" s="170">
        <f t="shared" si="251"/>
        <v>0</v>
      </c>
      <c r="AB124" s="170">
        <f t="shared" si="251"/>
        <v>0</v>
      </c>
      <c r="AC124" s="170">
        <f t="shared" si="251"/>
        <v>0</v>
      </c>
      <c r="AD124" s="170">
        <f t="shared" si="251"/>
        <v>0</v>
      </c>
      <c r="AE124" s="170">
        <f t="shared" si="251"/>
        <v>0</v>
      </c>
      <c r="AF124" s="170">
        <f t="shared" si="251"/>
        <v>0</v>
      </c>
      <c r="AG124" s="170">
        <f t="shared" si="251"/>
        <v>0</v>
      </c>
      <c r="AH124" s="170">
        <f t="shared" si="251"/>
        <v>0</v>
      </c>
      <c r="AI124" s="170">
        <f t="shared" si="251"/>
        <v>0</v>
      </c>
      <c r="AJ124" s="170">
        <f t="shared" si="251"/>
        <v>0</v>
      </c>
      <c r="AK124" s="170">
        <f t="shared" si="251"/>
        <v>0</v>
      </c>
      <c r="AL124" s="170">
        <f t="shared" si="251"/>
        <v>0</v>
      </c>
      <c r="AM124" s="170">
        <f t="shared" si="251"/>
        <v>0</v>
      </c>
      <c r="AN124" s="170">
        <f t="shared" si="251"/>
        <v>0</v>
      </c>
      <c r="AO124" s="170">
        <f t="shared" si="251"/>
        <v>0</v>
      </c>
      <c r="AP124" s="170">
        <f t="shared" si="251"/>
        <v>0</v>
      </c>
      <c r="AQ124" s="170">
        <f t="shared" si="251"/>
        <v>0</v>
      </c>
      <c r="AR124" s="170">
        <f t="shared" si="251"/>
        <v>0</v>
      </c>
      <c r="AS124" s="170">
        <f t="shared" si="251"/>
        <v>0</v>
      </c>
      <c r="AT124" s="170">
        <f t="shared" si="251"/>
        <v>0</v>
      </c>
      <c r="AU124" s="170">
        <f t="shared" si="251"/>
        <v>0</v>
      </c>
      <c r="AV124" s="170">
        <f t="shared" si="251"/>
        <v>0</v>
      </c>
      <c r="AW124" s="170">
        <f t="shared" si="251"/>
        <v>0</v>
      </c>
      <c r="AX124" s="170">
        <f t="shared" si="251"/>
        <v>0</v>
      </c>
      <c r="AY124" s="170">
        <f t="shared" si="251"/>
        <v>0</v>
      </c>
      <c r="AZ124" s="170">
        <f t="shared" si="251"/>
        <v>0</v>
      </c>
      <c r="BA124" s="170">
        <f t="shared" si="251"/>
        <v>0</v>
      </c>
      <c r="BB124" s="170">
        <f t="shared" si="251"/>
        <v>0</v>
      </c>
      <c r="BC124" s="170">
        <f t="shared" si="251"/>
        <v>0</v>
      </c>
      <c r="BD124" s="170">
        <f t="shared" si="251"/>
        <v>0</v>
      </c>
      <c r="BE124" s="170">
        <f t="shared" si="251"/>
        <v>0</v>
      </c>
      <c r="BF124" s="170">
        <f t="shared" si="251"/>
        <v>0</v>
      </c>
      <c r="BG124" s="170">
        <f t="shared" si="251"/>
        <v>0</v>
      </c>
      <c r="BH124" s="170">
        <f t="shared" si="251"/>
        <v>0</v>
      </c>
      <c r="BI124" s="170">
        <f t="shared" si="251"/>
        <v>0</v>
      </c>
      <c r="BJ124" s="170">
        <f t="shared" si="251"/>
        <v>0</v>
      </c>
      <c r="BK124" s="170">
        <f t="shared" si="251"/>
        <v>0</v>
      </c>
      <c r="BL124" s="170">
        <f t="shared" si="251"/>
        <v>0</v>
      </c>
      <c r="BM124" s="170">
        <f t="shared" si="251"/>
        <v>0</v>
      </c>
      <c r="BN124" s="170">
        <f t="shared" si="251"/>
        <v>0</v>
      </c>
      <c r="BO124" s="170">
        <f t="shared" si="251"/>
        <v>0</v>
      </c>
      <c r="BP124" s="170">
        <f t="shared" si="251"/>
        <v>0</v>
      </c>
      <c r="BQ124" s="170">
        <f t="shared" si="251"/>
        <v>0</v>
      </c>
      <c r="BR124" s="170">
        <f t="shared" si="251"/>
        <v>0</v>
      </c>
      <c r="BS124" s="170">
        <f t="shared" si="251"/>
        <v>0</v>
      </c>
      <c r="BT124" s="170">
        <f t="shared" si="251"/>
        <v>0</v>
      </c>
      <c r="BU124" s="170">
        <f t="shared" si="251"/>
        <v>0</v>
      </c>
      <c r="BV124" s="170">
        <f t="shared" si="251"/>
        <v>0</v>
      </c>
      <c r="BW124" s="170">
        <f t="shared" si="251"/>
        <v>0</v>
      </c>
      <c r="BX124" s="170">
        <f t="shared" si="251"/>
        <v>0</v>
      </c>
      <c r="BY124" s="170">
        <f t="shared" si="251"/>
        <v>0</v>
      </c>
      <c r="BZ124" s="170">
        <f t="shared" ref="BZ124:FK124" si="252">SUM(BZ125:BZ125)</f>
        <v>0</v>
      </c>
      <c r="CA124" s="170">
        <f t="shared" si="252"/>
        <v>0</v>
      </c>
      <c r="CB124" s="170">
        <f t="shared" si="252"/>
        <v>0</v>
      </c>
      <c r="CC124" s="170">
        <f t="shared" si="252"/>
        <v>0</v>
      </c>
      <c r="CD124" s="170">
        <f t="shared" si="252"/>
        <v>0</v>
      </c>
      <c r="CE124" s="170">
        <f t="shared" si="252"/>
        <v>0</v>
      </c>
      <c r="CF124" s="170">
        <f t="shared" si="252"/>
        <v>0</v>
      </c>
      <c r="CG124" s="170">
        <f t="shared" si="252"/>
        <v>0</v>
      </c>
      <c r="CH124" s="170">
        <f t="shared" si="252"/>
        <v>0</v>
      </c>
      <c r="CI124" s="170">
        <f t="shared" si="252"/>
        <v>0</v>
      </c>
      <c r="CJ124" s="170">
        <f t="shared" si="252"/>
        <v>0</v>
      </c>
      <c r="CK124" s="170">
        <f t="shared" si="252"/>
        <v>0</v>
      </c>
      <c r="CL124" s="170">
        <f t="shared" si="252"/>
        <v>0</v>
      </c>
      <c r="CM124" s="170">
        <f t="shared" si="252"/>
        <v>0</v>
      </c>
      <c r="CN124" s="170">
        <f t="shared" si="252"/>
        <v>0</v>
      </c>
      <c r="CO124" s="170">
        <f t="shared" si="252"/>
        <v>0</v>
      </c>
      <c r="CP124" s="170">
        <f t="shared" si="252"/>
        <v>0</v>
      </c>
      <c r="CQ124" s="170">
        <f t="shared" si="252"/>
        <v>0</v>
      </c>
      <c r="CR124" s="170">
        <f t="shared" si="252"/>
        <v>0</v>
      </c>
      <c r="CS124" s="170">
        <f t="shared" si="252"/>
        <v>0</v>
      </c>
      <c r="CT124" s="170">
        <f t="shared" si="252"/>
        <v>0</v>
      </c>
      <c r="CU124" s="170">
        <f t="shared" si="252"/>
        <v>0</v>
      </c>
      <c r="CV124" s="170">
        <f t="shared" si="252"/>
        <v>0</v>
      </c>
      <c r="CW124" s="170">
        <f t="shared" si="252"/>
        <v>0</v>
      </c>
      <c r="CX124" s="170">
        <f t="shared" si="252"/>
        <v>0</v>
      </c>
      <c r="CY124" s="170">
        <f t="shared" si="252"/>
        <v>0</v>
      </c>
      <c r="CZ124" s="170">
        <f t="shared" si="252"/>
        <v>0</v>
      </c>
      <c r="DA124" s="170">
        <f t="shared" si="252"/>
        <v>0</v>
      </c>
      <c r="DB124" s="170">
        <f t="shared" si="252"/>
        <v>0</v>
      </c>
      <c r="DC124" s="170">
        <f t="shared" si="252"/>
        <v>0</v>
      </c>
      <c r="DD124" s="170">
        <f t="shared" si="252"/>
        <v>0</v>
      </c>
      <c r="DE124" s="170">
        <f t="shared" si="252"/>
        <v>0</v>
      </c>
      <c r="DF124" s="170">
        <f t="shared" si="252"/>
        <v>0</v>
      </c>
      <c r="DG124" s="170">
        <f t="shared" si="252"/>
        <v>0</v>
      </c>
      <c r="DH124" s="170">
        <f t="shared" si="252"/>
        <v>0</v>
      </c>
      <c r="DI124" s="170">
        <f t="shared" si="252"/>
        <v>0</v>
      </c>
      <c r="DJ124" s="170">
        <f t="shared" si="252"/>
        <v>0</v>
      </c>
      <c r="DK124" s="170">
        <f t="shared" si="252"/>
        <v>0</v>
      </c>
      <c r="DL124" s="170">
        <f t="shared" si="252"/>
        <v>0</v>
      </c>
      <c r="DM124" s="170">
        <f t="shared" si="252"/>
        <v>0</v>
      </c>
      <c r="DN124" s="170">
        <f t="shared" si="252"/>
        <v>0</v>
      </c>
      <c r="DO124" s="170">
        <f t="shared" si="252"/>
        <v>0</v>
      </c>
      <c r="DP124" s="170">
        <f t="shared" si="252"/>
        <v>0</v>
      </c>
      <c r="DQ124" s="170">
        <f t="shared" si="252"/>
        <v>0</v>
      </c>
      <c r="DR124" s="170">
        <f t="shared" si="252"/>
        <v>0</v>
      </c>
      <c r="DS124" s="170">
        <f t="shared" si="252"/>
        <v>0</v>
      </c>
      <c r="DT124" s="170">
        <f t="shared" si="252"/>
        <v>0</v>
      </c>
      <c r="DU124" s="170">
        <f t="shared" si="252"/>
        <v>0</v>
      </c>
      <c r="DV124" s="170">
        <f t="shared" si="252"/>
        <v>0</v>
      </c>
      <c r="DW124" s="170">
        <f t="shared" si="252"/>
        <v>0</v>
      </c>
      <c r="DX124" s="170">
        <f t="shared" si="252"/>
        <v>0</v>
      </c>
      <c r="DY124" s="170">
        <f t="shared" si="252"/>
        <v>0</v>
      </c>
      <c r="DZ124" s="170">
        <f t="shared" si="252"/>
        <v>0</v>
      </c>
      <c r="EA124" s="170">
        <f t="shared" si="252"/>
        <v>0</v>
      </c>
      <c r="EB124" s="170">
        <f t="shared" si="252"/>
        <v>0</v>
      </c>
      <c r="EC124" s="170">
        <f t="shared" si="252"/>
        <v>0</v>
      </c>
      <c r="ED124" s="170">
        <f t="shared" si="252"/>
        <v>0</v>
      </c>
      <c r="EE124" s="170">
        <f t="shared" si="252"/>
        <v>0</v>
      </c>
      <c r="EF124" s="170">
        <f t="shared" si="252"/>
        <v>0</v>
      </c>
      <c r="EG124" s="170">
        <f t="shared" si="252"/>
        <v>0</v>
      </c>
      <c r="EH124" s="170">
        <f t="shared" si="252"/>
        <v>0</v>
      </c>
      <c r="EI124" s="170">
        <f t="shared" si="252"/>
        <v>0</v>
      </c>
      <c r="EJ124" s="170">
        <f t="shared" si="252"/>
        <v>0</v>
      </c>
      <c r="EK124" s="170">
        <f t="shared" si="252"/>
        <v>0</v>
      </c>
      <c r="EL124" s="170">
        <f t="shared" si="252"/>
        <v>0</v>
      </c>
      <c r="EM124" s="170">
        <f t="shared" si="252"/>
        <v>0</v>
      </c>
      <c r="EN124" s="170">
        <f t="shared" si="252"/>
        <v>0</v>
      </c>
      <c r="EO124" s="170">
        <f t="shared" si="252"/>
        <v>0</v>
      </c>
      <c r="EP124" s="170">
        <f t="shared" si="252"/>
        <v>0</v>
      </c>
      <c r="EQ124" s="170">
        <f t="shared" si="252"/>
        <v>0</v>
      </c>
      <c r="ER124" s="170">
        <f t="shared" si="252"/>
        <v>0</v>
      </c>
      <c r="ES124" s="170">
        <f t="shared" si="252"/>
        <v>0</v>
      </c>
      <c r="ET124" s="170">
        <f t="shared" si="252"/>
        <v>0</v>
      </c>
      <c r="EU124" s="170">
        <f t="shared" si="252"/>
        <v>0</v>
      </c>
      <c r="EV124" s="170">
        <f t="shared" si="252"/>
        <v>0</v>
      </c>
      <c r="EW124" s="170">
        <f t="shared" si="252"/>
        <v>0</v>
      </c>
      <c r="EX124" s="170">
        <f t="shared" si="252"/>
        <v>0</v>
      </c>
      <c r="EY124" s="170">
        <f t="shared" si="252"/>
        <v>0</v>
      </c>
      <c r="EZ124" s="170">
        <f t="shared" si="252"/>
        <v>0</v>
      </c>
      <c r="FA124" s="170">
        <f t="shared" si="252"/>
        <v>0</v>
      </c>
      <c r="FB124" s="170">
        <f t="shared" si="252"/>
        <v>0</v>
      </c>
      <c r="FC124" s="170">
        <f t="shared" si="252"/>
        <v>0</v>
      </c>
      <c r="FD124" s="170">
        <f t="shared" si="252"/>
        <v>0</v>
      </c>
      <c r="FE124" s="170">
        <f t="shared" si="252"/>
        <v>0</v>
      </c>
      <c r="FF124" s="170">
        <f t="shared" si="252"/>
        <v>0</v>
      </c>
      <c r="FG124" s="170">
        <f t="shared" si="252"/>
        <v>0</v>
      </c>
      <c r="FH124" s="170">
        <f t="shared" si="252"/>
        <v>0</v>
      </c>
      <c r="FI124" s="170">
        <f t="shared" si="252"/>
        <v>0</v>
      </c>
      <c r="FJ124" s="170">
        <f t="shared" si="252"/>
        <v>0</v>
      </c>
      <c r="FK124" s="170">
        <f t="shared" si="252"/>
        <v>0</v>
      </c>
      <c r="FL124" s="170">
        <f t="shared" ref="FL124:HN124" si="253">SUM(FL125:FL125)</f>
        <v>0</v>
      </c>
      <c r="FM124" s="170">
        <f t="shared" si="253"/>
        <v>0</v>
      </c>
      <c r="FN124" s="170">
        <f t="shared" si="253"/>
        <v>0</v>
      </c>
      <c r="FO124" s="170">
        <f t="shared" si="253"/>
        <v>0</v>
      </c>
      <c r="FP124" s="170">
        <f t="shared" si="253"/>
        <v>0</v>
      </c>
      <c r="FQ124" s="170">
        <f t="shared" si="253"/>
        <v>0</v>
      </c>
      <c r="FR124" s="170">
        <f t="shared" si="253"/>
        <v>0</v>
      </c>
      <c r="FS124" s="170">
        <f t="shared" si="253"/>
        <v>0</v>
      </c>
      <c r="FT124" s="170">
        <f t="shared" si="253"/>
        <v>0</v>
      </c>
      <c r="FU124" s="170">
        <f t="shared" si="253"/>
        <v>0</v>
      </c>
      <c r="FV124" s="170">
        <f t="shared" si="253"/>
        <v>0</v>
      </c>
      <c r="FW124" s="170">
        <f t="shared" si="253"/>
        <v>0</v>
      </c>
      <c r="FX124" s="170">
        <f t="shared" si="253"/>
        <v>0</v>
      </c>
      <c r="FY124" s="170">
        <f t="shared" si="253"/>
        <v>0</v>
      </c>
      <c r="FZ124" s="170">
        <f t="shared" si="253"/>
        <v>0</v>
      </c>
      <c r="GA124" s="170">
        <f t="shared" si="253"/>
        <v>0</v>
      </c>
      <c r="GB124" s="170">
        <f t="shared" si="253"/>
        <v>0</v>
      </c>
      <c r="GC124" s="170">
        <f t="shared" si="253"/>
        <v>0</v>
      </c>
      <c r="GD124" s="170">
        <f t="shared" si="253"/>
        <v>0</v>
      </c>
      <c r="GE124" s="170">
        <f t="shared" si="253"/>
        <v>0</v>
      </c>
      <c r="GF124" s="170">
        <f t="shared" si="253"/>
        <v>0</v>
      </c>
      <c r="GG124" s="170">
        <f t="shared" si="253"/>
        <v>0</v>
      </c>
      <c r="GH124" s="170">
        <f t="shared" si="253"/>
        <v>0</v>
      </c>
      <c r="GI124" s="170">
        <f t="shared" si="253"/>
        <v>0</v>
      </c>
      <c r="GJ124" s="170">
        <f t="shared" si="253"/>
        <v>0</v>
      </c>
      <c r="GK124" s="170">
        <f t="shared" si="253"/>
        <v>0</v>
      </c>
      <c r="GL124" s="170">
        <f t="shared" si="253"/>
        <v>0</v>
      </c>
      <c r="GM124" s="170">
        <f t="shared" si="253"/>
        <v>0</v>
      </c>
      <c r="GN124" s="170">
        <f t="shared" si="253"/>
        <v>0</v>
      </c>
      <c r="GO124" s="170">
        <f t="shared" si="253"/>
        <v>0</v>
      </c>
      <c r="GP124" s="170">
        <f t="shared" si="253"/>
        <v>0</v>
      </c>
      <c r="GQ124" s="170">
        <f t="shared" si="253"/>
        <v>0</v>
      </c>
      <c r="GR124" s="170">
        <f t="shared" si="253"/>
        <v>0</v>
      </c>
      <c r="GS124" s="170">
        <f t="shared" si="253"/>
        <v>0</v>
      </c>
      <c r="GT124" s="170">
        <f t="shared" si="253"/>
        <v>0</v>
      </c>
      <c r="GU124" s="170">
        <f t="shared" si="253"/>
        <v>0</v>
      </c>
      <c r="GV124" s="170">
        <f t="shared" si="253"/>
        <v>0</v>
      </c>
      <c r="GW124" s="170">
        <f t="shared" si="253"/>
        <v>0</v>
      </c>
      <c r="GX124" s="170">
        <f t="shared" si="253"/>
        <v>0</v>
      </c>
      <c r="GY124" s="170">
        <f t="shared" si="253"/>
        <v>0</v>
      </c>
      <c r="GZ124" s="170">
        <f t="shared" si="253"/>
        <v>0</v>
      </c>
      <c r="HA124" s="170">
        <f t="shared" si="253"/>
        <v>0</v>
      </c>
      <c r="HB124" s="170">
        <f t="shared" si="253"/>
        <v>0</v>
      </c>
      <c r="HC124" s="170">
        <f t="shared" si="253"/>
        <v>0</v>
      </c>
      <c r="HD124" s="170">
        <f t="shared" si="253"/>
        <v>0</v>
      </c>
      <c r="HE124" s="170">
        <f t="shared" si="253"/>
        <v>0</v>
      </c>
      <c r="HF124" s="170">
        <f t="shared" si="253"/>
        <v>0</v>
      </c>
      <c r="HG124" s="170">
        <f t="shared" si="253"/>
        <v>0</v>
      </c>
      <c r="HH124" s="170">
        <f t="shared" si="253"/>
        <v>0</v>
      </c>
      <c r="HI124" s="170">
        <f t="shared" si="253"/>
        <v>0</v>
      </c>
      <c r="HJ124" s="170">
        <f t="shared" si="253"/>
        <v>0</v>
      </c>
      <c r="HK124" s="170">
        <f t="shared" si="253"/>
        <v>0</v>
      </c>
      <c r="HL124" s="170">
        <f t="shared" si="253"/>
        <v>0</v>
      </c>
      <c r="HM124" s="170">
        <f t="shared" si="253"/>
        <v>0</v>
      </c>
      <c r="HN124" s="170">
        <f t="shared" si="253"/>
        <v>0</v>
      </c>
      <c r="HO124" s="170">
        <f t="shared" ref="HO124:HO129" si="254">+C124+G124+K124+O124+S124+W124+AA124+AE124+AI124+AM124+AQ124+AY124+BG124+BK124+BO124+BS124+BW124+CA124+CE124+CI124+CM124+CQ124+CU124+CY124+DC124+DG124+DK124+DO124+DS124+DW124+EE124+EQ124+EI124+EM124+EA124+EU124+EY124+FC124+FG124+FK124+FO124+FS124+FW124+GA124+GE124+GI124+GM124+GQ124+GU124+GY124+HC124+HG124+HK124+AU124+BC124</f>
        <v>200000000</v>
      </c>
      <c r="HP124" s="170">
        <f t="shared" ref="HP124:HP129" si="255">+D124+H124+L124+P124+T124+X124+AB124+AF124+AJ124+AN124+AR124+AZ124+BH124+BL124+BP124+BT124+BX124+CB124+CF124+CJ124+CN124+CR124+CV124+CZ124+DD124+DH124+DL124+DP124+DT124+DX124+EF124+ER124+EJ124+EN124+EB124+EV124+EZ124+FD124+FH124+FL124+FP124+FT124+FX124+GB124+GF124+GJ124+GN124+GR124+GV124+GZ124+HD124+HH124+HL124+AV124+BD124</f>
        <v>0</v>
      </c>
      <c r="HQ124" s="170">
        <f t="shared" ref="HQ124:HQ129" si="256">+E124+I124+M124+Q124+U124+Y124+AC124+AG124+AK124+AO124+AS124+BA124+BI124+BM124+BQ124+BU124+BY124+CC124+CG124+CK124+CO124+CS124+CW124+DA124+DE124+DI124+DM124+DQ124+DU124+DY124+EG124+ES124+EK124+EO124+EC124+EW124+FA124+FE124+FI124+FM124+FQ124+FU124+FY124+GC124+GG124+GK124+GO124+GS124+GW124+HA124+HE124+HI124+HM124+AW124+BE124</f>
        <v>0</v>
      </c>
      <c r="HR124" s="170">
        <f t="shared" ref="HR124:HR129" si="257">+F124+J124+N124+R124+V124+Z124+AD124+AH124+AL124+AP124+AT124+BB124+BJ124+BN124+BR124+BV124+BZ124+CD124+CH124+CL124+CP124+CT124+CX124+DB124+DF124+DJ124+DN124+DR124+DV124+DZ124+EH124+ET124+EL124+EP124+ED124+EX124+FB124+FF124+FJ124+FN124+FR124+FV124+FZ124+GD124+GH124+GL124+GP124+GT124+GX124+HB124+HF124+HJ124+HN124+AX124+BF124</f>
        <v>0</v>
      </c>
      <c r="HS124" s="163">
        <f t="shared" si="187"/>
        <v>0</v>
      </c>
    </row>
    <row r="125" spans="1:227" ht="27" thickTop="1" thickBot="1" x14ac:dyDescent="0.3">
      <c r="A125" s="171" t="s">
        <v>962</v>
      </c>
      <c r="B125" s="172">
        <v>200000000</v>
      </c>
      <c r="C125" s="172">
        <v>200000000</v>
      </c>
      <c r="D125" s="172">
        <v>0</v>
      </c>
      <c r="E125" s="172">
        <v>0</v>
      </c>
      <c r="F125" s="172">
        <v>0</v>
      </c>
      <c r="G125" s="172">
        <v>0</v>
      </c>
      <c r="H125" s="172">
        <v>0</v>
      </c>
      <c r="I125" s="172">
        <v>0</v>
      </c>
      <c r="J125" s="172">
        <v>0</v>
      </c>
      <c r="K125" s="172">
        <v>0</v>
      </c>
      <c r="L125" s="172">
        <v>0</v>
      </c>
      <c r="M125" s="172">
        <v>0</v>
      </c>
      <c r="N125" s="172">
        <v>0</v>
      </c>
      <c r="O125" s="172">
        <v>0</v>
      </c>
      <c r="P125" s="172">
        <v>0</v>
      </c>
      <c r="Q125" s="172">
        <v>0</v>
      </c>
      <c r="R125" s="172">
        <v>0</v>
      </c>
      <c r="S125" s="172">
        <v>0</v>
      </c>
      <c r="T125" s="172">
        <v>0</v>
      </c>
      <c r="U125" s="172">
        <v>0</v>
      </c>
      <c r="V125" s="172">
        <v>0</v>
      </c>
      <c r="W125" s="172">
        <v>0</v>
      </c>
      <c r="X125" s="172">
        <v>0</v>
      </c>
      <c r="Y125" s="172">
        <v>0</v>
      </c>
      <c r="Z125" s="172">
        <v>0</v>
      </c>
      <c r="AA125" s="172">
        <v>0</v>
      </c>
      <c r="AB125" s="172">
        <v>0</v>
      </c>
      <c r="AC125" s="172">
        <v>0</v>
      </c>
      <c r="AD125" s="172">
        <v>0</v>
      </c>
      <c r="AE125" s="172">
        <v>0</v>
      </c>
      <c r="AF125" s="172">
        <v>0</v>
      </c>
      <c r="AG125" s="172">
        <v>0</v>
      </c>
      <c r="AH125" s="172">
        <v>0</v>
      </c>
      <c r="AI125" s="172">
        <v>0</v>
      </c>
      <c r="AJ125" s="172">
        <v>0</v>
      </c>
      <c r="AK125" s="172">
        <v>0</v>
      </c>
      <c r="AL125" s="172">
        <v>0</v>
      </c>
      <c r="AM125" s="172">
        <v>0</v>
      </c>
      <c r="AN125" s="172">
        <v>0</v>
      </c>
      <c r="AO125" s="172">
        <v>0</v>
      </c>
      <c r="AP125" s="172">
        <v>0</v>
      </c>
      <c r="AQ125" s="172">
        <v>0</v>
      </c>
      <c r="AR125" s="172">
        <v>0</v>
      </c>
      <c r="AS125" s="172">
        <v>0</v>
      </c>
      <c r="AT125" s="172">
        <v>0</v>
      </c>
      <c r="AU125" s="172">
        <v>0</v>
      </c>
      <c r="AV125" s="172">
        <v>0</v>
      </c>
      <c r="AW125" s="172">
        <v>0</v>
      </c>
      <c r="AX125" s="172">
        <v>0</v>
      </c>
      <c r="AY125" s="172">
        <v>0</v>
      </c>
      <c r="AZ125" s="172">
        <v>0</v>
      </c>
      <c r="BA125" s="172">
        <v>0</v>
      </c>
      <c r="BB125" s="172">
        <v>0</v>
      </c>
      <c r="BC125" s="172">
        <v>0</v>
      </c>
      <c r="BD125" s="172">
        <v>0</v>
      </c>
      <c r="BE125" s="172">
        <v>0</v>
      </c>
      <c r="BF125" s="172">
        <v>0</v>
      </c>
      <c r="BG125" s="172">
        <v>0</v>
      </c>
      <c r="BH125" s="172">
        <v>0</v>
      </c>
      <c r="BI125" s="172">
        <v>0</v>
      </c>
      <c r="BJ125" s="172">
        <v>0</v>
      </c>
      <c r="BK125" s="172">
        <v>0</v>
      </c>
      <c r="BL125" s="172">
        <v>0</v>
      </c>
      <c r="BM125" s="172">
        <v>0</v>
      </c>
      <c r="BN125" s="172">
        <v>0</v>
      </c>
      <c r="BO125" s="172">
        <v>0</v>
      </c>
      <c r="BP125" s="172">
        <v>0</v>
      </c>
      <c r="BQ125" s="172">
        <v>0</v>
      </c>
      <c r="BR125" s="172">
        <v>0</v>
      </c>
      <c r="BS125" s="172">
        <v>0</v>
      </c>
      <c r="BT125" s="172">
        <v>0</v>
      </c>
      <c r="BU125" s="172">
        <v>0</v>
      </c>
      <c r="BV125" s="172">
        <v>0</v>
      </c>
      <c r="BW125" s="172">
        <v>0</v>
      </c>
      <c r="BX125" s="172">
        <v>0</v>
      </c>
      <c r="BY125" s="172">
        <v>0</v>
      </c>
      <c r="BZ125" s="172">
        <v>0</v>
      </c>
      <c r="CA125" s="172">
        <v>0</v>
      </c>
      <c r="CB125" s="172">
        <v>0</v>
      </c>
      <c r="CC125" s="172">
        <v>0</v>
      </c>
      <c r="CD125" s="172">
        <v>0</v>
      </c>
      <c r="CE125" s="172">
        <v>0</v>
      </c>
      <c r="CF125" s="172">
        <v>0</v>
      </c>
      <c r="CG125" s="172">
        <v>0</v>
      </c>
      <c r="CH125" s="172">
        <v>0</v>
      </c>
      <c r="CI125" s="172">
        <v>0</v>
      </c>
      <c r="CJ125" s="172">
        <v>0</v>
      </c>
      <c r="CK125" s="172">
        <v>0</v>
      </c>
      <c r="CL125" s="172">
        <v>0</v>
      </c>
      <c r="CM125" s="172">
        <v>0</v>
      </c>
      <c r="CN125" s="172">
        <v>0</v>
      </c>
      <c r="CO125" s="172">
        <v>0</v>
      </c>
      <c r="CP125" s="172">
        <v>0</v>
      </c>
      <c r="CQ125" s="172">
        <v>0</v>
      </c>
      <c r="CR125" s="172">
        <v>0</v>
      </c>
      <c r="CS125" s="172">
        <v>0</v>
      </c>
      <c r="CT125" s="172">
        <v>0</v>
      </c>
      <c r="CU125" s="172">
        <v>0</v>
      </c>
      <c r="CV125" s="172">
        <v>0</v>
      </c>
      <c r="CW125" s="172">
        <v>0</v>
      </c>
      <c r="CX125" s="172">
        <v>0</v>
      </c>
      <c r="CY125" s="172">
        <v>0</v>
      </c>
      <c r="CZ125" s="172">
        <v>0</v>
      </c>
      <c r="DA125" s="172">
        <v>0</v>
      </c>
      <c r="DB125" s="172">
        <v>0</v>
      </c>
      <c r="DC125" s="172">
        <v>0</v>
      </c>
      <c r="DD125" s="172">
        <v>0</v>
      </c>
      <c r="DE125" s="172">
        <v>0</v>
      </c>
      <c r="DF125" s="172">
        <v>0</v>
      </c>
      <c r="DG125" s="172">
        <v>0</v>
      </c>
      <c r="DH125" s="172">
        <v>0</v>
      </c>
      <c r="DI125" s="172">
        <v>0</v>
      </c>
      <c r="DJ125" s="172">
        <v>0</v>
      </c>
      <c r="DK125" s="172">
        <v>0</v>
      </c>
      <c r="DL125" s="172">
        <v>0</v>
      </c>
      <c r="DM125" s="172">
        <v>0</v>
      </c>
      <c r="DN125" s="172">
        <v>0</v>
      </c>
      <c r="DO125" s="172">
        <v>0</v>
      </c>
      <c r="DP125" s="172">
        <v>0</v>
      </c>
      <c r="DQ125" s="172">
        <v>0</v>
      </c>
      <c r="DR125" s="172">
        <v>0</v>
      </c>
      <c r="DS125" s="172">
        <v>0</v>
      </c>
      <c r="DT125" s="172">
        <v>0</v>
      </c>
      <c r="DU125" s="172">
        <v>0</v>
      </c>
      <c r="DV125" s="172">
        <v>0</v>
      </c>
      <c r="DW125" s="172">
        <v>0</v>
      </c>
      <c r="DX125" s="172">
        <v>0</v>
      </c>
      <c r="DY125" s="172">
        <v>0</v>
      </c>
      <c r="DZ125" s="172">
        <v>0</v>
      </c>
      <c r="EA125" s="172">
        <v>0</v>
      </c>
      <c r="EB125" s="172">
        <v>0</v>
      </c>
      <c r="EC125" s="172">
        <v>0</v>
      </c>
      <c r="ED125" s="172">
        <v>0</v>
      </c>
      <c r="EE125" s="172">
        <v>0</v>
      </c>
      <c r="EF125" s="172">
        <v>0</v>
      </c>
      <c r="EG125" s="172">
        <v>0</v>
      </c>
      <c r="EH125" s="172">
        <v>0</v>
      </c>
      <c r="EI125" s="172">
        <v>0</v>
      </c>
      <c r="EJ125" s="172">
        <v>0</v>
      </c>
      <c r="EK125" s="172">
        <v>0</v>
      </c>
      <c r="EL125" s="172">
        <v>0</v>
      </c>
      <c r="EM125" s="172">
        <v>0</v>
      </c>
      <c r="EN125" s="172">
        <v>0</v>
      </c>
      <c r="EO125" s="172">
        <v>0</v>
      </c>
      <c r="EP125" s="172">
        <v>0</v>
      </c>
      <c r="EQ125" s="172">
        <v>0</v>
      </c>
      <c r="ER125" s="172">
        <v>0</v>
      </c>
      <c r="ES125" s="172">
        <v>0</v>
      </c>
      <c r="ET125" s="172">
        <v>0</v>
      </c>
      <c r="EU125" s="172">
        <v>0</v>
      </c>
      <c r="EV125" s="172">
        <v>0</v>
      </c>
      <c r="EW125" s="172">
        <v>0</v>
      </c>
      <c r="EX125" s="172">
        <v>0</v>
      </c>
      <c r="EY125" s="172">
        <v>0</v>
      </c>
      <c r="EZ125" s="172">
        <v>0</v>
      </c>
      <c r="FA125" s="172">
        <v>0</v>
      </c>
      <c r="FB125" s="172">
        <v>0</v>
      </c>
      <c r="FC125" s="172">
        <v>0</v>
      </c>
      <c r="FD125" s="172">
        <v>0</v>
      </c>
      <c r="FE125" s="172">
        <v>0</v>
      </c>
      <c r="FF125" s="172">
        <v>0</v>
      </c>
      <c r="FG125" s="172">
        <v>0</v>
      </c>
      <c r="FH125" s="172">
        <v>0</v>
      </c>
      <c r="FI125" s="172">
        <v>0</v>
      </c>
      <c r="FJ125" s="172">
        <v>0</v>
      </c>
      <c r="FK125" s="172">
        <v>0</v>
      </c>
      <c r="FL125" s="172">
        <v>0</v>
      </c>
      <c r="FM125" s="172">
        <v>0</v>
      </c>
      <c r="FN125" s="172">
        <v>0</v>
      </c>
      <c r="FO125" s="172">
        <v>0</v>
      </c>
      <c r="FP125" s="172">
        <v>0</v>
      </c>
      <c r="FQ125" s="172">
        <v>0</v>
      </c>
      <c r="FR125" s="172">
        <v>0</v>
      </c>
      <c r="FS125" s="172">
        <v>0</v>
      </c>
      <c r="FT125" s="172">
        <v>0</v>
      </c>
      <c r="FU125" s="172">
        <v>0</v>
      </c>
      <c r="FV125" s="172">
        <v>0</v>
      </c>
      <c r="FW125" s="172">
        <v>0</v>
      </c>
      <c r="FX125" s="172">
        <v>0</v>
      </c>
      <c r="FY125" s="172">
        <v>0</v>
      </c>
      <c r="FZ125" s="172">
        <v>0</v>
      </c>
      <c r="GA125" s="172">
        <v>0</v>
      </c>
      <c r="GB125" s="172">
        <v>0</v>
      </c>
      <c r="GC125" s="172">
        <v>0</v>
      </c>
      <c r="GD125" s="172">
        <v>0</v>
      </c>
      <c r="GE125" s="172">
        <v>0</v>
      </c>
      <c r="GF125" s="172">
        <v>0</v>
      </c>
      <c r="GG125" s="172">
        <v>0</v>
      </c>
      <c r="GH125" s="172">
        <v>0</v>
      </c>
      <c r="GI125" s="172">
        <v>0</v>
      </c>
      <c r="GJ125" s="172">
        <v>0</v>
      </c>
      <c r="GK125" s="172">
        <v>0</v>
      </c>
      <c r="GL125" s="172">
        <v>0</v>
      </c>
      <c r="GM125" s="172">
        <v>0</v>
      </c>
      <c r="GN125" s="172">
        <v>0</v>
      </c>
      <c r="GO125" s="172">
        <v>0</v>
      </c>
      <c r="GP125" s="172">
        <v>0</v>
      </c>
      <c r="GQ125" s="172">
        <v>0</v>
      </c>
      <c r="GR125" s="172">
        <v>0</v>
      </c>
      <c r="GS125" s="172">
        <v>0</v>
      </c>
      <c r="GT125" s="172">
        <v>0</v>
      </c>
      <c r="GU125" s="173">
        <v>0</v>
      </c>
      <c r="GV125" s="173">
        <v>0</v>
      </c>
      <c r="GW125" s="173">
        <v>0</v>
      </c>
      <c r="GX125" s="173">
        <v>0</v>
      </c>
      <c r="GY125" s="173">
        <v>0</v>
      </c>
      <c r="GZ125" s="173">
        <v>0</v>
      </c>
      <c r="HA125" s="173">
        <v>0</v>
      </c>
      <c r="HB125" s="173">
        <v>0</v>
      </c>
      <c r="HC125" s="173">
        <v>0</v>
      </c>
      <c r="HD125" s="173">
        <v>0</v>
      </c>
      <c r="HE125" s="173">
        <v>0</v>
      </c>
      <c r="HF125" s="173">
        <v>0</v>
      </c>
      <c r="HG125" s="173">
        <v>0</v>
      </c>
      <c r="HH125" s="173">
        <v>0</v>
      </c>
      <c r="HI125" s="173">
        <v>0</v>
      </c>
      <c r="HJ125" s="173">
        <v>0</v>
      </c>
      <c r="HK125" s="173">
        <v>0</v>
      </c>
      <c r="HL125" s="173">
        <v>0</v>
      </c>
      <c r="HM125" s="173">
        <v>0</v>
      </c>
      <c r="HN125" s="173">
        <v>0</v>
      </c>
      <c r="HO125" s="172">
        <f t="shared" si="254"/>
        <v>200000000</v>
      </c>
      <c r="HP125" s="172">
        <f t="shared" si="255"/>
        <v>0</v>
      </c>
      <c r="HQ125" s="172">
        <f t="shared" si="256"/>
        <v>0</v>
      </c>
      <c r="HR125" s="172">
        <f t="shared" si="257"/>
        <v>0</v>
      </c>
      <c r="HS125" s="163">
        <f t="shared" si="187"/>
        <v>0</v>
      </c>
    </row>
    <row r="126" spans="1:227" ht="27" thickTop="1" thickBot="1" x14ac:dyDescent="0.3">
      <c r="A126" s="171" t="s">
        <v>963</v>
      </c>
      <c r="B126" s="172">
        <v>0</v>
      </c>
      <c r="C126" s="172">
        <v>0</v>
      </c>
      <c r="D126" s="172">
        <v>0</v>
      </c>
      <c r="E126" s="172">
        <v>0</v>
      </c>
      <c r="F126" s="172">
        <v>0</v>
      </c>
      <c r="G126" s="172">
        <v>0</v>
      </c>
      <c r="H126" s="172">
        <v>0</v>
      </c>
      <c r="I126" s="172">
        <v>0</v>
      </c>
      <c r="J126" s="172">
        <v>0</v>
      </c>
      <c r="K126" s="172">
        <v>0</v>
      </c>
      <c r="L126" s="172">
        <v>0</v>
      </c>
      <c r="M126" s="172">
        <v>0</v>
      </c>
      <c r="N126" s="172">
        <v>0</v>
      </c>
      <c r="O126" s="172">
        <v>0</v>
      </c>
      <c r="P126" s="172">
        <v>0</v>
      </c>
      <c r="Q126" s="172">
        <v>0</v>
      </c>
      <c r="R126" s="172">
        <v>0</v>
      </c>
      <c r="S126" s="172">
        <v>0</v>
      </c>
      <c r="T126" s="172">
        <v>0</v>
      </c>
      <c r="U126" s="172">
        <v>0</v>
      </c>
      <c r="V126" s="172">
        <v>0</v>
      </c>
      <c r="W126" s="172">
        <v>0</v>
      </c>
      <c r="X126" s="172">
        <v>0</v>
      </c>
      <c r="Y126" s="172">
        <v>0</v>
      </c>
      <c r="Z126" s="172">
        <v>0</v>
      </c>
      <c r="AA126" s="172">
        <v>0</v>
      </c>
      <c r="AB126" s="172">
        <v>0</v>
      </c>
      <c r="AC126" s="172">
        <v>0</v>
      </c>
      <c r="AD126" s="172">
        <v>0</v>
      </c>
      <c r="AE126" s="172">
        <v>0</v>
      </c>
      <c r="AF126" s="172">
        <v>0</v>
      </c>
      <c r="AG126" s="172">
        <v>0</v>
      </c>
      <c r="AH126" s="172">
        <v>0</v>
      </c>
      <c r="AI126" s="172">
        <v>0</v>
      </c>
      <c r="AJ126" s="172">
        <v>0</v>
      </c>
      <c r="AK126" s="172">
        <v>0</v>
      </c>
      <c r="AL126" s="172">
        <v>0</v>
      </c>
      <c r="AM126" s="172">
        <v>0</v>
      </c>
      <c r="AN126" s="172">
        <v>0</v>
      </c>
      <c r="AO126" s="172">
        <v>0</v>
      </c>
      <c r="AP126" s="172">
        <v>0</v>
      </c>
      <c r="AQ126" s="172">
        <v>0</v>
      </c>
      <c r="AR126" s="172">
        <v>0</v>
      </c>
      <c r="AS126" s="172">
        <v>0</v>
      </c>
      <c r="AT126" s="172">
        <v>0</v>
      </c>
      <c r="AU126" s="172">
        <v>0</v>
      </c>
      <c r="AV126" s="172">
        <v>0</v>
      </c>
      <c r="AW126" s="172">
        <v>0</v>
      </c>
      <c r="AX126" s="172">
        <v>0</v>
      </c>
      <c r="AY126" s="172">
        <v>0</v>
      </c>
      <c r="AZ126" s="172">
        <v>0</v>
      </c>
      <c r="BA126" s="172">
        <v>0</v>
      </c>
      <c r="BB126" s="172">
        <v>0</v>
      </c>
      <c r="BC126" s="172">
        <v>0</v>
      </c>
      <c r="BD126" s="172">
        <v>0</v>
      </c>
      <c r="BE126" s="172">
        <v>0</v>
      </c>
      <c r="BF126" s="172">
        <v>0</v>
      </c>
      <c r="BG126" s="172">
        <v>0</v>
      </c>
      <c r="BH126" s="172">
        <v>0</v>
      </c>
      <c r="BI126" s="172">
        <v>0</v>
      </c>
      <c r="BJ126" s="172">
        <v>0</v>
      </c>
      <c r="BK126" s="172">
        <v>0</v>
      </c>
      <c r="BL126" s="172">
        <v>0</v>
      </c>
      <c r="BM126" s="172">
        <v>0</v>
      </c>
      <c r="BN126" s="172">
        <v>0</v>
      </c>
      <c r="BO126" s="172">
        <v>0</v>
      </c>
      <c r="BP126" s="172">
        <v>0</v>
      </c>
      <c r="BQ126" s="172">
        <v>0</v>
      </c>
      <c r="BR126" s="172">
        <v>0</v>
      </c>
      <c r="BS126" s="172">
        <v>0</v>
      </c>
      <c r="BT126" s="172">
        <v>0</v>
      </c>
      <c r="BU126" s="172">
        <v>0</v>
      </c>
      <c r="BV126" s="172">
        <v>0</v>
      </c>
      <c r="BW126" s="172">
        <v>0</v>
      </c>
      <c r="BX126" s="172">
        <v>0</v>
      </c>
      <c r="BY126" s="172">
        <v>0</v>
      </c>
      <c r="BZ126" s="172">
        <v>0</v>
      </c>
      <c r="CA126" s="172">
        <v>0</v>
      </c>
      <c r="CB126" s="172">
        <v>0</v>
      </c>
      <c r="CC126" s="172">
        <v>0</v>
      </c>
      <c r="CD126" s="172">
        <v>0</v>
      </c>
      <c r="CE126" s="172">
        <v>0</v>
      </c>
      <c r="CF126" s="172">
        <v>0</v>
      </c>
      <c r="CG126" s="172">
        <v>0</v>
      </c>
      <c r="CH126" s="172">
        <v>0</v>
      </c>
      <c r="CI126" s="172">
        <v>0</v>
      </c>
      <c r="CJ126" s="172">
        <v>0</v>
      </c>
      <c r="CK126" s="172">
        <v>0</v>
      </c>
      <c r="CL126" s="172">
        <v>0</v>
      </c>
      <c r="CM126" s="172">
        <v>0</v>
      </c>
      <c r="CN126" s="172">
        <v>0</v>
      </c>
      <c r="CO126" s="172">
        <v>0</v>
      </c>
      <c r="CP126" s="172">
        <v>0</v>
      </c>
      <c r="CQ126" s="172">
        <v>0</v>
      </c>
      <c r="CR126" s="172">
        <v>0</v>
      </c>
      <c r="CS126" s="172">
        <v>0</v>
      </c>
      <c r="CT126" s="172">
        <v>0</v>
      </c>
      <c r="CU126" s="172">
        <v>0</v>
      </c>
      <c r="CV126" s="172">
        <v>0</v>
      </c>
      <c r="CW126" s="172">
        <v>0</v>
      </c>
      <c r="CX126" s="172">
        <v>0</v>
      </c>
      <c r="CY126" s="172">
        <v>0</v>
      </c>
      <c r="CZ126" s="172">
        <v>0</v>
      </c>
      <c r="DA126" s="172">
        <v>0</v>
      </c>
      <c r="DB126" s="172">
        <v>0</v>
      </c>
      <c r="DC126" s="172">
        <v>0</v>
      </c>
      <c r="DD126" s="172">
        <v>0</v>
      </c>
      <c r="DE126" s="172">
        <v>0</v>
      </c>
      <c r="DF126" s="172">
        <v>0</v>
      </c>
      <c r="DG126" s="172">
        <v>0</v>
      </c>
      <c r="DH126" s="172">
        <v>0</v>
      </c>
      <c r="DI126" s="172">
        <v>0</v>
      </c>
      <c r="DJ126" s="172">
        <v>0</v>
      </c>
      <c r="DK126" s="172">
        <v>0</v>
      </c>
      <c r="DL126" s="172">
        <v>0</v>
      </c>
      <c r="DM126" s="172">
        <v>0</v>
      </c>
      <c r="DN126" s="172">
        <v>0</v>
      </c>
      <c r="DO126" s="172">
        <v>0</v>
      </c>
      <c r="DP126" s="172">
        <v>0</v>
      </c>
      <c r="DQ126" s="172">
        <v>0</v>
      </c>
      <c r="DR126" s="172">
        <v>0</v>
      </c>
      <c r="DS126" s="172">
        <v>0</v>
      </c>
      <c r="DT126" s="172">
        <v>0</v>
      </c>
      <c r="DU126" s="172">
        <v>0</v>
      </c>
      <c r="DV126" s="172">
        <v>0</v>
      </c>
      <c r="DW126" s="172">
        <v>0</v>
      </c>
      <c r="DX126" s="172">
        <v>0</v>
      </c>
      <c r="DY126" s="172">
        <v>0</v>
      </c>
      <c r="DZ126" s="172">
        <v>0</v>
      </c>
      <c r="EA126" s="172">
        <v>0</v>
      </c>
      <c r="EB126" s="172">
        <v>0</v>
      </c>
      <c r="EC126" s="172">
        <v>0</v>
      </c>
      <c r="ED126" s="172">
        <v>0</v>
      </c>
      <c r="EE126" s="172">
        <v>0</v>
      </c>
      <c r="EF126" s="172">
        <v>0</v>
      </c>
      <c r="EG126" s="172">
        <v>0</v>
      </c>
      <c r="EH126" s="172">
        <v>0</v>
      </c>
      <c r="EI126" s="172">
        <v>0</v>
      </c>
      <c r="EJ126" s="172">
        <v>0</v>
      </c>
      <c r="EK126" s="172">
        <v>0</v>
      </c>
      <c r="EL126" s="172">
        <v>0</v>
      </c>
      <c r="EM126" s="172">
        <v>0</v>
      </c>
      <c r="EN126" s="172">
        <v>0</v>
      </c>
      <c r="EO126" s="172">
        <v>0</v>
      </c>
      <c r="EP126" s="172">
        <v>0</v>
      </c>
      <c r="EQ126" s="172">
        <v>0</v>
      </c>
      <c r="ER126" s="172">
        <v>0</v>
      </c>
      <c r="ES126" s="172">
        <v>0</v>
      </c>
      <c r="ET126" s="172">
        <v>0</v>
      </c>
      <c r="EU126" s="172">
        <v>0</v>
      </c>
      <c r="EV126" s="172">
        <v>0</v>
      </c>
      <c r="EW126" s="172">
        <v>0</v>
      </c>
      <c r="EX126" s="172">
        <v>0</v>
      </c>
      <c r="EY126" s="172">
        <v>0</v>
      </c>
      <c r="EZ126" s="172">
        <v>0</v>
      </c>
      <c r="FA126" s="172">
        <v>0</v>
      </c>
      <c r="FB126" s="172">
        <v>0</v>
      </c>
      <c r="FC126" s="172">
        <v>0</v>
      </c>
      <c r="FD126" s="172">
        <v>0</v>
      </c>
      <c r="FE126" s="172">
        <v>0</v>
      </c>
      <c r="FF126" s="172">
        <v>0</v>
      </c>
      <c r="FG126" s="172">
        <v>0</v>
      </c>
      <c r="FH126" s="172">
        <v>0</v>
      </c>
      <c r="FI126" s="172">
        <v>0</v>
      </c>
      <c r="FJ126" s="172">
        <v>0</v>
      </c>
      <c r="FK126" s="172">
        <v>0</v>
      </c>
      <c r="FL126" s="172">
        <v>0</v>
      </c>
      <c r="FM126" s="172">
        <v>0</v>
      </c>
      <c r="FN126" s="172">
        <v>0</v>
      </c>
      <c r="FO126" s="172">
        <v>0</v>
      </c>
      <c r="FP126" s="172">
        <v>0</v>
      </c>
      <c r="FQ126" s="172">
        <v>0</v>
      </c>
      <c r="FR126" s="172">
        <v>0</v>
      </c>
      <c r="FS126" s="172">
        <v>0</v>
      </c>
      <c r="FT126" s="172">
        <v>0</v>
      </c>
      <c r="FU126" s="172">
        <v>0</v>
      </c>
      <c r="FV126" s="172">
        <v>0</v>
      </c>
      <c r="FW126" s="172">
        <v>0</v>
      </c>
      <c r="FX126" s="172">
        <v>0</v>
      </c>
      <c r="FY126" s="172">
        <v>0</v>
      </c>
      <c r="FZ126" s="172">
        <v>0</v>
      </c>
      <c r="GA126" s="172">
        <v>0</v>
      </c>
      <c r="GB126" s="172">
        <v>0</v>
      </c>
      <c r="GC126" s="172">
        <v>0</v>
      </c>
      <c r="GD126" s="172">
        <v>0</v>
      </c>
      <c r="GE126" s="172">
        <v>0</v>
      </c>
      <c r="GF126" s="172">
        <v>0</v>
      </c>
      <c r="GG126" s="172">
        <v>0</v>
      </c>
      <c r="GH126" s="172">
        <v>0</v>
      </c>
      <c r="GI126" s="172">
        <v>0</v>
      </c>
      <c r="GJ126" s="172">
        <v>0</v>
      </c>
      <c r="GK126" s="172">
        <v>0</v>
      </c>
      <c r="GL126" s="172">
        <v>0</v>
      </c>
      <c r="GM126" s="172">
        <v>0</v>
      </c>
      <c r="GN126" s="172">
        <v>0</v>
      </c>
      <c r="GO126" s="172">
        <v>0</v>
      </c>
      <c r="GP126" s="172">
        <v>0</v>
      </c>
      <c r="GQ126" s="172">
        <v>0</v>
      </c>
      <c r="GR126" s="172">
        <v>0</v>
      </c>
      <c r="GS126" s="172">
        <v>0</v>
      </c>
      <c r="GT126" s="172">
        <v>0</v>
      </c>
      <c r="GU126" s="173">
        <v>0</v>
      </c>
      <c r="GV126" s="173">
        <v>0</v>
      </c>
      <c r="GW126" s="173">
        <v>0</v>
      </c>
      <c r="GX126" s="173">
        <v>0</v>
      </c>
      <c r="GY126" s="173">
        <v>0</v>
      </c>
      <c r="GZ126" s="173">
        <v>0</v>
      </c>
      <c r="HA126" s="173">
        <v>0</v>
      </c>
      <c r="HB126" s="173">
        <v>0</v>
      </c>
      <c r="HC126" s="173">
        <v>0</v>
      </c>
      <c r="HD126" s="173">
        <v>0</v>
      </c>
      <c r="HE126" s="173">
        <v>0</v>
      </c>
      <c r="HF126" s="173">
        <v>0</v>
      </c>
      <c r="HG126" s="173">
        <v>0</v>
      </c>
      <c r="HH126" s="173">
        <v>0</v>
      </c>
      <c r="HI126" s="173">
        <v>0</v>
      </c>
      <c r="HJ126" s="173">
        <v>0</v>
      </c>
      <c r="HK126" s="173">
        <v>0</v>
      </c>
      <c r="HL126" s="173">
        <v>0</v>
      </c>
      <c r="HM126" s="173">
        <v>0</v>
      </c>
      <c r="HN126" s="173">
        <v>0</v>
      </c>
      <c r="HO126" s="172">
        <f t="shared" si="254"/>
        <v>0</v>
      </c>
      <c r="HP126" s="172">
        <f t="shared" si="255"/>
        <v>0</v>
      </c>
      <c r="HQ126" s="172">
        <f t="shared" si="256"/>
        <v>0</v>
      </c>
      <c r="HR126" s="172">
        <f t="shared" si="257"/>
        <v>0</v>
      </c>
      <c r="HS126" s="163">
        <f t="shared" si="187"/>
        <v>0</v>
      </c>
    </row>
    <row r="127" spans="1:227" ht="27" thickTop="1" thickBot="1" x14ac:dyDescent="0.3">
      <c r="A127" s="169" t="s">
        <v>964</v>
      </c>
      <c r="B127" s="170">
        <f>+B129+B128</f>
        <v>700000000</v>
      </c>
      <c r="C127" s="170">
        <f t="shared" ref="C127:BZ127" si="258">+C129+C128</f>
        <v>700000000</v>
      </c>
      <c r="D127" s="170">
        <f t="shared" si="258"/>
        <v>630000000</v>
      </c>
      <c r="E127" s="170">
        <f t="shared" si="258"/>
        <v>315000000</v>
      </c>
      <c r="F127" s="170">
        <f t="shared" si="258"/>
        <v>0</v>
      </c>
      <c r="G127" s="170">
        <f t="shared" ref="G127:J127" si="259">+G129+G128</f>
        <v>0</v>
      </c>
      <c r="H127" s="170">
        <f t="shared" si="259"/>
        <v>0</v>
      </c>
      <c r="I127" s="170">
        <f t="shared" si="259"/>
        <v>0</v>
      </c>
      <c r="J127" s="170">
        <f t="shared" si="259"/>
        <v>0</v>
      </c>
      <c r="K127" s="170">
        <f t="shared" si="258"/>
        <v>0</v>
      </c>
      <c r="L127" s="170">
        <f t="shared" si="258"/>
        <v>0</v>
      </c>
      <c r="M127" s="170">
        <f t="shared" si="258"/>
        <v>0</v>
      </c>
      <c r="N127" s="170">
        <f t="shared" si="258"/>
        <v>0</v>
      </c>
      <c r="O127" s="170">
        <f t="shared" si="258"/>
        <v>0</v>
      </c>
      <c r="P127" s="170">
        <f t="shared" si="258"/>
        <v>0</v>
      </c>
      <c r="Q127" s="170">
        <f t="shared" si="258"/>
        <v>0</v>
      </c>
      <c r="R127" s="170">
        <f t="shared" si="258"/>
        <v>0</v>
      </c>
      <c r="S127" s="170">
        <f t="shared" si="258"/>
        <v>0</v>
      </c>
      <c r="T127" s="170">
        <f t="shared" si="258"/>
        <v>0</v>
      </c>
      <c r="U127" s="170">
        <f t="shared" si="258"/>
        <v>0</v>
      </c>
      <c r="V127" s="170">
        <f t="shared" si="258"/>
        <v>0</v>
      </c>
      <c r="W127" s="170">
        <f t="shared" si="258"/>
        <v>0</v>
      </c>
      <c r="X127" s="170">
        <f t="shared" si="258"/>
        <v>0</v>
      </c>
      <c r="Y127" s="170">
        <f t="shared" si="258"/>
        <v>0</v>
      </c>
      <c r="Z127" s="170">
        <f t="shared" si="258"/>
        <v>0</v>
      </c>
      <c r="AA127" s="170">
        <f t="shared" si="258"/>
        <v>0</v>
      </c>
      <c r="AB127" s="170">
        <f t="shared" si="258"/>
        <v>0</v>
      </c>
      <c r="AC127" s="170">
        <f t="shared" si="258"/>
        <v>0</v>
      </c>
      <c r="AD127" s="170">
        <f t="shared" si="258"/>
        <v>0</v>
      </c>
      <c r="AE127" s="170">
        <f t="shared" si="258"/>
        <v>0</v>
      </c>
      <c r="AF127" s="170">
        <f t="shared" si="258"/>
        <v>0</v>
      </c>
      <c r="AG127" s="170">
        <f t="shared" si="258"/>
        <v>0</v>
      </c>
      <c r="AH127" s="170">
        <f t="shared" si="258"/>
        <v>0</v>
      </c>
      <c r="AI127" s="170">
        <f t="shared" si="258"/>
        <v>0</v>
      </c>
      <c r="AJ127" s="170">
        <f t="shared" si="258"/>
        <v>0</v>
      </c>
      <c r="AK127" s="170">
        <f t="shared" si="258"/>
        <v>0</v>
      </c>
      <c r="AL127" s="170">
        <f t="shared" si="258"/>
        <v>0</v>
      </c>
      <c r="AM127" s="170">
        <f t="shared" si="258"/>
        <v>0</v>
      </c>
      <c r="AN127" s="170">
        <f t="shared" si="258"/>
        <v>0</v>
      </c>
      <c r="AO127" s="170">
        <f t="shared" si="258"/>
        <v>0</v>
      </c>
      <c r="AP127" s="170">
        <f t="shared" si="258"/>
        <v>0</v>
      </c>
      <c r="AQ127" s="170">
        <f t="shared" si="258"/>
        <v>0</v>
      </c>
      <c r="AR127" s="170">
        <f t="shared" si="258"/>
        <v>0</v>
      </c>
      <c r="AS127" s="170">
        <f t="shared" si="258"/>
        <v>0</v>
      </c>
      <c r="AT127" s="170">
        <f t="shared" si="258"/>
        <v>0</v>
      </c>
      <c r="AU127" s="170">
        <f t="shared" ref="AU127:AX127" si="260">+AU129+AU128</f>
        <v>0</v>
      </c>
      <c r="AV127" s="170">
        <f t="shared" si="260"/>
        <v>0</v>
      </c>
      <c r="AW127" s="170">
        <f t="shared" si="260"/>
        <v>0</v>
      </c>
      <c r="AX127" s="170">
        <f t="shared" si="260"/>
        <v>0</v>
      </c>
      <c r="AY127" s="170">
        <f t="shared" si="258"/>
        <v>0</v>
      </c>
      <c r="AZ127" s="170">
        <f t="shared" si="258"/>
        <v>0</v>
      </c>
      <c r="BA127" s="170">
        <f t="shared" si="258"/>
        <v>0</v>
      </c>
      <c r="BB127" s="170">
        <f t="shared" si="258"/>
        <v>0</v>
      </c>
      <c r="BC127" s="170">
        <f t="shared" ref="BC127:BF127" si="261">+BC129+BC128</f>
        <v>0</v>
      </c>
      <c r="BD127" s="170">
        <f t="shared" si="261"/>
        <v>0</v>
      </c>
      <c r="BE127" s="170">
        <f t="shared" si="261"/>
        <v>0</v>
      </c>
      <c r="BF127" s="170">
        <f t="shared" si="261"/>
        <v>0</v>
      </c>
      <c r="BG127" s="170">
        <f t="shared" si="258"/>
        <v>0</v>
      </c>
      <c r="BH127" s="170">
        <f t="shared" si="258"/>
        <v>0</v>
      </c>
      <c r="BI127" s="170">
        <f t="shared" si="258"/>
        <v>0</v>
      </c>
      <c r="BJ127" s="170">
        <f t="shared" si="258"/>
        <v>0</v>
      </c>
      <c r="BK127" s="170">
        <f t="shared" si="258"/>
        <v>0</v>
      </c>
      <c r="BL127" s="170">
        <f t="shared" si="258"/>
        <v>0</v>
      </c>
      <c r="BM127" s="170">
        <f t="shared" si="258"/>
        <v>0</v>
      </c>
      <c r="BN127" s="170">
        <f t="shared" si="258"/>
        <v>0</v>
      </c>
      <c r="BO127" s="170">
        <f t="shared" si="258"/>
        <v>0</v>
      </c>
      <c r="BP127" s="170">
        <f t="shared" si="258"/>
        <v>0</v>
      </c>
      <c r="BQ127" s="170">
        <f t="shared" si="258"/>
        <v>0</v>
      </c>
      <c r="BR127" s="170">
        <f t="shared" si="258"/>
        <v>0</v>
      </c>
      <c r="BS127" s="170">
        <f t="shared" si="258"/>
        <v>0</v>
      </c>
      <c r="BT127" s="170">
        <f t="shared" si="258"/>
        <v>0</v>
      </c>
      <c r="BU127" s="170">
        <f t="shared" si="258"/>
        <v>0</v>
      </c>
      <c r="BV127" s="170">
        <f t="shared" si="258"/>
        <v>0</v>
      </c>
      <c r="BW127" s="170">
        <f t="shared" si="258"/>
        <v>0</v>
      </c>
      <c r="BX127" s="170">
        <f t="shared" si="258"/>
        <v>0</v>
      </c>
      <c r="BY127" s="170">
        <f t="shared" si="258"/>
        <v>0</v>
      </c>
      <c r="BZ127" s="170">
        <f t="shared" si="258"/>
        <v>0</v>
      </c>
      <c r="CA127" s="170">
        <f t="shared" ref="CA127:EL127" si="262">+CA129+CA128</f>
        <v>0</v>
      </c>
      <c r="CB127" s="170">
        <f t="shared" si="262"/>
        <v>0</v>
      </c>
      <c r="CC127" s="170">
        <f t="shared" si="262"/>
        <v>0</v>
      </c>
      <c r="CD127" s="170">
        <f t="shared" si="262"/>
        <v>0</v>
      </c>
      <c r="CE127" s="170">
        <f t="shared" si="262"/>
        <v>0</v>
      </c>
      <c r="CF127" s="170">
        <f t="shared" si="262"/>
        <v>0</v>
      </c>
      <c r="CG127" s="170">
        <f t="shared" si="262"/>
        <v>0</v>
      </c>
      <c r="CH127" s="170">
        <f t="shared" si="262"/>
        <v>0</v>
      </c>
      <c r="CI127" s="170">
        <f t="shared" si="262"/>
        <v>0</v>
      </c>
      <c r="CJ127" s="170">
        <f t="shared" si="262"/>
        <v>0</v>
      </c>
      <c r="CK127" s="170">
        <f t="shared" si="262"/>
        <v>0</v>
      </c>
      <c r="CL127" s="170">
        <f t="shared" si="262"/>
        <v>0</v>
      </c>
      <c r="CM127" s="170">
        <f t="shared" si="262"/>
        <v>0</v>
      </c>
      <c r="CN127" s="170">
        <f t="shared" si="262"/>
        <v>0</v>
      </c>
      <c r="CO127" s="170">
        <f t="shared" si="262"/>
        <v>0</v>
      </c>
      <c r="CP127" s="170">
        <f t="shared" si="262"/>
        <v>0</v>
      </c>
      <c r="CQ127" s="170">
        <f t="shared" si="262"/>
        <v>0</v>
      </c>
      <c r="CR127" s="170">
        <f t="shared" si="262"/>
        <v>0</v>
      </c>
      <c r="CS127" s="170">
        <f t="shared" si="262"/>
        <v>0</v>
      </c>
      <c r="CT127" s="170">
        <f t="shared" si="262"/>
        <v>0</v>
      </c>
      <c r="CU127" s="170">
        <f t="shared" si="262"/>
        <v>0</v>
      </c>
      <c r="CV127" s="170">
        <f t="shared" si="262"/>
        <v>0</v>
      </c>
      <c r="CW127" s="170">
        <f t="shared" si="262"/>
        <v>0</v>
      </c>
      <c r="CX127" s="170">
        <f t="shared" si="262"/>
        <v>0</v>
      </c>
      <c r="CY127" s="170">
        <f t="shared" si="262"/>
        <v>0</v>
      </c>
      <c r="CZ127" s="170">
        <f t="shared" si="262"/>
        <v>0</v>
      </c>
      <c r="DA127" s="170">
        <f t="shared" si="262"/>
        <v>0</v>
      </c>
      <c r="DB127" s="170">
        <f t="shared" si="262"/>
        <v>0</v>
      </c>
      <c r="DC127" s="170">
        <f t="shared" si="262"/>
        <v>0</v>
      </c>
      <c r="DD127" s="170">
        <f t="shared" si="262"/>
        <v>0</v>
      </c>
      <c r="DE127" s="170">
        <f t="shared" si="262"/>
        <v>0</v>
      </c>
      <c r="DF127" s="170">
        <f t="shared" si="262"/>
        <v>0</v>
      </c>
      <c r="DG127" s="170">
        <f t="shared" si="262"/>
        <v>0</v>
      </c>
      <c r="DH127" s="170">
        <f t="shared" si="262"/>
        <v>0</v>
      </c>
      <c r="DI127" s="170">
        <f t="shared" si="262"/>
        <v>0</v>
      </c>
      <c r="DJ127" s="170">
        <f t="shared" si="262"/>
        <v>0</v>
      </c>
      <c r="DK127" s="170">
        <f t="shared" si="262"/>
        <v>0</v>
      </c>
      <c r="DL127" s="170">
        <f t="shared" si="262"/>
        <v>0</v>
      </c>
      <c r="DM127" s="170">
        <f t="shared" si="262"/>
        <v>0</v>
      </c>
      <c r="DN127" s="170">
        <f t="shared" si="262"/>
        <v>0</v>
      </c>
      <c r="DO127" s="170">
        <f t="shared" si="262"/>
        <v>0</v>
      </c>
      <c r="DP127" s="170">
        <f t="shared" si="262"/>
        <v>0</v>
      </c>
      <c r="DQ127" s="170">
        <f t="shared" si="262"/>
        <v>0</v>
      </c>
      <c r="DR127" s="170">
        <f t="shared" si="262"/>
        <v>0</v>
      </c>
      <c r="DS127" s="170">
        <f t="shared" si="262"/>
        <v>0</v>
      </c>
      <c r="DT127" s="170">
        <f t="shared" si="262"/>
        <v>0</v>
      </c>
      <c r="DU127" s="170">
        <f t="shared" si="262"/>
        <v>0</v>
      </c>
      <c r="DV127" s="170">
        <f t="shared" si="262"/>
        <v>0</v>
      </c>
      <c r="DW127" s="170">
        <f t="shared" si="262"/>
        <v>0</v>
      </c>
      <c r="DX127" s="170">
        <f t="shared" si="262"/>
        <v>0</v>
      </c>
      <c r="DY127" s="170">
        <f t="shared" si="262"/>
        <v>0</v>
      </c>
      <c r="DZ127" s="170">
        <f t="shared" si="262"/>
        <v>0</v>
      </c>
      <c r="EA127" s="170">
        <f t="shared" si="262"/>
        <v>0</v>
      </c>
      <c r="EB127" s="170">
        <f t="shared" si="262"/>
        <v>0</v>
      </c>
      <c r="EC127" s="170">
        <f t="shared" si="262"/>
        <v>0</v>
      </c>
      <c r="ED127" s="170">
        <f t="shared" si="262"/>
        <v>0</v>
      </c>
      <c r="EE127" s="170">
        <f t="shared" si="262"/>
        <v>0</v>
      </c>
      <c r="EF127" s="170">
        <f t="shared" si="262"/>
        <v>0</v>
      </c>
      <c r="EG127" s="170">
        <f t="shared" si="262"/>
        <v>0</v>
      </c>
      <c r="EH127" s="170">
        <f t="shared" si="262"/>
        <v>0</v>
      </c>
      <c r="EI127" s="170">
        <f t="shared" si="262"/>
        <v>0</v>
      </c>
      <c r="EJ127" s="170">
        <f t="shared" si="262"/>
        <v>0</v>
      </c>
      <c r="EK127" s="170">
        <f t="shared" si="262"/>
        <v>0</v>
      </c>
      <c r="EL127" s="170">
        <f t="shared" si="262"/>
        <v>0</v>
      </c>
      <c r="EM127" s="170">
        <f t="shared" ref="EM127:GX127" si="263">+EM129+EM128</f>
        <v>0</v>
      </c>
      <c r="EN127" s="170">
        <f t="shared" si="263"/>
        <v>0</v>
      </c>
      <c r="EO127" s="170">
        <f t="shared" si="263"/>
        <v>0</v>
      </c>
      <c r="EP127" s="170">
        <f t="shared" si="263"/>
        <v>0</v>
      </c>
      <c r="EQ127" s="170">
        <f t="shared" si="263"/>
        <v>0</v>
      </c>
      <c r="ER127" s="170">
        <f t="shared" si="263"/>
        <v>0</v>
      </c>
      <c r="ES127" s="170">
        <f t="shared" si="263"/>
        <v>0</v>
      </c>
      <c r="ET127" s="170">
        <f t="shared" si="263"/>
        <v>0</v>
      </c>
      <c r="EU127" s="170">
        <f t="shared" si="263"/>
        <v>0</v>
      </c>
      <c r="EV127" s="170">
        <f t="shared" si="263"/>
        <v>0</v>
      </c>
      <c r="EW127" s="170">
        <f t="shared" si="263"/>
        <v>0</v>
      </c>
      <c r="EX127" s="170">
        <f t="shared" si="263"/>
        <v>0</v>
      </c>
      <c r="EY127" s="170">
        <f t="shared" si="263"/>
        <v>0</v>
      </c>
      <c r="EZ127" s="170">
        <f t="shared" si="263"/>
        <v>0</v>
      </c>
      <c r="FA127" s="170">
        <f t="shared" si="263"/>
        <v>0</v>
      </c>
      <c r="FB127" s="170">
        <f t="shared" si="263"/>
        <v>0</v>
      </c>
      <c r="FC127" s="170">
        <f t="shared" si="263"/>
        <v>0</v>
      </c>
      <c r="FD127" s="170">
        <f t="shared" si="263"/>
        <v>0</v>
      </c>
      <c r="FE127" s="170">
        <f t="shared" si="263"/>
        <v>0</v>
      </c>
      <c r="FF127" s="170">
        <f t="shared" si="263"/>
        <v>0</v>
      </c>
      <c r="FG127" s="170">
        <f t="shared" si="263"/>
        <v>0</v>
      </c>
      <c r="FH127" s="170">
        <f t="shared" si="263"/>
        <v>0</v>
      </c>
      <c r="FI127" s="170">
        <f t="shared" si="263"/>
        <v>0</v>
      </c>
      <c r="FJ127" s="170">
        <f t="shared" si="263"/>
        <v>0</v>
      </c>
      <c r="FK127" s="170">
        <f t="shared" si="263"/>
        <v>0</v>
      </c>
      <c r="FL127" s="170">
        <f t="shared" si="263"/>
        <v>0</v>
      </c>
      <c r="FM127" s="170">
        <f t="shared" si="263"/>
        <v>0</v>
      </c>
      <c r="FN127" s="170">
        <f t="shared" si="263"/>
        <v>0</v>
      </c>
      <c r="FO127" s="170">
        <f t="shared" si="263"/>
        <v>0</v>
      </c>
      <c r="FP127" s="170">
        <f t="shared" si="263"/>
        <v>0</v>
      </c>
      <c r="FQ127" s="170">
        <f t="shared" si="263"/>
        <v>0</v>
      </c>
      <c r="FR127" s="170">
        <f t="shared" si="263"/>
        <v>0</v>
      </c>
      <c r="FS127" s="170">
        <f t="shared" si="263"/>
        <v>0</v>
      </c>
      <c r="FT127" s="170">
        <f t="shared" si="263"/>
        <v>0</v>
      </c>
      <c r="FU127" s="170">
        <f t="shared" si="263"/>
        <v>0</v>
      </c>
      <c r="FV127" s="170">
        <f t="shared" si="263"/>
        <v>0</v>
      </c>
      <c r="FW127" s="170">
        <f t="shared" si="263"/>
        <v>0</v>
      </c>
      <c r="FX127" s="170">
        <f t="shared" si="263"/>
        <v>0</v>
      </c>
      <c r="FY127" s="170">
        <f t="shared" si="263"/>
        <v>0</v>
      </c>
      <c r="FZ127" s="170">
        <f t="shared" si="263"/>
        <v>0</v>
      </c>
      <c r="GA127" s="170">
        <f t="shared" si="263"/>
        <v>0</v>
      </c>
      <c r="GB127" s="170">
        <f t="shared" si="263"/>
        <v>0</v>
      </c>
      <c r="GC127" s="170">
        <f t="shared" si="263"/>
        <v>0</v>
      </c>
      <c r="GD127" s="170">
        <f t="shared" si="263"/>
        <v>0</v>
      </c>
      <c r="GE127" s="170">
        <f t="shared" si="263"/>
        <v>0</v>
      </c>
      <c r="GF127" s="170">
        <f t="shared" si="263"/>
        <v>0</v>
      </c>
      <c r="GG127" s="170">
        <f t="shared" si="263"/>
        <v>0</v>
      </c>
      <c r="GH127" s="170">
        <f t="shared" si="263"/>
        <v>0</v>
      </c>
      <c r="GI127" s="170">
        <f t="shared" si="263"/>
        <v>0</v>
      </c>
      <c r="GJ127" s="170">
        <f t="shared" si="263"/>
        <v>0</v>
      </c>
      <c r="GK127" s="170">
        <f t="shared" si="263"/>
        <v>0</v>
      </c>
      <c r="GL127" s="170">
        <f t="shared" si="263"/>
        <v>0</v>
      </c>
      <c r="GM127" s="170">
        <f t="shared" si="263"/>
        <v>0</v>
      </c>
      <c r="GN127" s="170">
        <f t="shared" si="263"/>
        <v>0</v>
      </c>
      <c r="GO127" s="170">
        <f t="shared" si="263"/>
        <v>0</v>
      </c>
      <c r="GP127" s="170">
        <f t="shared" si="263"/>
        <v>0</v>
      </c>
      <c r="GQ127" s="170">
        <f t="shared" si="263"/>
        <v>0</v>
      </c>
      <c r="GR127" s="170">
        <f t="shared" si="263"/>
        <v>0</v>
      </c>
      <c r="GS127" s="170">
        <f t="shared" si="263"/>
        <v>0</v>
      </c>
      <c r="GT127" s="170">
        <f t="shared" si="263"/>
        <v>0</v>
      </c>
      <c r="GU127" s="170">
        <f t="shared" si="263"/>
        <v>0</v>
      </c>
      <c r="GV127" s="170">
        <f t="shared" si="263"/>
        <v>0</v>
      </c>
      <c r="GW127" s="170">
        <f t="shared" si="263"/>
        <v>0</v>
      </c>
      <c r="GX127" s="170">
        <f t="shared" si="263"/>
        <v>0</v>
      </c>
      <c r="GY127" s="170">
        <f t="shared" ref="GY127:HN127" si="264">+GY129+GY128</f>
        <v>0</v>
      </c>
      <c r="GZ127" s="170">
        <f t="shared" si="264"/>
        <v>0</v>
      </c>
      <c r="HA127" s="170">
        <f t="shared" si="264"/>
        <v>0</v>
      </c>
      <c r="HB127" s="170">
        <f t="shared" si="264"/>
        <v>0</v>
      </c>
      <c r="HC127" s="170">
        <f t="shared" si="264"/>
        <v>0</v>
      </c>
      <c r="HD127" s="170">
        <f t="shared" si="264"/>
        <v>0</v>
      </c>
      <c r="HE127" s="170">
        <f t="shared" si="264"/>
        <v>0</v>
      </c>
      <c r="HF127" s="170">
        <f t="shared" si="264"/>
        <v>0</v>
      </c>
      <c r="HG127" s="170">
        <f t="shared" si="264"/>
        <v>0</v>
      </c>
      <c r="HH127" s="170">
        <f t="shared" si="264"/>
        <v>0</v>
      </c>
      <c r="HI127" s="170">
        <f t="shared" si="264"/>
        <v>0</v>
      </c>
      <c r="HJ127" s="170">
        <f t="shared" si="264"/>
        <v>0</v>
      </c>
      <c r="HK127" s="170">
        <f t="shared" si="264"/>
        <v>0</v>
      </c>
      <c r="HL127" s="170">
        <f t="shared" si="264"/>
        <v>0</v>
      </c>
      <c r="HM127" s="170">
        <f t="shared" si="264"/>
        <v>0</v>
      </c>
      <c r="HN127" s="170">
        <f t="shared" si="264"/>
        <v>0</v>
      </c>
      <c r="HO127" s="170">
        <f t="shared" si="254"/>
        <v>700000000</v>
      </c>
      <c r="HP127" s="170">
        <f t="shared" si="255"/>
        <v>630000000</v>
      </c>
      <c r="HQ127" s="170">
        <f t="shared" si="256"/>
        <v>315000000</v>
      </c>
      <c r="HR127" s="170">
        <f t="shared" si="257"/>
        <v>0</v>
      </c>
      <c r="HS127" s="163">
        <f t="shared" si="187"/>
        <v>0</v>
      </c>
    </row>
    <row r="128" spans="1:227" ht="27" thickTop="1" thickBot="1" x14ac:dyDescent="0.3">
      <c r="A128" s="171" t="s">
        <v>965</v>
      </c>
      <c r="B128" s="172">
        <v>630000000</v>
      </c>
      <c r="C128" s="172">
        <v>630000000</v>
      </c>
      <c r="D128" s="172">
        <v>630000000</v>
      </c>
      <c r="E128" s="172">
        <v>315000000</v>
      </c>
      <c r="F128" s="172">
        <v>0</v>
      </c>
      <c r="G128" s="172">
        <v>0</v>
      </c>
      <c r="H128" s="172">
        <v>0</v>
      </c>
      <c r="I128" s="172">
        <v>0</v>
      </c>
      <c r="J128" s="172">
        <v>0</v>
      </c>
      <c r="K128" s="172">
        <v>0</v>
      </c>
      <c r="L128" s="172">
        <v>0</v>
      </c>
      <c r="M128" s="172">
        <v>0</v>
      </c>
      <c r="N128" s="172">
        <v>0</v>
      </c>
      <c r="O128" s="172">
        <v>0</v>
      </c>
      <c r="P128" s="172">
        <v>0</v>
      </c>
      <c r="Q128" s="172">
        <v>0</v>
      </c>
      <c r="R128" s="172">
        <v>0</v>
      </c>
      <c r="S128" s="172">
        <v>0</v>
      </c>
      <c r="T128" s="172">
        <v>0</v>
      </c>
      <c r="U128" s="172">
        <v>0</v>
      </c>
      <c r="V128" s="172">
        <v>0</v>
      </c>
      <c r="W128" s="172">
        <v>0</v>
      </c>
      <c r="X128" s="172">
        <v>0</v>
      </c>
      <c r="Y128" s="172">
        <v>0</v>
      </c>
      <c r="Z128" s="172">
        <v>0</v>
      </c>
      <c r="AA128" s="172">
        <v>0</v>
      </c>
      <c r="AB128" s="172">
        <v>0</v>
      </c>
      <c r="AC128" s="172">
        <v>0</v>
      </c>
      <c r="AD128" s="172">
        <v>0</v>
      </c>
      <c r="AE128" s="172">
        <v>0</v>
      </c>
      <c r="AF128" s="172">
        <v>0</v>
      </c>
      <c r="AG128" s="172">
        <v>0</v>
      </c>
      <c r="AH128" s="172">
        <v>0</v>
      </c>
      <c r="AI128" s="172">
        <v>0</v>
      </c>
      <c r="AJ128" s="172">
        <v>0</v>
      </c>
      <c r="AK128" s="172">
        <v>0</v>
      </c>
      <c r="AL128" s="172">
        <v>0</v>
      </c>
      <c r="AM128" s="172">
        <v>0</v>
      </c>
      <c r="AN128" s="172">
        <v>0</v>
      </c>
      <c r="AO128" s="172">
        <v>0</v>
      </c>
      <c r="AP128" s="172">
        <v>0</v>
      </c>
      <c r="AQ128" s="172">
        <v>0</v>
      </c>
      <c r="AR128" s="172">
        <v>0</v>
      </c>
      <c r="AS128" s="172">
        <v>0</v>
      </c>
      <c r="AT128" s="172">
        <v>0</v>
      </c>
      <c r="AU128" s="172">
        <v>0</v>
      </c>
      <c r="AV128" s="172">
        <v>0</v>
      </c>
      <c r="AW128" s="172">
        <v>0</v>
      </c>
      <c r="AX128" s="172">
        <v>0</v>
      </c>
      <c r="AY128" s="172">
        <v>0</v>
      </c>
      <c r="AZ128" s="172">
        <v>0</v>
      </c>
      <c r="BA128" s="172">
        <v>0</v>
      </c>
      <c r="BB128" s="172">
        <v>0</v>
      </c>
      <c r="BC128" s="172">
        <v>0</v>
      </c>
      <c r="BD128" s="172">
        <v>0</v>
      </c>
      <c r="BE128" s="172">
        <v>0</v>
      </c>
      <c r="BF128" s="172">
        <v>0</v>
      </c>
      <c r="BG128" s="172">
        <v>0</v>
      </c>
      <c r="BH128" s="172">
        <v>0</v>
      </c>
      <c r="BI128" s="172">
        <v>0</v>
      </c>
      <c r="BJ128" s="172">
        <v>0</v>
      </c>
      <c r="BK128" s="172">
        <v>0</v>
      </c>
      <c r="BL128" s="172">
        <v>0</v>
      </c>
      <c r="BM128" s="172">
        <v>0</v>
      </c>
      <c r="BN128" s="172">
        <v>0</v>
      </c>
      <c r="BO128" s="172">
        <v>0</v>
      </c>
      <c r="BP128" s="172">
        <v>0</v>
      </c>
      <c r="BQ128" s="172">
        <v>0</v>
      </c>
      <c r="BR128" s="172">
        <v>0</v>
      </c>
      <c r="BS128" s="172">
        <v>0</v>
      </c>
      <c r="BT128" s="172">
        <v>0</v>
      </c>
      <c r="BU128" s="172">
        <v>0</v>
      </c>
      <c r="BV128" s="172">
        <v>0</v>
      </c>
      <c r="BW128" s="172">
        <v>0</v>
      </c>
      <c r="BX128" s="172">
        <v>0</v>
      </c>
      <c r="BY128" s="172">
        <v>0</v>
      </c>
      <c r="BZ128" s="172">
        <v>0</v>
      </c>
      <c r="CA128" s="172">
        <v>0</v>
      </c>
      <c r="CB128" s="172">
        <v>0</v>
      </c>
      <c r="CC128" s="172">
        <v>0</v>
      </c>
      <c r="CD128" s="172">
        <v>0</v>
      </c>
      <c r="CE128" s="172">
        <v>0</v>
      </c>
      <c r="CF128" s="172">
        <v>0</v>
      </c>
      <c r="CG128" s="172">
        <v>0</v>
      </c>
      <c r="CH128" s="172">
        <v>0</v>
      </c>
      <c r="CI128" s="172">
        <v>0</v>
      </c>
      <c r="CJ128" s="172">
        <v>0</v>
      </c>
      <c r="CK128" s="172">
        <v>0</v>
      </c>
      <c r="CL128" s="172">
        <v>0</v>
      </c>
      <c r="CM128" s="172">
        <v>0</v>
      </c>
      <c r="CN128" s="172">
        <v>0</v>
      </c>
      <c r="CO128" s="172">
        <v>0</v>
      </c>
      <c r="CP128" s="172">
        <v>0</v>
      </c>
      <c r="CQ128" s="172">
        <v>0</v>
      </c>
      <c r="CR128" s="172">
        <v>0</v>
      </c>
      <c r="CS128" s="172">
        <v>0</v>
      </c>
      <c r="CT128" s="172">
        <v>0</v>
      </c>
      <c r="CU128" s="172">
        <v>0</v>
      </c>
      <c r="CV128" s="172">
        <v>0</v>
      </c>
      <c r="CW128" s="172">
        <v>0</v>
      </c>
      <c r="CX128" s="172">
        <v>0</v>
      </c>
      <c r="CY128" s="172">
        <v>0</v>
      </c>
      <c r="CZ128" s="172">
        <v>0</v>
      </c>
      <c r="DA128" s="172">
        <v>0</v>
      </c>
      <c r="DB128" s="172">
        <v>0</v>
      </c>
      <c r="DC128" s="172">
        <v>0</v>
      </c>
      <c r="DD128" s="172">
        <v>0</v>
      </c>
      <c r="DE128" s="172">
        <v>0</v>
      </c>
      <c r="DF128" s="172">
        <v>0</v>
      </c>
      <c r="DG128" s="172">
        <v>0</v>
      </c>
      <c r="DH128" s="172">
        <v>0</v>
      </c>
      <c r="DI128" s="172">
        <v>0</v>
      </c>
      <c r="DJ128" s="172">
        <v>0</v>
      </c>
      <c r="DK128" s="172">
        <v>0</v>
      </c>
      <c r="DL128" s="172">
        <v>0</v>
      </c>
      <c r="DM128" s="172">
        <v>0</v>
      </c>
      <c r="DN128" s="172">
        <v>0</v>
      </c>
      <c r="DO128" s="172">
        <v>0</v>
      </c>
      <c r="DP128" s="172">
        <v>0</v>
      </c>
      <c r="DQ128" s="172">
        <v>0</v>
      </c>
      <c r="DR128" s="172">
        <v>0</v>
      </c>
      <c r="DS128" s="172">
        <v>0</v>
      </c>
      <c r="DT128" s="172">
        <v>0</v>
      </c>
      <c r="DU128" s="172">
        <v>0</v>
      </c>
      <c r="DV128" s="172">
        <v>0</v>
      </c>
      <c r="DW128" s="172">
        <v>0</v>
      </c>
      <c r="DX128" s="172">
        <v>0</v>
      </c>
      <c r="DY128" s="172">
        <v>0</v>
      </c>
      <c r="DZ128" s="172">
        <v>0</v>
      </c>
      <c r="EA128" s="172">
        <v>0</v>
      </c>
      <c r="EB128" s="172">
        <v>0</v>
      </c>
      <c r="EC128" s="172">
        <v>0</v>
      </c>
      <c r="ED128" s="172">
        <v>0</v>
      </c>
      <c r="EE128" s="172">
        <v>0</v>
      </c>
      <c r="EF128" s="172">
        <v>0</v>
      </c>
      <c r="EG128" s="172">
        <v>0</v>
      </c>
      <c r="EH128" s="172">
        <v>0</v>
      </c>
      <c r="EI128" s="172">
        <v>0</v>
      </c>
      <c r="EJ128" s="172">
        <v>0</v>
      </c>
      <c r="EK128" s="172">
        <v>0</v>
      </c>
      <c r="EL128" s="172">
        <v>0</v>
      </c>
      <c r="EM128" s="172">
        <v>0</v>
      </c>
      <c r="EN128" s="172">
        <v>0</v>
      </c>
      <c r="EO128" s="172">
        <v>0</v>
      </c>
      <c r="EP128" s="172">
        <v>0</v>
      </c>
      <c r="EQ128" s="172">
        <v>0</v>
      </c>
      <c r="ER128" s="172">
        <v>0</v>
      </c>
      <c r="ES128" s="172">
        <v>0</v>
      </c>
      <c r="ET128" s="172">
        <v>0</v>
      </c>
      <c r="EU128" s="172">
        <v>0</v>
      </c>
      <c r="EV128" s="172">
        <v>0</v>
      </c>
      <c r="EW128" s="172">
        <v>0</v>
      </c>
      <c r="EX128" s="172">
        <v>0</v>
      </c>
      <c r="EY128" s="172">
        <v>0</v>
      </c>
      <c r="EZ128" s="172">
        <v>0</v>
      </c>
      <c r="FA128" s="172">
        <v>0</v>
      </c>
      <c r="FB128" s="172">
        <v>0</v>
      </c>
      <c r="FC128" s="172">
        <v>0</v>
      </c>
      <c r="FD128" s="172">
        <v>0</v>
      </c>
      <c r="FE128" s="172">
        <v>0</v>
      </c>
      <c r="FF128" s="172">
        <v>0</v>
      </c>
      <c r="FG128" s="172">
        <v>0</v>
      </c>
      <c r="FH128" s="172">
        <v>0</v>
      </c>
      <c r="FI128" s="172">
        <v>0</v>
      </c>
      <c r="FJ128" s="172">
        <v>0</v>
      </c>
      <c r="FK128" s="172">
        <v>0</v>
      </c>
      <c r="FL128" s="172">
        <v>0</v>
      </c>
      <c r="FM128" s="172">
        <v>0</v>
      </c>
      <c r="FN128" s="172">
        <v>0</v>
      </c>
      <c r="FO128" s="172">
        <v>0</v>
      </c>
      <c r="FP128" s="172">
        <v>0</v>
      </c>
      <c r="FQ128" s="172">
        <v>0</v>
      </c>
      <c r="FR128" s="172">
        <v>0</v>
      </c>
      <c r="FS128" s="172">
        <v>0</v>
      </c>
      <c r="FT128" s="172">
        <v>0</v>
      </c>
      <c r="FU128" s="172">
        <v>0</v>
      </c>
      <c r="FV128" s="172">
        <v>0</v>
      </c>
      <c r="FW128" s="172">
        <v>0</v>
      </c>
      <c r="FX128" s="172">
        <v>0</v>
      </c>
      <c r="FY128" s="172">
        <v>0</v>
      </c>
      <c r="FZ128" s="172">
        <v>0</v>
      </c>
      <c r="GA128" s="172">
        <v>0</v>
      </c>
      <c r="GB128" s="172">
        <v>0</v>
      </c>
      <c r="GC128" s="172">
        <v>0</v>
      </c>
      <c r="GD128" s="172">
        <v>0</v>
      </c>
      <c r="GE128" s="172">
        <v>0</v>
      </c>
      <c r="GF128" s="172">
        <v>0</v>
      </c>
      <c r="GG128" s="172">
        <v>0</v>
      </c>
      <c r="GH128" s="172">
        <v>0</v>
      </c>
      <c r="GI128" s="172">
        <v>0</v>
      </c>
      <c r="GJ128" s="172">
        <v>0</v>
      </c>
      <c r="GK128" s="172">
        <v>0</v>
      </c>
      <c r="GL128" s="172">
        <v>0</v>
      </c>
      <c r="GM128" s="172">
        <v>0</v>
      </c>
      <c r="GN128" s="172">
        <v>0</v>
      </c>
      <c r="GO128" s="172">
        <v>0</v>
      </c>
      <c r="GP128" s="172">
        <v>0</v>
      </c>
      <c r="GQ128" s="172">
        <v>0</v>
      </c>
      <c r="GR128" s="172">
        <v>0</v>
      </c>
      <c r="GS128" s="172">
        <v>0</v>
      </c>
      <c r="GT128" s="172">
        <v>0</v>
      </c>
      <c r="GU128" s="172">
        <v>0</v>
      </c>
      <c r="GV128" s="172">
        <v>0</v>
      </c>
      <c r="GW128" s="172">
        <v>0</v>
      </c>
      <c r="GX128" s="172">
        <v>0</v>
      </c>
      <c r="GY128" s="172">
        <v>0</v>
      </c>
      <c r="GZ128" s="172">
        <v>0</v>
      </c>
      <c r="HA128" s="172">
        <v>0</v>
      </c>
      <c r="HB128" s="172">
        <v>0</v>
      </c>
      <c r="HC128" s="172">
        <v>0</v>
      </c>
      <c r="HD128" s="172">
        <v>0</v>
      </c>
      <c r="HE128" s="172">
        <v>0</v>
      </c>
      <c r="HF128" s="172">
        <v>0</v>
      </c>
      <c r="HG128" s="172">
        <v>0</v>
      </c>
      <c r="HH128" s="172">
        <v>0</v>
      </c>
      <c r="HI128" s="172">
        <v>0</v>
      </c>
      <c r="HJ128" s="172">
        <v>0</v>
      </c>
      <c r="HK128" s="172">
        <v>0</v>
      </c>
      <c r="HL128" s="172">
        <v>0</v>
      </c>
      <c r="HM128" s="172">
        <v>0</v>
      </c>
      <c r="HN128" s="172">
        <v>0</v>
      </c>
      <c r="HO128" s="172">
        <f t="shared" si="254"/>
        <v>630000000</v>
      </c>
      <c r="HP128" s="172">
        <f t="shared" si="255"/>
        <v>630000000</v>
      </c>
      <c r="HQ128" s="172">
        <f t="shared" si="256"/>
        <v>315000000</v>
      </c>
      <c r="HR128" s="172">
        <f t="shared" si="257"/>
        <v>0</v>
      </c>
      <c r="HS128" s="163">
        <f t="shared" si="187"/>
        <v>0</v>
      </c>
    </row>
    <row r="129" spans="1:227" ht="27" thickTop="1" thickBot="1" x14ac:dyDescent="0.3">
      <c r="A129" s="171" t="s">
        <v>966</v>
      </c>
      <c r="B129" s="172">
        <v>70000000</v>
      </c>
      <c r="C129" s="172">
        <v>70000000</v>
      </c>
      <c r="D129" s="172">
        <v>0</v>
      </c>
      <c r="E129" s="172">
        <v>0</v>
      </c>
      <c r="F129" s="172">
        <v>0</v>
      </c>
      <c r="G129" s="172">
        <v>0</v>
      </c>
      <c r="H129" s="172">
        <v>0</v>
      </c>
      <c r="I129" s="172">
        <v>0</v>
      </c>
      <c r="J129" s="172">
        <v>0</v>
      </c>
      <c r="K129" s="172">
        <v>0</v>
      </c>
      <c r="L129" s="172">
        <v>0</v>
      </c>
      <c r="M129" s="172">
        <v>0</v>
      </c>
      <c r="N129" s="172">
        <v>0</v>
      </c>
      <c r="O129" s="172">
        <v>0</v>
      </c>
      <c r="P129" s="172">
        <v>0</v>
      </c>
      <c r="Q129" s="172">
        <v>0</v>
      </c>
      <c r="R129" s="172">
        <v>0</v>
      </c>
      <c r="S129" s="172">
        <v>0</v>
      </c>
      <c r="T129" s="172">
        <v>0</v>
      </c>
      <c r="U129" s="172">
        <v>0</v>
      </c>
      <c r="V129" s="172">
        <v>0</v>
      </c>
      <c r="W129" s="172">
        <v>0</v>
      </c>
      <c r="X129" s="172">
        <v>0</v>
      </c>
      <c r="Y129" s="172">
        <v>0</v>
      </c>
      <c r="Z129" s="172">
        <v>0</v>
      </c>
      <c r="AA129" s="172">
        <v>0</v>
      </c>
      <c r="AB129" s="172">
        <v>0</v>
      </c>
      <c r="AC129" s="172">
        <v>0</v>
      </c>
      <c r="AD129" s="172">
        <v>0</v>
      </c>
      <c r="AE129" s="172">
        <v>0</v>
      </c>
      <c r="AF129" s="172">
        <v>0</v>
      </c>
      <c r="AG129" s="172">
        <v>0</v>
      </c>
      <c r="AH129" s="172">
        <v>0</v>
      </c>
      <c r="AI129" s="172">
        <v>0</v>
      </c>
      <c r="AJ129" s="172">
        <v>0</v>
      </c>
      <c r="AK129" s="172">
        <v>0</v>
      </c>
      <c r="AL129" s="172">
        <v>0</v>
      </c>
      <c r="AM129" s="172">
        <v>0</v>
      </c>
      <c r="AN129" s="172">
        <v>0</v>
      </c>
      <c r="AO129" s="172">
        <v>0</v>
      </c>
      <c r="AP129" s="172">
        <v>0</v>
      </c>
      <c r="AQ129" s="172">
        <v>0</v>
      </c>
      <c r="AR129" s="172">
        <v>0</v>
      </c>
      <c r="AS129" s="172">
        <v>0</v>
      </c>
      <c r="AT129" s="172">
        <v>0</v>
      </c>
      <c r="AU129" s="172">
        <v>0</v>
      </c>
      <c r="AV129" s="172">
        <v>0</v>
      </c>
      <c r="AW129" s="172">
        <v>0</v>
      </c>
      <c r="AX129" s="172">
        <v>0</v>
      </c>
      <c r="AY129" s="172">
        <v>0</v>
      </c>
      <c r="AZ129" s="172">
        <v>0</v>
      </c>
      <c r="BA129" s="172">
        <v>0</v>
      </c>
      <c r="BB129" s="172">
        <v>0</v>
      </c>
      <c r="BC129" s="172">
        <v>0</v>
      </c>
      <c r="BD129" s="172">
        <v>0</v>
      </c>
      <c r="BE129" s="172">
        <v>0</v>
      </c>
      <c r="BF129" s="172">
        <v>0</v>
      </c>
      <c r="BG129" s="172">
        <v>0</v>
      </c>
      <c r="BH129" s="172">
        <v>0</v>
      </c>
      <c r="BI129" s="172">
        <v>0</v>
      </c>
      <c r="BJ129" s="172">
        <v>0</v>
      </c>
      <c r="BK129" s="172">
        <v>0</v>
      </c>
      <c r="BL129" s="172">
        <v>0</v>
      </c>
      <c r="BM129" s="172">
        <v>0</v>
      </c>
      <c r="BN129" s="172">
        <v>0</v>
      </c>
      <c r="BO129" s="172">
        <v>0</v>
      </c>
      <c r="BP129" s="172">
        <v>0</v>
      </c>
      <c r="BQ129" s="172">
        <v>0</v>
      </c>
      <c r="BR129" s="172">
        <v>0</v>
      </c>
      <c r="BS129" s="172">
        <v>0</v>
      </c>
      <c r="BT129" s="172">
        <v>0</v>
      </c>
      <c r="BU129" s="172">
        <v>0</v>
      </c>
      <c r="BV129" s="172">
        <v>0</v>
      </c>
      <c r="BW129" s="172">
        <v>0</v>
      </c>
      <c r="BX129" s="172">
        <v>0</v>
      </c>
      <c r="BY129" s="172">
        <v>0</v>
      </c>
      <c r="BZ129" s="172">
        <v>0</v>
      </c>
      <c r="CA129" s="172">
        <v>0</v>
      </c>
      <c r="CB129" s="172">
        <v>0</v>
      </c>
      <c r="CC129" s="172">
        <v>0</v>
      </c>
      <c r="CD129" s="172">
        <v>0</v>
      </c>
      <c r="CE129" s="172">
        <v>0</v>
      </c>
      <c r="CF129" s="172">
        <v>0</v>
      </c>
      <c r="CG129" s="172">
        <v>0</v>
      </c>
      <c r="CH129" s="172">
        <v>0</v>
      </c>
      <c r="CI129" s="172">
        <v>0</v>
      </c>
      <c r="CJ129" s="172">
        <v>0</v>
      </c>
      <c r="CK129" s="172">
        <v>0</v>
      </c>
      <c r="CL129" s="172">
        <v>0</v>
      </c>
      <c r="CM129" s="172">
        <v>0</v>
      </c>
      <c r="CN129" s="172">
        <v>0</v>
      </c>
      <c r="CO129" s="172">
        <v>0</v>
      </c>
      <c r="CP129" s="172">
        <v>0</v>
      </c>
      <c r="CQ129" s="172">
        <v>0</v>
      </c>
      <c r="CR129" s="172">
        <v>0</v>
      </c>
      <c r="CS129" s="172">
        <v>0</v>
      </c>
      <c r="CT129" s="172">
        <v>0</v>
      </c>
      <c r="CU129" s="172">
        <v>0</v>
      </c>
      <c r="CV129" s="172">
        <v>0</v>
      </c>
      <c r="CW129" s="172">
        <v>0</v>
      </c>
      <c r="CX129" s="172">
        <v>0</v>
      </c>
      <c r="CY129" s="172">
        <v>0</v>
      </c>
      <c r="CZ129" s="172">
        <v>0</v>
      </c>
      <c r="DA129" s="172">
        <v>0</v>
      </c>
      <c r="DB129" s="172">
        <v>0</v>
      </c>
      <c r="DC129" s="172">
        <v>0</v>
      </c>
      <c r="DD129" s="172">
        <v>0</v>
      </c>
      <c r="DE129" s="172">
        <v>0</v>
      </c>
      <c r="DF129" s="172">
        <v>0</v>
      </c>
      <c r="DG129" s="172">
        <v>0</v>
      </c>
      <c r="DH129" s="172">
        <v>0</v>
      </c>
      <c r="DI129" s="172">
        <v>0</v>
      </c>
      <c r="DJ129" s="172">
        <v>0</v>
      </c>
      <c r="DK129" s="172">
        <v>0</v>
      </c>
      <c r="DL129" s="172">
        <v>0</v>
      </c>
      <c r="DM129" s="172">
        <v>0</v>
      </c>
      <c r="DN129" s="172">
        <v>0</v>
      </c>
      <c r="DO129" s="172">
        <v>0</v>
      </c>
      <c r="DP129" s="172">
        <v>0</v>
      </c>
      <c r="DQ129" s="172">
        <v>0</v>
      </c>
      <c r="DR129" s="172">
        <v>0</v>
      </c>
      <c r="DS129" s="172">
        <v>0</v>
      </c>
      <c r="DT129" s="172">
        <v>0</v>
      </c>
      <c r="DU129" s="172">
        <v>0</v>
      </c>
      <c r="DV129" s="172">
        <v>0</v>
      </c>
      <c r="DW129" s="172">
        <v>0</v>
      </c>
      <c r="DX129" s="172">
        <v>0</v>
      </c>
      <c r="DY129" s="172">
        <v>0</v>
      </c>
      <c r="DZ129" s="172">
        <v>0</v>
      </c>
      <c r="EA129" s="172">
        <v>0</v>
      </c>
      <c r="EB129" s="172">
        <v>0</v>
      </c>
      <c r="EC129" s="172">
        <v>0</v>
      </c>
      <c r="ED129" s="172">
        <v>0</v>
      </c>
      <c r="EE129" s="172">
        <v>0</v>
      </c>
      <c r="EF129" s="172">
        <v>0</v>
      </c>
      <c r="EG129" s="172">
        <v>0</v>
      </c>
      <c r="EH129" s="172">
        <v>0</v>
      </c>
      <c r="EI129" s="172">
        <v>0</v>
      </c>
      <c r="EJ129" s="172">
        <v>0</v>
      </c>
      <c r="EK129" s="172">
        <v>0</v>
      </c>
      <c r="EL129" s="172">
        <v>0</v>
      </c>
      <c r="EM129" s="172">
        <v>0</v>
      </c>
      <c r="EN129" s="172">
        <v>0</v>
      </c>
      <c r="EO129" s="172">
        <v>0</v>
      </c>
      <c r="EP129" s="172">
        <v>0</v>
      </c>
      <c r="EQ129" s="172">
        <v>0</v>
      </c>
      <c r="ER129" s="172">
        <v>0</v>
      </c>
      <c r="ES129" s="172">
        <v>0</v>
      </c>
      <c r="ET129" s="172">
        <v>0</v>
      </c>
      <c r="EU129" s="172">
        <v>0</v>
      </c>
      <c r="EV129" s="172">
        <v>0</v>
      </c>
      <c r="EW129" s="172">
        <v>0</v>
      </c>
      <c r="EX129" s="172">
        <v>0</v>
      </c>
      <c r="EY129" s="172">
        <v>0</v>
      </c>
      <c r="EZ129" s="172">
        <v>0</v>
      </c>
      <c r="FA129" s="172">
        <v>0</v>
      </c>
      <c r="FB129" s="172">
        <v>0</v>
      </c>
      <c r="FC129" s="172">
        <v>0</v>
      </c>
      <c r="FD129" s="172">
        <v>0</v>
      </c>
      <c r="FE129" s="172">
        <v>0</v>
      </c>
      <c r="FF129" s="172">
        <v>0</v>
      </c>
      <c r="FG129" s="172">
        <v>0</v>
      </c>
      <c r="FH129" s="172">
        <v>0</v>
      </c>
      <c r="FI129" s="172">
        <v>0</v>
      </c>
      <c r="FJ129" s="172">
        <v>0</v>
      </c>
      <c r="FK129" s="172">
        <v>0</v>
      </c>
      <c r="FL129" s="172">
        <v>0</v>
      </c>
      <c r="FM129" s="172">
        <v>0</v>
      </c>
      <c r="FN129" s="172">
        <v>0</v>
      </c>
      <c r="FO129" s="172">
        <v>0</v>
      </c>
      <c r="FP129" s="172">
        <v>0</v>
      </c>
      <c r="FQ129" s="172">
        <v>0</v>
      </c>
      <c r="FR129" s="172">
        <v>0</v>
      </c>
      <c r="FS129" s="172">
        <v>0</v>
      </c>
      <c r="FT129" s="172">
        <v>0</v>
      </c>
      <c r="FU129" s="172">
        <v>0</v>
      </c>
      <c r="FV129" s="172">
        <v>0</v>
      </c>
      <c r="FW129" s="172">
        <v>0</v>
      </c>
      <c r="FX129" s="172">
        <v>0</v>
      </c>
      <c r="FY129" s="172">
        <v>0</v>
      </c>
      <c r="FZ129" s="172">
        <v>0</v>
      </c>
      <c r="GA129" s="172">
        <v>0</v>
      </c>
      <c r="GB129" s="172">
        <v>0</v>
      </c>
      <c r="GC129" s="172">
        <v>0</v>
      </c>
      <c r="GD129" s="172">
        <v>0</v>
      </c>
      <c r="GE129" s="172">
        <v>0</v>
      </c>
      <c r="GF129" s="172">
        <v>0</v>
      </c>
      <c r="GG129" s="172">
        <v>0</v>
      </c>
      <c r="GH129" s="172">
        <v>0</v>
      </c>
      <c r="GI129" s="172">
        <v>0</v>
      </c>
      <c r="GJ129" s="172">
        <v>0</v>
      </c>
      <c r="GK129" s="172">
        <v>0</v>
      </c>
      <c r="GL129" s="172">
        <v>0</v>
      </c>
      <c r="GM129" s="172">
        <v>0</v>
      </c>
      <c r="GN129" s="172">
        <v>0</v>
      </c>
      <c r="GO129" s="172">
        <v>0</v>
      </c>
      <c r="GP129" s="172">
        <v>0</v>
      </c>
      <c r="GQ129" s="172">
        <v>0</v>
      </c>
      <c r="GR129" s="172">
        <v>0</v>
      </c>
      <c r="GS129" s="172">
        <v>0</v>
      </c>
      <c r="GT129" s="172">
        <v>0</v>
      </c>
      <c r="GU129" s="172">
        <v>0</v>
      </c>
      <c r="GV129" s="172">
        <v>0</v>
      </c>
      <c r="GW129" s="172">
        <v>0</v>
      </c>
      <c r="GX129" s="172">
        <v>0</v>
      </c>
      <c r="GY129" s="172">
        <v>0</v>
      </c>
      <c r="GZ129" s="172">
        <v>0</v>
      </c>
      <c r="HA129" s="172">
        <v>0</v>
      </c>
      <c r="HB129" s="172">
        <v>0</v>
      </c>
      <c r="HC129" s="172">
        <v>0</v>
      </c>
      <c r="HD129" s="172">
        <v>0</v>
      </c>
      <c r="HE129" s="172">
        <v>0</v>
      </c>
      <c r="HF129" s="172">
        <v>0</v>
      </c>
      <c r="HG129" s="172">
        <v>0</v>
      </c>
      <c r="HH129" s="172">
        <v>0</v>
      </c>
      <c r="HI129" s="172">
        <v>0</v>
      </c>
      <c r="HJ129" s="172">
        <v>0</v>
      </c>
      <c r="HK129" s="172">
        <v>0</v>
      </c>
      <c r="HL129" s="172">
        <v>0</v>
      </c>
      <c r="HM129" s="172">
        <v>0</v>
      </c>
      <c r="HN129" s="172">
        <v>0</v>
      </c>
      <c r="HO129" s="172">
        <f t="shared" si="254"/>
        <v>70000000</v>
      </c>
      <c r="HP129" s="172">
        <f t="shared" si="255"/>
        <v>0</v>
      </c>
      <c r="HQ129" s="172">
        <f t="shared" si="256"/>
        <v>0</v>
      </c>
      <c r="HR129" s="172">
        <f t="shared" si="257"/>
        <v>0</v>
      </c>
      <c r="HS129" s="163">
        <f t="shared" si="187"/>
        <v>0</v>
      </c>
    </row>
    <row r="130" spans="1:227" ht="47.25" customHeight="1" thickTop="1" thickBot="1" x14ac:dyDescent="0.3">
      <c r="A130" s="165" t="s">
        <v>829</v>
      </c>
      <c r="B130" s="166">
        <f>+B131</f>
        <v>2300000000</v>
      </c>
      <c r="C130" s="166">
        <f t="shared" ref="C130:CR130" si="265">+C131</f>
        <v>2300000000</v>
      </c>
      <c r="D130" s="166">
        <f t="shared" si="265"/>
        <v>491387735</v>
      </c>
      <c r="E130" s="166">
        <f t="shared" si="265"/>
        <v>85741668</v>
      </c>
      <c r="F130" s="166">
        <f t="shared" si="265"/>
        <v>67741668</v>
      </c>
      <c r="G130" s="166">
        <f t="shared" si="265"/>
        <v>0</v>
      </c>
      <c r="H130" s="166">
        <f t="shared" si="265"/>
        <v>0</v>
      </c>
      <c r="I130" s="166">
        <f t="shared" si="265"/>
        <v>0</v>
      </c>
      <c r="J130" s="166">
        <f t="shared" si="265"/>
        <v>0</v>
      </c>
      <c r="K130" s="166">
        <f t="shared" si="265"/>
        <v>0</v>
      </c>
      <c r="L130" s="166">
        <f t="shared" si="265"/>
        <v>0</v>
      </c>
      <c r="M130" s="166">
        <f t="shared" si="265"/>
        <v>0</v>
      </c>
      <c r="N130" s="166">
        <f t="shared" si="265"/>
        <v>0</v>
      </c>
      <c r="O130" s="166">
        <f t="shared" si="265"/>
        <v>0</v>
      </c>
      <c r="P130" s="166">
        <f t="shared" si="265"/>
        <v>0</v>
      </c>
      <c r="Q130" s="166">
        <f t="shared" si="265"/>
        <v>0</v>
      </c>
      <c r="R130" s="166">
        <f t="shared" si="265"/>
        <v>0</v>
      </c>
      <c r="S130" s="166">
        <f t="shared" si="265"/>
        <v>0</v>
      </c>
      <c r="T130" s="166">
        <f t="shared" si="265"/>
        <v>0</v>
      </c>
      <c r="U130" s="166">
        <f t="shared" si="265"/>
        <v>0</v>
      </c>
      <c r="V130" s="166">
        <f t="shared" si="265"/>
        <v>0</v>
      </c>
      <c r="W130" s="166">
        <f t="shared" si="265"/>
        <v>0</v>
      </c>
      <c r="X130" s="166">
        <f t="shared" si="265"/>
        <v>0</v>
      </c>
      <c r="Y130" s="166">
        <f t="shared" si="265"/>
        <v>0</v>
      </c>
      <c r="Z130" s="166">
        <f t="shared" si="265"/>
        <v>0</v>
      </c>
      <c r="AA130" s="166">
        <f t="shared" si="265"/>
        <v>0</v>
      </c>
      <c r="AB130" s="166">
        <f t="shared" si="265"/>
        <v>0</v>
      </c>
      <c r="AC130" s="166">
        <f t="shared" si="265"/>
        <v>0</v>
      </c>
      <c r="AD130" s="166">
        <f t="shared" si="265"/>
        <v>0</v>
      </c>
      <c r="AE130" s="166">
        <f t="shared" si="265"/>
        <v>0</v>
      </c>
      <c r="AF130" s="166">
        <f t="shared" si="265"/>
        <v>0</v>
      </c>
      <c r="AG130" s="166">
        <f t="shared" si="265"/>
        <v>0</v>
      </c>
      <c r="AH130" s="166">
        <f t="shared" si="265"/>
        <v>0</v>
      </c>
      <c r="AI130" s="166">
        <f t="shared" si="265"/>
        <v>0</v>
      </c>
      <c r="AJ130" s="166">
        <f t="shared" si="265"/>
        <v>0</v>
      </c>
      <c r="AK130" s="166">
        <f t="shared" si="265"/>
        <v>0</v>
      </c>
      <c r="AL130" s="166">
        <f t="shared" si="265"/>
        <v>0</v>
      </c>
      <c r="AM130" s="166">
        <f t="shared" si="265"/>
        <v>0</v>
      </c>
      <c r="AN130" s="166">
        <f t="shared" si="265"/>
        <v>0</v>
      </c>
      <c r="AO130" s="166">
        <f t="shared" si="265"/>
        <v>0</v>
      </c>
      <c r="AP130" s="166">
        <f t="shared" si="265"/>
        <v>0</v>
      </c>
      <c r="AQ130" s="166">
        <f t="shared" si="265"/>
        <v>0</v>
      </c>
      <c r="AR130" s="166">
        <f t="shared" si="265"/>
        <v>0</v>
      </c>
      <c r="AS130" s="166">
        <f t="shared" si="265"/>
        <v>0</v>
      </c>
      <c r="AT130" s="166">
        <f t="shared" si="265"/>
        <v>0</v>
      </c>
      <c r="AU130" s="166">
        <f t="shared" si="265"/>
        <v>0</v>
      </c>
      <c r="AV130" s="166">
        <f t="shared" si="265"/>
        <v>0</v>
      </c>
      <c r="AW130" s="166">
        <f t="shared" si="265"/>
        <v>0</v>
      </c>
      <c r="AX130" s="166">
        <f t="shared" si="265"/>
        <v>0</v>
      </c>
      <c r="AY130" s="166">
        <f t="shared" si="265"/>
        <v>0</v>
      </c>
      <c r="AZ130" s="166">
        <f t="shared" si="265"/>
        <v>0</v>
      </c>
      <c r="BA130" s="166">
        <f t="shared" si="265"/>
        <v>0</v>
      </c>
      <c r="BB130" s="166">
        <f t="shared" si="265"/>
        <v>0</v>
      </c>
      <c r="BC130" s="166">
        <f t="shared" si="265"/>
        <v>0</v>
      </c>
      <c r="BD130" s="166">
        <f t="shared" si="265"/>
        <v>0</v>
      </c>
      <c r="BE130" s="166">
        <f t="shared" si="265"/>
        <v>0</v>
      </c>
      <c r="BF130" s="166">
        <f t="shared" si="265"/>
        <v>0</v>
      </c>
      <c r="BG130" s="166">
        <f t="shared" si="265"/>
        <v>0</v>
      </c>
      <c r="BH130" s="166">
        <f t="shared" si="265"/>
        <v>0</v>
      </c>
      <c r="BI130" s="166">
        <f t="shared" si="265"/>
        <v>0</v>
      </c>
      <c r="BJ130" s="166">
        <f t="shared" si="265"/>
        <v>0</v>
      </c>
      <c r="BK130" s="166">
        <f t="shared" si="265"/>
        <v>0</v>
      </c>
      <c r="BL130" s="166">
        <f t="shared" si="265"/>
        <v>0</v>
      </c>
      <c r="BM130" s="166">
        <f t="shared" si="265"/>
        <v>0</v>
      </c>
      <c r="BN130" s="166">
        <f t="shared" si="265"/>
        <v>0</v>
      </c>
      <c r="BO130" s="166">
        <f t="shared" si="265"/>
        <v>0</v>
      </c>
      <c r="BP130" s="166">
        <f t="shared" si="265"/>
        <v>0</v>
      </c>
      <c r="BQ130" s="166">
        <f t="shared" si="265"/>
        <v>0</v>
      </c>
      <c r="BR130" s="166">
        <f t="shared" si="265"/>
        <v>0</v>
      </c>
      <c r="BS130" s="166">
        <f t="shared" si="265"/>
        <v>0</v>
      </c>
      <c r="BT130" s="166">
        <f t="shared" si="265"/>
        <v>0</v>
      </c>
      <c r="BU130" s="166">
        <f t="shared" si="265"/>
        <v>0</v>
      </c>
      <c r="BV130" s="166">
        <f t="shared" si="265"/>
        <v>0</v>
      </c>
      <c r="BW130" s="166">
        <f t="shared" si="265"/>
        <v>0</v>
      </c>
      <c r="BX130" s="166">
        <f t="shared" si="265"/>
        <v>0</v>
      </c>
      <c r="BY130" s="166">
        <f t="shared" si="265"/>
        <v>0</v>
      </c>
      <c r="BZ130" s="166">
        <f t="shared" si="265"/>
        <v>0</v>
      </c>
      <c r="CA130" s="166">
        <f t="shared" si="265"/>
        <v>0</v>
      </c>
      <c r="CB130" s="166">
        <f t="shared" si="265"/>
        <v>0</v>
      </c>
      <c r="CC130" s="166">
        <f t="shared" si="265"/>
        <v>0</v>
      </c>
      <c r="CD130" s="166">
        <f t="shared" si="265"/>
        <v>0</v>
      </c>
      <c r="CE130" s="166">
        <f t="shared" si="265"/>
        <v>0</v>
      </c>
      <c r="CF130" s="166">
        <f t="shared" si="265"/>
        <v>0</v>
      </c>
      <c r="CG130" s="166">
        <f t="shared" si="265"/>
        <v>0</v>
      </c>
      <c r="CH130" s="166">
        <f t="shared" si="265"/>
        <v>0</v>
      </c>
      <c r="CI130" s="166">
        <f t="shared" si="265"/>
        <v>0</v>
      </c>
      <c r="CJ130" s="166">
        <f t="shared" si="265"/>
        <v>0</v>
      </c>
      <c r="CK130" s="166">
        <f t="shared" si="265"/>
        <v>0</v>
      </c>
      <c r="CL130" s="166">
        <f t="shared" si="265"/>
        <v>0</v>
      </c>
      <c r="CM130" s="166">
        <f t="shared" si="265"/>
        <v>0</v>
      </c>
      <c r="CN130" s="166">
        <f t="shared" si="265"/>
        <v>0</v>
      </c>
      <c r="CO130" s="166">
        <f t="shared" si="265"/>
        <v>0</v>
      </c>
      <c r="CP130" s="166">
        <f t="shared" si="265"/>
        <v>0</v>
      </c>
      <c r="CQ130" s="166">
        <f t="shared" si="265"/>
        <v>0</v>
      </c>
      <c r="CR130" s="166">
        <f t="shared" si="265"/>
        <v>0</v>
      </c>
      <c r="CS130" s="166">
        <f t="shared" ref="CS130:HN130" si="266">+CS131</f>
        <v>0</v>
      </c>
      <c r="CT130" s="166">
        <f t="shared" si="266"/>
        <v>0</v>
      </c>
      <c r="CU130" s="166">
        <f t="shared" si="266"/>
        <v>0</v>
      </c>
      <c r="CV130" s="166">
        <f t="shared" si="266"/>
        <v>0</v>
      </c>
      <c r="CW130" s="166">
        <f t="shared" si="266"/>
        <v>0</v>
      </c>
      <c r="CX130" s="166">
        <f t="shared" si="266"/>
        <v>0</v>
      </c>
      <c r="CY130" s="166">
        <f t="shared" si="266"/>
        <v>0</v>
      </c>
      <c r="CZ130" s="166">
        <f t="shared" si="266"/>
        <v>0</v>
      </c>
      <c r="DA130" s="166">
        <f t="shared" si="266"/>
        <v>0</v>
      </c>
      <c r="DB130" s="166">
        <f t="shared" si="266"/>
        <v>0</v>
      </c>
      <c r="DC130" s="166">
        <f t="shared" si="266"/>
        <v>0</v>
      </c>
      <c r="DD130" s="166">
        <f t="shared" si="266"/>
        <v>0</v>
      </c>
      <c r="DE130" s="166">
        <f t="shared" si="266"/>
        <v>0</v>
      </c>
      <c r="DF130" s="166">
        <f t="shared" si="266"/>
        <v>0</v>
      </c>
      <c r="DG130" s="166">
        <f t="shared" si="266"/>
        <v>0</v>
      </c>
      <c r="DH130" s="166">
        <f t="shared" si="266"/>
        <v>0</v>
      </c>
      <c r="DI130" s="166">
        <f t="shared" si="266"/>
        <v>0</v>
      </c>
      <c r="DJ130" s="166">
        <f t="shared" si="266"/>
        <v>0</v>
      </c>
      <c r="DK130" s="166">
        <f t="shared" si="266"/>
        <v>0</v>
      </c>
      <c r="DL130" s="166">
        <f t="shared" si="266"/>
        <v>0</v>
      </c>
      <c r="DM130" s="166">
        <f t="shared" si="266"/>
        <v>0</v>
      </c>
      <c r="DN130" s="166">
        <f t="shared" si="266"/>
        <v>0</v>
      </c>
      <c r="DO130" s="166">
        <f t="shared" si="266"/>
        <v>0</v>
      </c>
      <c r="DP130" s="166">
        <f t="shared" si="266"/>
        <v>0</v>
      </c>
      <c r="DQ130" s="166">
        <f t="shared" si="266"/>
        <v>0</v>
      </c>
      <c r="DR130" s="166">
        <f t="shared" si="266"/>
        <v>0</v>
      </c>
      <c r="DS130" s="166">
        <f t="shared" si="266"/>
        <v>0</v>
      </c>
      <c r="DT130" s="166">
        <f t="shared" si="266"/>
        <v>0</v>
      </c>
      <c r="DU130" s="166">
        <f t="shared" si="266"/>
        <v>0</v>
      </c>
      <c r="DV130" s="166">
        <f t="shared" si="266"/>
        <v>0</v>
      </c>
      <c r="DW130" s="166">
        <f t="shared" si="266"/>
        <v>0</v>
      </c>
      <c r="DX130" s="166">
        <f t="shared" si="266"/>
        <v>0</v>
      </c>
      <c r="DY130" s="166">
        <f t="shared" si="266"/>
        <v>0</v>
      </c>
      <c r="DZ130" s="166">
        <f t="shared" si="266"/>
        <v>0</v>
      </c>
      <c r="EA130" s="166">
        <f t="shared" si="266"/>
        <v>0</v>
      </c>
      <c r="EB130" s="166">
        <f t="shared" si="266"/>
        <v>0</v>
      </c>
      <c r="EC130" s="166">
        <f t="shared" si="266"/>
        <v>0</v>
      </c>
      <c r="ED130" s="166">
        <f t="shared" si="266"/>
        <v>0</v>
      </c>
      <c r="EE130" s="166">
        <f t="shared" si="266"/>
        <v>0</v>
      </c>
      <c r="EF130" s="166">
        <f t="shared" si="266"/>
        <v>0</v>
      </c>
      <c r="EG130" s="166">
        <f t="shared" si="266"/>
        <v>0</v>
      </c>
      <c r="EH130" s="166">
        <f t="shared" si="266"/>
        <v>0</v>
      </c>
      <c r="EI130" s="166">
        <f t="shared" si="266"/>
        <v>0</v>
      </c>
      <c r="EJ130" s="166">
        <f t="shared" si="266"/>
        <v>0</v>
      </c>
      <c r="EK130" s="166">
        <f t="shared" si="266"/>
        <v>0</v>
      </c>
      <c r="EL130" s="166">
        <f t="shared" si="266"/>
        <v>0</v>
      </c>
      <c r="EM130" s="166">
        <f t="shared" si="266"/>
        <v>0</v>
      </c>
      <c r="EN130" s="166">
        <f t="shared" si="266"/>
        <v>0</v>
      </c>
      <c r="EO130" s="166">
        <f t="shared" si="266"/>
        <v>0</v>
      </c>
      <c r="EP130" s="166">
        <f t="shared" si="266"/>
        <v>0</v>
      </c>
      <c r="EQ130" s="166">
        <f t="shared" si="266"/>
        <v>0</v>
      </c>
      <c r="ER130" s="166">
        <f t="shared" si="266"/>
        <v>0</v>
      </c>
      <c r="ES130" s="166">
        <f t="shared" si="266"/>
        <v>0</v>
      </c>
      <c r="ET130" s="166">
        <f t="shared" si="266"/>
        <v>0</v>
      </c>
      <c r="EU130" s="166">
        <f t="shared" si="266"/>
        <v>0</v>
      </c>
      <c r="EV130" s="166">
        <f t="shared" si="266"/>
        <v>0</v>
      </c>
      <c r="EW130" s="166">
        <f t="shared" si="266"/>
        <v>0</v>
      </c>
      <c r="EX130" s="166">
        <f t="shared" si="266"/>
        <v>0</v>
      </c>
      <c r="EY130" s="166">
        <f t="shared" si="266"/>
        <v>0</v>
      </c>
      <c r="EZ130" s="166">
        <f t="shared" si="266"/>
        <v>0</v>
      </c>
      <c r="FA130" s="166">
        <f t="shared" si="266"/>
        <v>0</v>
      </c>
      <c r="FB130" s="166">
        <f t="shared" si="266"/>
        <v>0</v>
      </c>
      <c r="FC130" s="166">
        <f t="shared" si="266"/>
        <v>0</v>
      </c>
      <c r="FD130" s="166">
        <f t="shared" si="266"/>
        <v>0</v>
      </c>
      <c r="FE130" s="166">
        <f t="shared" si="266"/>
        <v>0</v>
      </c>
      <c r="FF130" s="166">
        <f t="shared" si="266"/>
        <v>0</v>
      </c>
      <c r="FG130" s="166">
        <f t="shared" si="266"/>
        <v>0</v>
      </c>
      <c r="FH130" s="166">
        <f t="shared" si="266"/>
        <v>0</v>
      </c>
      <c r="FI130" s="166">
        <f t="shared" si="266"/>
        <v>0</v>
      </c>
      <c r="FJ130" s="166">
        <f t="shared" si="266"/>
        <v>0</v>
      </c>
      <c r="FK130" s="166">
        <f t="shared" si="266"/>
        <v>0</v>
      </c>
      <c r="FL130" s="166">
        <f t="shared" si="266"/>
        <v>0</v>
      </c>
      <c r="FM130" s="166">
        <f t="shared" si="266"/>
        <v>0</v>
      </c>
      <c r="FN130" s="166">
        <f t="shared" si="266"/>
        <v>0</v>
      </c>
      <c r="FO130" s="166">
        <f t="shared" si="266"/>
        <v>0</v>
      </c>
      <c r="FP130" s="166">
        <f t="shared" si="266"/>
        <v>0</v>
      </c>
      <c r="FQ130" s="166">
        <f t="shared" si="266"/>
        <v>0</v>
      </c>
      <c r="FR130" s="166">
        <f t="shared" si="266"/>
        <v>0</v>
      </c>
      <c r="FS130" s="166">
        <f t="shared" si="266"/>
        <v>0</v>
      </c>
      <c r="FT130" s="166">
        <f t="shared" si="266"/>
        <v>0</v>
      </c>
      <c r="FU130" s="166">
        <f t="shared" si="266"/>
        <v>0</v>
      </c>
      <c r="FV130" s="166">
        <f t="shared" si="266"/>
        <v>0</v>
      </c>
      <c r="FW130" s="166">
        <f t="shared" si="266"/>
        <v>0</v>
      </c>
      <c r="FX130" s="166">
        <f t="shared" si="266"/>
        <v>0</v>
      </c>
      <c r="FY130" s="166">
        <f t="shared" si="266"/>
        <v>0</v>
      </c>
      <c r="FZ130" s="166">
        <f t="shared" si="266"/>
        <v>0</v>
      </c>
      <c r="GA130" s="166">
        <f t="shared" si="266"/>
        <v>0</v>
      </c>
      <c r="GB130" s="166">
        <f t="shared" si="266"/>
        <v>0</v>
      </c>
      <c r="GC130" s="166">
        <f t="shared" si="266"/>
        <v>0</v>
      </c>
      <c r="GD130" s="166">
        <f t="shared" si="266"/>
        <v>0</v>
      </c>
      <c r="GE130" s="166">
        <f t="shared" si="266"/>
        <v>0</v>
      </c>
      <c r="GF130" s="166">
        <f t="shared" si="266"/>
        <v>0</v>
      </c>
      <c r="GG130" s="166">
        <f t="shared" si="266"/>
        <v>0</v>
      </c>
      <c r="GH130" s="166">
        <f t="shared" si="266"/>
        <v>0</v>
      </c>
      <c r="GI130" s="166">
        <f t="shared" si="266"/>
        <v>0</v>
      </c>
      <c r="GJ130" s="166">
        <f t="shared" si="266"/>
        <v>0</v>
      </c>
      <c r="GK130" s="166">
        <f t="shared" si="266"/>
        <v>0</v>
      </c>
      <c r="GL130" s="166">
        <f t="shared" si="266"/>
        <v>0</v>
      </c>
      <c r="GM130" s="166">
        <f t="shared" si="266"/>
        <v>0</v>
      </c>
      <c r="GN130" s="166">
        <f t="shared" si="266"/>
        <v>0</v>
      </c>
      <c r="GO130" s="166">
        <f t="shared" si="266"/>
        <v>0</v>
      </c>
      <c r="GP130" s="166">
        <f t="shared" si="266"/>
        <v>0</v>
      </c>
      <c r="GQ130" s="166">
        <f t="shared" si="266"/>
        <v>0</v>
      </c>
      <c r="GR130" s="166">
        <f t="shared" si="266"/>
        <v>0</v>
      </c>
      <c r="GS130" s="166">
        <f t="shared" si="266"/>
        <v>0</v>
      </c>
      <c r="GT130" s="166">
        <f t="shared" si="266"/>
        <v>0</v>
      </c>
      <c r="GU130" s="166">
        <f t="shared" si="266"/>
        <v>0</v>
      </c>
      <c r="GV130" s="166">
        <f t="shared" si="266"/>
        <v>0</v>
      </c>
      <c r="GW130" s="166">
        <f t="shared" si="266"/>
        <v>0</v>
      </c>
      <c r="GX130" s="166">
        <f t="shared" si="266"/>
        <v>0</v>
      </c>
      <c r="GY130" s="166">
        <f t="shared" si="266"/>
        <v>0</v>
      </c>
      <c r="GZ130" s="166">
        <f t="shared" si="266"/>
        <v>0</v>
      </c>
      <c r="HA130" s="166">
        <f t="shared" si="266"/>
        <v>0</v>
      </c>
      <c r="HB130" s="166">
        <f t="shared" si="266"/>
        <v>0</v>
      </c>
      <c r="HC130" s="166">
        <f t="shared" si="266"/>
        <v>0</v>
      </c>
      <c r="HD130" s="166">
        <f t="shared" si="266"/>
        <v>0</v>
      </c>
      <c r="HE130" s="166">
        <f t="shared" si="266"/>
        <v>0</v>
      </c>
      <c r="HF130" s="166">
        <f t="shared" si="266"/>
        <v>0</v>
      </c>
      <c r="HG130" s="166">
        <f t="shared" si="266"/>
        <v>0</v>
      </c>
      <c r="HH130" s="166">
        <f t="shared" si="266"/>
        <v>0</v>
      </c>
      <c r="HI130" s="166">
        <f t="shared" si="266"/>
        <v>0</v>
      </c>
      <c r="HJ130" s="166">
        <f t="shared" si="266"/>
        <v>0</v>
      </c>
      <c r="HK130" s="166">
        <f t="shared" si="266"/>
        <v>0</v>
      </c>
      <c r="HL130" s="166">
        <f t="shared" si="266"/>
        <v>0</v>
      </c>
      <c r="HM130" s="166">
        <f t="shared" si="266"/>
        <v>0</v>
      </c>
      <c r="HN130" s="166">
        <f t="shared" si="266"/>
        <v>0</v>
      </c>
      <c r="HO130" s="166">
        <f>+HO131</f>
        <v>2300000000</v>
      </c>
      <c r="HP130" s="166">
        <f t="shared" ref="HP130:HR131" si="267">+D130+L130+P130+T130+X130+AB130+AF130+AJ130+AN130+AR130+AZ130+BH130+BL130+BP130+BT130+BX130+CB130+CF130+CJ130+CN130+CR130+CV130+CZ130+DD130+DH130+DL130+DP130+DT130+DX130+EF130+ER130+EJ130+EN130+EB130+EV130+EZ130+FD130+FH130+FL130+FP130+FT130+FX130+GB130+GF130+GJ130+GN130+GR130+GV130+GZ130+HD130+HH130+HL130</f>
        <v>491387735</v>
      </c>
      <c r="HQ130" s="166">
        <f t="shared" si="267"/>
        <v>85741668</v>
      </c>
      <c r="HR130" s="166">
        <f t="shared" si="267"/>
        <v>67741668</v>
      </c>
      <c r="HS130" s="163">
        <f t="shared" si="187"/>
        <v>0</v>
      </c>
    </row>
    <row r="131" spans="1:227" ht="40.5" customHeight="1" thickTop="1" thickBot="1" x14ac:dyDescent="0.3">
      <c r="A131" s="167" t="s">
        <v>798</v>
      </c>
      <c r="B131" s="168">
        <f>+B132+B138+B144+B150</f>
        <v>2300000000</v>
      </c>
      <c r="C131" s="168">
        <f t="shared" ref="C131:BZ131" si="268">+C132+C138+C144+C150</f>
        <v>2300000000</v>
      </c>
      <c r="D131" s="168">
        <f t="shared" si="268"/>
        <v>491387735</v>
      </c>
      <c r="E131" s="168">
        <f t="shared" si="268"/>
        <v>85741668</v>
      </c>
      <c r="F131" s="168">
        <f t="shared" si="268"/>
        <v>67741668</v>
      </c>
      <c r="G131" s="168">
        <f t="shared" ref="G131:J131" si="269">+G132+G138+G144+G150</f>
        <v>0</v>
      </c>
      <c r="H131" s="168">
        <f t="shared" si="269"/>
        <v>0</v>
      </c>
      <c r="I131" s="168">
        <f t="shared" si="269"/>
        <v>0</v>
      </c>
      <c r="J131" s="168">
        <f t="shared" si="269"/>
        <v>0</v>
      </c>
      <c r="K131" s="168">
        <f t="shared" si="268"/>
        <v>0</v>
      </c>
      <c r="L131" s="168">
        <f t="shared" si="268"/>
        <v>0</v>
      </c>
      <c r="M131" s="168">
        <f t="shared" si="268"/>
        <v>0</v>
      </c>
      <c r="N131" s="168">
        <f t="shared" si="268"/>
        <v>0</v>
      </c>
      <c r="O131" s="168">
        <f t="shared" si="268"/>
        <v>0</v>
      </c>
      <c r="P131" s="168">
        <f t="shared" si="268"/>
        <v>0</v>
      </c>
      <c r="Q131" s="168">
        <f t="shared" si="268"/>
        <v>0</v>
      </c>
      <c r="R131" s="168">
        <f t="shared" si="268"/>
        <v>0</v>
      </c>
      <c r="S131" s="168">
        <f t="shared" si="268"/>
        <v>0</v>
      </c>
      <c r="T131" s="168">
        <f t="shared" si="268"/>
        <v>0</v>
      </c>
      <c r="U131" s="168">
        <f t="shared" si="268"/>
        <v>0</v>
      </c>
      <c r="V131" s="168">
        <f t="shared" si="268"/>
        <v>0</v>
      </c>
      <c r="W131" s="168">
        <f t="shared" si="268"/>
        <v>0</v>
      </c>
      <c r="X131" s="168">
        <f t="shared" si="268"/>
        <v>0</v>
      </c>
      <c r="Y131" s="168">
        <f t="shared" si="268"/>
        <v>0</v>
      </c>
      <c r="Z131" s="168">
        <f t="shared" si="268"/>
        <v>0</v>
      </c>
      <c r="AA131" s="168">
        <f t="shared" si="268"/>
        <v>0</v>
      </c>
      <c r="AB131" s="168">
        <f t="shared" si="268"/>
        <v>0</v>
      </c>
      <c r="AC131" s="168">
        <f t="shared" si="268"/>
        <v>0</v>
      </c>
      <c r="AD131" s="168">
        <f t="shared" si="268"/>
        <v>0</v>
      </c>
      <c r="AE131" s="168">
        <f t="shared" si="268"/>
        <v>0</v>
      </c>
      <c r="AF131" s="168">
        <f t="shared" si="268"/>
        <v>0</v>
      </c>
      <c r="AG131" s="168">
        <f t="shared" si="268"/>
        <v>0</v>
      </c>
      <c r="AH131" s="168">
        <f t="shared" si="268"/>
        <v>0</v>
      </c>
      <c r="AI131" s="168">
        <f t="shared" si="268"/>
        <v>0</v>
      </c>
      <c r="AJ131" s="168">
        <f t="shared" si="268"/>
        <v>0</v>
      </c>
      <c r="AK131" s="168">
        <f t="shared" si="268"/>
        <v>0</v>
      </c>
      <c r="AL131" s="168">
        <f t="shared" si="268"/>
        <v>0</v>
      </c>
      <c r="AM131" s="168">
        <f t="shared" si="268"/>
        <v>0</v>
      </c>
      <c r="AN131" s="168">
        <f t="shared" si="268"/>
        <v>0</v>
      </c>
      <c r="AO131" s="168">
        <f t="shared" si="268"/>
        <v>0</v>
      </c>
      <c r="AP131" s="168">
        <f t="shared" si="268"/>
        <v>0</v>
      </c>
      <c r="AQ131" s="168">
        <f t="shared" si="268"/>
        <v>0</v>
      </c>
      <c r="AR131" s="168">
        <f t="shared" si="268"/>
        <v>0</v>
      </c>
      <c r="AS131" s="168">
        <f t="shared" si="268"/>
        <v>0</v>
      </c>
      <c r="AT131" s="168">
        <f t="shared" si="268"/>
        <v>0</v>
      </c>
      <c r="AU131" s="168">
        <f t="shared" ref="AU131:AX131" si="270">+AU132+AU138+AU144+AU150</f>
        <v>0</v>
      </c>
      <c r="AV131" s="168">
        <f t="shared" si="270"/>
        <v>0</v>
      </c>
      <c r="AW131" s="168">
        <f t="shared" si="270"/>
        <v>0</v>
      </c>
      <c r="AX131" s="168">
        <f t="shared" si="270"/>
        <v>0</v>
      </c>
      <c r="AY131" s="168">
        <f t="shared" si="268"/>
        <v>0</v>
      </c>
      <c r="AZ131" s="168">
        <f t="shared" si="268"/>
        <v>0</v>
      </c>
      <c r="BA131" s="168">
        <f t="shared" si="268"/>
        <v>0</v>
      </c>
      <c r="BB131" s="168">
        <f t="shared" si="268"/>
        <v>0</v>
      </c>
      <c r="BC131" s="168">
        <f t="shared" ref="BC131:BF131" si="271">+BC132+BC138+BC144+BC150</f>
        <v>0</v>
      </c>
      <c r="BD131" s="168">
        <f t="shared" si="271"/>
        <v>0</v>
      </c>
      <c r="BE131" s="168">
        <f t="shared" si="271"/>
        <v>0</v>
      </c>
      <c r="BF131" s="168">
        <f t="shared" si="271"/>
        <v>0</v>
      </c>
      <c r="BG131" s="168">
        <f t="shared" si="268"/>
        <v>0</v>
      </c>
      <c r="BH131" s="168">
        <f t="shared" si="268"/>
        <v>0</v>
      </c>
      <c r="BI131" s="168">
        <f t="shared" si="268"/>
        <v>0</v>
      </c>
      <c r="BJ131" s="168">
        <f t="shared" si="268"/>
        <v>0</v>
      </c>
      <c r="BK131" s="168">
        <f t="shared" si="268"/>
        <v>0</v>
      </c>
      <c r="BL131" s="168">
        <f t="shared" si="268"/>
        <v>0</v>
      </c>
      <c r="BM131" s="168">
        <f t="shared" si="268"/>
        <v>0</v>
      </c>
      <c r="BN131" s="168">
        <f t="shared" si="268"/>
        <v>0</v>
      </c>
      <c r="BO131" s="168">
        <f t="shared" si="268"/>
        <v>0</v>
      </c>
      <c r="BP131" s="168">
        <f t="shared" si="268"/>
        <v>0</v>
      </c>
      <c r="BQ131" s="168">
        <f t="shared" si="268"/>
        <v>0</v>
      </c>
      <c r="BR131" s="168">
        <f t="shared" si="268"/>
        <v>0</v>
      </c>
      <c r="BS131" s="168">
        <f t="shared" si="268"/>
        <v>0</v>
      </c>
      <c r="BT131" s="168">
        <f t="shared" si="268"/>
        <v>0</v>
      </c>
      <c r="BU131" s="168">
        <f t="shared" si="268"/>
        <v>0</v>
      </c>
      <c r="BV131" s="168">
        <f t="shared" si="268"/>
        <v>0</v>
      </c>
      <c r="BW131" s="168">
        <f t="shared" si="268"/>
        <v>0</v>
      </c>
      <c r="BX131" s="168">
        <f t="shared" si="268"/>
        <v>0</v>
      </c>
      <c r="BY131" s="168">
        <f t="shared" si="268"/>
        <v>0</v>
      </c>
      <c r="BZ131" s="168">
        <f t="shared" si="268"/>
        <v>0</v>
      </c>
      <c r="CA131" s="168">
        <f t="shared" ref="CA131:EL131" si="272">+CA132+CA138+CA144+CA150</f>
        <v>0</v>
      </c>
      <c r="CB131" s="168">
        <f t="shared" si="272"/>
        <v>0</v>
      </c>
      <c r="CC131" s="168">
        <f t="shared" si="272"/>
        <v>0</v>
      </c>
      <c r="CD131" s="168">
        <f t="shared" si="272"/>
        <v>0</v>
      </c>
      <c r="CE131" s="168">
        <f t="shared" si="272"/>
        <v>0</v>
      </c>
      <c r="CF131" s="168">
        <f t="shared" si="272"/>
        <v>0</v>
      </c>
      <c r="CG131" s="168">
        <f t="shared" si="272"/>
        <v>0</v>
      </c>
      <c r="CH131" s="168">
        <f t="shared" si="272"/>
        <v>0</v>
      </c>
      <c r="CI131" s="168">
        <f t="shared" si="272"/>
        <v>0</v>
      </c>
      <c r="CJ131" s="168">
        <f t="shared" si="272"/>
        <v>0</v>
      </c>
      <c r="CK131" s="168">
        <f t="shared" si="272"/>
        <v>0</v>
      </c>
      <c r="CL131" s="168">
        <f t="shared" si="272"/>
        <v>0</v>
      </c>
      <c r="CM131" s="168">
        <f t="shared" si="272"/>
        <v>0</v>
      </c>
      <c r="CN131" s="168">
        <f t="shared" si="272"/>
        <v>0</v>
      </c>
      <c r="CO131" s="168">
        <f t="shared" si="272"/>
        <v>0</v>
      </c>
      <c r="CP131" s="168">
        <f t="shared" si="272"/>
        <v>0</v>
      </c>
      <c r="CQ131" s="168">
        <f t="shared" si="272"/>
        <v>0</v>
      </c>
      <c r="CR131" s="168">
        <f t="shared" si="272"/>
        <v>0</v>
      </c>
      <c r="CS131" s="168">
        <f t="shared" si="272"/>
        <v>0</v>
      </c>
      <c r="CT131" s="168">
        <f t="shared" si="272"/>
        <v>0</v>
      </c>
      <c r="CU131" s="168">
        <f t="shared" si="272"/>
        <v>0</v>
      </c>
      <c r="CV131" s="168">
        <f t="shared" si="272"/>
        <v>0</v>
      </c>
      <c r="CW131" s="168">
        <f t="shared" si="272"/>
        <v>0</v>
      </c>
      <c r="CX131" s="168">
        <f t="shared" si="272"/>
        <v>0</v>
      </c>
      <c r="CY131" s="168">
        <f t="shared" si="272"/>
        <v>0</v>
      </c>
      <c r="CZ131" s="168">
        <f t="shared" si="272"/>
        <v>0</v>
      </c>
      <c r="DA131" s="168">
        <f t="shared" si="272"/>
        <v>0</v>
      </c>
      <c r="DB131" s="168">
        <f t="shared" si="272"/>
        <v>0</v>
      </c>
      <c r="DC131" s="168">
        <f t="shared" si="272"/>
        <v>0</v>
      </c>
      <c r="DD131" s="168">
        <f t="shared" si="272"/>
        <v>0</v>
      </c>
      <c r="DE131" s="168">
        <f t="shared" si="272"/>
        <v>0</v>
      </c>
      <c r="DF131" s="168">
        <f t="shared" si="272"/>
        <v>0</v>
      </c>
      <c r="DG131" s="168">
        <f t="shared" si="272"/>
        <v>0</v>
      </c>
      <c r="DH131" s="168">
        <f t="shared" si="272"/>
        <v>0</v>
      </c>
      <c r="DI131" s="168">
        <f t="shared" si="272"/>
        <v>0</v>
      </c>
      <c r="DJ131" s="168">
        <f t="shared" si="272"/>
        <v>0</v>
      </c>
      <c r="DK131" s="168">
        <f t="shared" si="272"/>
        <v>0</v>
      </c>
      <c r="DL131" s="168">
        <f t="shared" si="272"/>
        <v>0</v>
      </c>
      <c r="DM131" s="168">
        <f t="shared" si="272"/>
        <v>0</v>
      </c>
      <c r="DN131" s="168">
        <f t="shared" si="272"/>
        <v>0</v>
      </c>
      <c r="DO131" s="168">
        <f t="shared" si="272"/>
        <v>0</v>
      </c>
      <c r="DP131" s="168">
        <f t="shared" si="272"/>
        <v>0</v>
      </c>
      <c r="DQ131" s="168">
        <f t="shared" si="272"/>
        <v>0</v>
      </c>
      <c r="DR131" s="168">
        <f t="shared" si="272"/>
        <v>0</v>
      </c>
      <c r="DS131" s="168">
        <f t="shared" si="272"/>
        <v>0</v>
      </c>
      <c r="DT131" s="168">
        <f t="shared" si="272"/>
        <v>0</v>
      </c>
      <c r="DU131" s="168">
        <f t="shared" si="272"/>
        <v>0</v>
      </c>
      <c r="DV131" s="168">
        <f t="shared" si="272"/>
        <v>0</v>
      </c>
      <c r="DW131" s="168">
        <f t="shared" si="272"/>
        <v>0</v>
      </c>
      <c r="DX131" s="168">
        <f t="shared" si="272"/>
        <v>0</v>
      </c>
      <c r="DY131" s="168">
        <f t="shared" si="272"/>
        <v>0</v>
      </c>
      <c r="DZ131" s="168">
        <f t="shared" si="272"/>
        <v>0</v>
      </c>
      <c r="EA131" s="168">
        <f t="shared" si="272"/>
        <v>0</v>
      </c>
      <c r="EB131" s="168">
        <f t="shared" si="272"/>
        <v>0</v>
      </c>
      <c r="EC131" s="168">
        <f t="shared" si="272"/>
        <v>0</v>
      </c>
      <c r="ED131" s="168">
        <f t="shared" si="272"/>
        <v>0</v>
      </c>
      <c r="EE131" s="168">
        <f t="shared" si="272"/>
        <v>0</v>
      </c>
      <c r="EF131" s="168">
        <f t="shared" si="272"/>
        <v>0</v>
      </c>
      <c r="EG131" s="168">
        <f t="shared" si="272"/>
        <v>0</v>
      </c>
      <c r="EH131" s="168">
        <f t="shared" si="272"/>
        <v>0</v>
      </c>
      <c r="EI131" s="168">
        <f t="shared" si="272"/>
        <v>0</v>
      </c>
      <c r="EJ131" s="168">
        <f t="shared" si="272"/>
        <v>0</v>
      </c>
      <c r="EK131" s="168">
        <f t="shared" si="272"/>
        <v>0</v>
      </c>
      <c r="EL131" s="168">
        <f t="shared" si="272"/>
        <v>0</v>
      </c>
      <c r="EM131" s="168">
        <f t="shared" ref="EM131:GX131" si="273">+EM132+EM138+EM144+EM150</f>
        <v>0</v>
      </c>
      <c r="EN131" s="168">
        <f t="shared" si="273"/>
        <v>0</v>
      </c>
      <c r="EO131" s="168">
        <f t="shared" si="273"/>
        <v>0</v>
      </c>
      <c r="EP131" s="168">
        <f t="shared" si="273"/>
        <v>0</v>
      </c>
      <c r="EQ131" s="168">
        <f t="shared" si="273"/>
        <v>0</v>
      </c>
      <c r="ER131" s="168">
        <f t="shared" si="273"/>
        <v>0</v>
      </c>
      <c r="ES131" s="168">
        <f t="shared" si="273"/>
        <v>0</v>
      </c>
      <c r="ET131" s="168">
        <f t="shared" si="273"/>
        <v>0</v>
      </c>
      <c r="EU131" s="168">
        <f t="shared" si="273"/>
        <v>0</v>
      </c>
      <c r="EV131" s="168">
        <f t="shared" si="273"/>
        <v>0</v>
      </c>
      <c r="EW131" s="168">
        <f t="shared" si="273"/>
        <v>0</v>
      </c>
      <c r="EX131" s="168">
        <f t="shared" si="273"/>
        <v>0</v>
      </c>
      <c r="EY131" s="168">
        <f t="shared" si="273"/>
        <v>0</v>
      </c>
      <c r="EZ131" s="168">
        <f t="shared" si="273"/>
        <v>0</v>
      </c>
      <c r="FA131" s="168">
        <f t="shared" si="273"/>
        <v>0</v>
      </c>
      <c r="FB131" s="168">
        <f t="shared" si="273"/>
        <v>0</v>
      </c>
      <c r="FC131" s="168">
        <f t="shared" si="273"/>
        <v>0</v>
      </c>
      <c r="FD131" s="168">
        <f t="shared" si="273"/>
        <v>0</v>
      </c>
      <c r="FE131" s="168">
        <f t="shared" si="273"/>
        <v>0</v>
      </c>
      <c r="FF131" s="168">
        <f t="shared" si="273"/>
        <v>0</v>
      </c>
      <c r="FG131" s="168">
        <f t="shared" si="273"/>
        <v>0</v>
      </c>
      <c r="FH131" s="168">
        <f t="shared" si="273"/>
        <v>0</v>
      </c>
      <c r="FI131" s="168">
        <f t="shared" si="273"/>
        <v>0</v>
      </c>
      <c r="FJ131" s="168">
        <f t="shared" si="273"/>
        <v>0</v>
      </c>
      <c r="FK131" s="168">
        <f t="shared" si="273"/>
        <v>0</v>
      </c>
      <c r="FL131" s="168">
        <f t="shared" si="273"/>
        <v>0</v>
      </c>
      <c r="FM131" s="168">
        <f t="shared" si="273"/>
        <v>0</v>
      </c>
      <c r="FN131" s="168">
        <f t="shared" si="273"/>
        <v>0</v>
      </c>
      <c r="FO131" s="168">
        <f t="shared" si="273"/>
        <v>0</v>
      </c>
      <c r="FP131" s="168">
        <f t="shared" si="273"/>
        <v>0</v>
      </c>
      <c r="FQ131" s="168">
        <f t="shared" si="273"/>
        <v>0</v>
      </c>
      <c r="FR131" s="168">
        <f t="shared" si="273"/>
        <v>0</v>
      </c>
      <c r="FS131" s="168">
        <f t="shared" si="273"/>
        <v>0</v>
      </c>
      <c r="FT131" s="168">
        <f t="shared" si="273"/>
        <v>0</v>
      </c>
      <c r="FU131" s="168">
        <f t="shared" si="273"/>
        <v>0</v>
      </c>
      <c r="FV131" s="168">
        <f t="shared" si="273"/>
        <v>0</v>
      </c>
      <c r="FW131" s="168">
        <f t="shared" si="273"/>
        <v>0</v>
      </c>
      <c r="FX131" s="168">
        <f t="shared" si="273"/>
        <v>0</v>
      </c>
      <c r="FY131" s="168">
        <f t="shared" si="273"/>
        <v>0</v>
      </c>
      <c r="FZ131" s="168">
        <f t="shared" si="273"/>
        <v>0</v>
      </c>
      <c r="GA131" s="168">
        <f t="shared" si="273"/>
        <v>0</v>
      </c>
      <c r="GB131" s="168">
        <f t="shared" si="273"/>
        <v>0</v>
      </c>
      <c r="GC131" s="168">
        <f t="shared" si="273"/>
        <v>0</v>
      </c>
      <c r="GD131" s="168">
        <f t="shared" si="273"/>
        <v>0</v>
      </c>
      <c r="GE131" s="168">
        <f t="shared" si="273"/>
        <v>0</v>
      </c>
      <c r="GF131" s="168">
        <f t="shared" si="273"/>
        <v>0</v>
      </c>
      <c r="GG131" s="168">
        <f t="shared" si="273"/>
        <v>0</v>
      </c>
      <c r="GH131" s="168">
        <f t="shared" si="273"/>
        <v>0</v>
      </c>
      <c r="GI131" s="168">
        <f t="shared" si="273"/>
        <v>0</v>
      </c>
      <c r="GJ131" s="168">
        <f t="shared" si="273"/>
        <v>0</v>
      </c>
      <c r="GK131" s="168">
        <f t="shared" si="273"/>
        <v>0</v>
      </c>
      <c r="GL131" s="168">
        <f t="shared" si="273"/>
        <v>0</v>
      </c>
      <c r="GM131" s="168">
        <f t="shared" si="273"/>
        <v>0</v>
      </c>
      <c r="GN131" s="168">
        <f t="shared" si="273"/>
        <v>0</v>
      </c>
      <c r="GO131" s="168">
        <f t="shared" si="273"/>
        <v>0</v>
      </c>
      <c r="GP131" s="168">
        <f t="shared" si="273"/>
        <v>0</v>
      </c>
      <c r="GQ131" s="168">
        <f t="shared" si="273"/>
        <v>0</v>
      </c>
      <c r="GR131" s="168">
        <f t="shared" si="273"/>
        <v>0</v>
      </c>
      <c r="GS131" s="168">
        <f t="shared" si="273"/>
        <v>0</v>
      </c>
      <c r="GT131" s="168">
        <f t="shared" si="273"/>
        <v>0</v>
      </c>
      <c r="GU131" s="168">
        <f t="shared" si="273"/>
        <v>0</v>
      </c>
      <c r="GV131" s="168">
        <f t="shared" si="273"/>
        <v>0</v>
      </c>
      <c r="GW131" s="168">
        <f t="shared" si="273"/>
        <v>0</v>
      </c>
      <c r="GX131" s="168">
        <f t="shared" si="273"/>
        <v>0</v>
      </c>
      <c r="GY131" s="168">
        <f t="shared" ref="GY131:HO131" si="274">+GY132+GY138+GY144+GY150</f>
        <v>0</v>
      </c>
      <c r="GZ131" s="168">
        <f t="shared" si="274"/>
        <v>0</v>
      </c>
      <c r="HA131" s="168">
        <f t="shared" si="274"/>
        <v>0</v>
      </c>
      <c r="HB131" s="168">
        <f t="shared" si="274"/>
        <v>0</v>
      </c>
      <c r="HC131" s="168">
        <f t="shared" si="274"/>
        <v>0</v>
      </c>
      <c r="HD131" s="168">
        <f t="shared" si="274"/>
        <v>0</v>
      </c>
      <c r="HE131" s="168">
        <f t="shared" si="274"/>
        <v>0</v>
      </c>
      <c r="HF131" s="168">
        <f t="shared" si="274"/>
        <v>0</v>
      </c>
      <c r="HG131" s="168">
        <f t="shared" si="274"/>
        <v>0</v>
      </c>
      <c r="HH131" s="168">
        <f t="shared" si="274"/>
        <v>0</v>
      </c>
      <c r="HI131" s="168">
        <f t="shared" si="274"/>
        <v>0</v>
      </c>
      <c r="HJ131" s="168">
        <f t="shared" si="274"/>
        <v>0</v>
      </c>
      <c r="HK131" s="168">
        <f t="shared" si="274"/>
        <v>0</v>
      </c>
      <c r="HL131" s="168">
        <f t="shared" si="274"/>
        <v>0</v>
      </c>
      <c r="HM131" s="168">
        <f t="shared" si="274"/>
        <v>0</v>
      </c>
      <c r="HN131" s="168">
        <f t="shared" si="274"/>
        <v>0</v>
      </c>
      <c r="HO131" s="168">
        <f t="shared" si="274"/>
        <v>2300000000</v>
      </c>
      <c r="HP131" s="168">
        <f t="shared" si="267"/>
        <v>491387735</v>
      </c>
      <c r="HQ131" s="168">
        <f t="shared" si="267"/>
        <v>85741668</v>
      </c>
      <c r="HR131" s="168">
        <f t="shared" si="267"/>
        <v>67741668</v>
      </c>
      <c r="HS131" s="163">
        <f t="shared" ref="HS131:HS160" si="275">+HO131-B131</f>
        <v>0</v>
      </c>
    </row>
    <row r="132" spans="1:227" ht="27" thickTop="1" thickBot="1" x14ac:dyDescent="0.3">
      <c r="A132" s="169" t="s">
        <v>967</v>
      </c>
      <c r="B132" s="170">
        <f>SUM(B133:B137)</f>
        <v>200000000</v>
      </c>
      <c r="C132" s="170">
        <f t="shared" ref="C132:CR132" si="276">SUM(C133:C137)</f>
        <v>200000000</v>
      </c>
      <c r="D132" s="170">
        <f t="shared" si="276"/>
        <v>90000000</v>
      </c>
      <c r="E132" s="170">
        <f t="shared" si="276"/>
        <v>18000000</v>
      </c>
      <c r="F132" s="170">
        <f t="shared" si="276"/>
        <v>0</v>
      </c>
      <c r="G132" s="170">
        <f t="shared" ref="G132:J132" si="277">SUM(G133:G137)</f>
        <v>0</v>
      </c>
      <c r="H132" s="170">
        <f t="shared" si="277"/>
        <v>0</v>
      </c>
      <c r="I132" s="170">
        <f t="shared" si="277"/>
        <v>0</v>
      </c>
      <c r="J132" s="170">
        <f t="shared" si="277"/>
        <v>0</v>
      </c>
      <c r="K132" s="170">
        <f t="shared" si="276"/>
        <v>0</v>
      </c>
      <c r="L132" s="170">
        <f t="shared" si="276"/>
        <v>0</v>
      </c>
      <c r="M132" s="170">
        <f t="shared" si="276"/>
        <v>0</v>
      </c>
      <c r="N132" s="170">
        <f t="shared" si="276"/>
        <v>0</v>
      </c>
      <c r="O132" s="170">
        <f>SUM(O133:O137)</f>
        <v>0</v>
      </c>
      <c r="P132" s="170">
        <f>SUM(P133:P137)</f>
        <v>0</v>
      </c>
      <c r="Q132" s="170">
        <f>SUM(Q133:Q137)</f>
        <v>0</v>
      </c>
      <c r="R132" s="170">
        <f>SUM(R133:R137)</f>
        <v>0</v>
      </c>
      <c r="S132" s="170">
        <f t="shared" si="276"/>
        <v>0</v>
      </c>
      <c r="T132" s="170">
        <f t="shared" si="276"/>
        <v>0</v>
      </c>
      <c r="U132" s="170">
        <f t="shared" si="276"/>
        <v>0</v>
      </c>
      <c r="V132" s="170">
        <f t="shared" si="276"/>
        <v>0</v>
      </c>
      <c r="W132" s="170">
        <f t="shared" si="276"/>
        <v>0</v>
      </c>
      <c r="X132" s="170">
        <f t="shared" si="276"/>
        <v>0</v>
      </c>
      <c r="Y132" s="170">
        <f t="shared" si="276"/>
        <v>0</v>
      </c>
      <c r="Z132" s="170">
        <f t="shared" si="276"/>
        <v>0</v>
      </c>
      <c r="AA132" s="170">
        <f t="shared" si="276"/>
        <v>0</v>
      </c>
      <c r="AB132" s="170">
        <f t="shared" si="276"/>
        <v>0</v>
      </c>
      <c r="AC132" s="170">
        <f t="shared" si="276"/>
        <v>0</v>
      </c>
      <c r="AD132" s="170">
        <f t="shared" si="276"/>
        <v>0</v>
      </c>
      <c r="AE132" s="170">
        <f t="shared" si="276"/>
        <v>0</v>
      </c>
      <c r="AF132" s="170">
        <f t="shared" si="276"/>
        <v>0</v>
      </c>
      <c r="AG132" s="170">
        <f t="shared" si="276"/>
        <v>0</v>
      </c>
      <c r="AH132" s="170">
        <f t="shared" si="276"/>
        <v>0</v>
      </c>
      <c r="AI132" s="170">
        <f>SUM(AI133:AI137)</f>
        <v>0</v>
      </c>
      <c r="AJ132" s="170">
        <f>SUM(AJ133:AJ137)</f>
        <v>0</v>
      </c>
      <c r="AK132" s="170">
        <f>SUM(AK133:AK137)</f>
        <v>0</v>
      </c>
      <c r="AL132" s="170">
        <f>SUM(AL133:AL137)</f>
        <v>0</v>
      </c>
      <c r="AM132" s="170">
        <f t="shared" si="276"/>
        <v>0</v>
      </c>
      <c r="AN132" s="170">
        <f t="shared" si="276"/>
        <v>0</v>
      </c>
      <c r="AO132" s="170">
        <f t="shared" si="276"/>
        <v>0</v>
      </c>
      <c r="AP132" s="170">
        <f t="shared" si="276"/>
        <v>0</v>
      </c>
      <c r="AQ132" s="170">
        <f t="shared" si="276"/>
        <v>0</v>
      </c>
      <c r="AR132" s="170">
        <f t="shared" si="276"/>
        <v>0</v>
      </c>
      <c r="AS132" s="170">
        <f t="shared" si="276"/>
        <v>0</v>
      </c>
      <c r="AT132" s="170">
        <f t="shared" si="276"/>
        <v>0</v>
      </c>
      <c r="AU132" s="170">
        <f t="shared" ref="AU132:AX132" si="278">SUM(AU133:AU137)</f>
        <v>0</v>
      </c>
      <c r="AV132" s="170">
        <f t="shared" si="278"/>
        <v>0</v>
      </c>
      <c r="AW132" s="170">
        <f t="shared" si="278"/>
        <v>0</v>
      </c>
      <c r="AX132" s="170">
        <f t="shared" si="278"/>
        <v>0</v>
      </c>
      <c r="AY132" s="170">
        <f t="shared" si="276"/>
        <v>0</v>
      </c>
      <c r="AZ132" s="170">
        <f t="shared" si="276"/>
        <v>0</v>
      </c>
      <c r="BA132" s="170">
        <f t="shared" si="276"/>
        <v>0</v>
      </c>
      <c r="BB132" s="170">
        <f t="shared" si="276"/>
        <v>0</v>
      </c>
      <c r="BC132" s="170">
        <f t="shared" ref="BC132:BF132" si="279">SUM(BC133:BC137)</f>
        <v>0</v>
      </c>
      <c r="BD132" s="170">
        <f t="shared" si="279"/>
        <v>0</v>
      </c>
      <c r="BE132" s="170">
        <f t="shared" si="279"/>
        <v>0</v>
      </c>
      <c r="BF132" s="170">
        <f t="shared" si="279"/>
        <v>0</v>
      </c>
      <c r="BG132" s="170">
        <f t="shared" si="276"/>
        <v>0</v>
      </c>
      <c r="BH132" s="170">
        <f t="shared" si="276"/>
        <v>0</v>
      </c>
      <c r="BI132" s="170">
        <f t="shared" si="276"/>
        <v>0</v>
      </c>
      <c r="BJ132" s="170">
        <f t="shared" si="276"/>
        <v>0</v>
      </c>
      <c r="BK132" s="170">
        <f t="shared" si="276"/>
        <v>0</v>
      </c>
      <c r="BL132" s="170">
        <f t="shared" si="276"/>
        <v>0</v>
      </c>
      <c r="BM132" s="170">
        <f t="shared" si="276"/>
        <v>0</v>
      </c>
      <c r="BN132" s="170">
        <f t="shared" si="276"/>
        <v>0</v>
      </c>
      <c r="BO132" s="170">
        <f t="shared" si="276"/>
        <v>0</v>
      </c>
      <c r="BP132" s="170">
        <f t="shared" si="276"/>
        <v>0</v>
      </c>
      <c r="BQ132" s="170">
        <f t="shared" si="276"/>
        <v>0</v>
      </c>
      <c r="BR132" s="170">
        <f t="shared" si="276"/>
        <v>0</v>
      </c>
      <c r="BS132" s="170">
        <f t="shared" si="276"/>
        <v>0</v>
      </c>
      <c r="BT132" s="170">
        <f t="shared" si="276"/>
        <v>0</v>
      </c>
      <c r="BU132" s="170">
        <f t="shared" si="276"/>
        <v>0</v>
      </c>
      <c r="BV132" s="170">
        <f t="shared" si="276"/>
        <v>0</v>
      </c>
      <c r="BW132" s="170">
        <f t="shared" si="276"/>
        <v>0</v>
      </c>
      <c r="BX132" s="170">
        <f t="shared" si="276"/>
        <v>0</v>
      </c>
      <c r="BY132" s="170">
        <f t="shared" si="276"/>
        <v>0</v>
      </c>
      <c r="BZ132" s="170">
        <f t="shared" si="276"/>
        <v>0</v>
      </c>
      <c r="CA132" s="170">
        <f>SUM(CA133:CA137)</f>
        <v>0</v>
      </c>
      <c r="CB132" s="170">
        <f>SUM(CB133:CB137)</f>
        <v>0</v>
      </c>
      <c r="CC132" s="170">
        <f>SUM(CC133:CC137)</f>
        <v>0</v>
      </c>
      <c r="CD132" s="170">
        <f>SUM(CD133:CD137)</f>
        <v>0</v>
      </c>
      <c r="CE132" s="170">
        <f t="shared" si="276"/>
        <v>0</v>
      </c>
      <c r="CF132" s="170">
        <f t="shared" si="276"/>
        <v>0</v>
      </c>
      <c r="CG132" s="170">
        <f t="shared" si="276"/>
        <v>0</v>
      </c>
      <c r="CH132" s="170">
        <f t="shared" si="276"/>
        <v>0</v>
      </c>
      <c r="CI132" s="170">
        <f t="shared" si="276"/>
        <v>0</v>
      </c>
      <c r="CJ132" s="170">
        <f t="shared" si="276"/>
        <v>0</v>
      </c>
      <c r="CK132" s="170">
        <f t="shared" si="276"/>
        <v>0</v>
      </c>
      <c r="CL132" s="170">
        <f t="shared" si="276"/>
        <v>0</v>
      </c>
      <c r="CM132" s="170">
        <f>SUM(CM133:CM137)</f>
        <v>0</v>
      </c>
      <c r="CN132" s="170">
        <f>SUM(CN133:CN137)</f>
        <v>0</v>
      </c>
      <c r="CO132" s="170">
        <f>SUM(CO133:CO137)</f>
        <v>0</v>
      </c>
      <c r="CP132" s="170">
        <f>SUM(CP133:CP137)</f>
        <v>0</v>
      </c>
      <c r="CQ132" s="170">
        <f t="shared" si="276"/>
        <v>0</v>
      </c>
      <c r="CR132" s="170">
        <f t="shared" si="276"/>
        <v>0</v>
      </c>
      <c r="CS132" s="170">
        <f t="shared" ref="CS132:FJ132" si="280">SUM(CS133:CS137)</f>
        <v>0</v>
      </c>
      <c r="CT132" s="170">
        <f t="shared" si="280"/>
        <v>0</v>
      </c>
      <c r="CU132" s="170">
        <f t="shared" si="280"/>
        <v>0</v>
      </c>
      <c r="CV132" s="170">
        <f t="shared" si="280"/>
        <v>0</v>
      </c>
      <c r="CW132" s="170">
        <f t="shared" si="280"/>
        <v>0</v>
      </c>
      <c r="CX132" s="170">
        <f t="shared" si="280"/>
        <v>0</v>
      </c>
      <c r="CY132" s="170">
        <f t="shared" si="280"/>
        <v>0</v>
      </c>
      <c r="CZ132" s="170">
        <f t="shared" si="280"/>
        <v>0</v>
      </c>
      <c r="DA132" s="170">
        <f t="shared" si="280"/>
        <v>0</v>
      </c>
      <c r="DB132" s="170">
        <f t="shared" si="280"/>
        <v>0</v>
      </c>
      <c r="DC132" s="170">
        <f t="shared" si="280"/>
        <v>0</v>
      </c>
      <c r="DD132" s="170">
        <f t="shared" si="280"/>
        <v>0</v>
      </c>
      <c r="DE132" s="170">
        <f t="shared" si="280"/>
        <v>0</v>
      </c>
      <c r="DF132" s="170">
        <f t="shared" si="280"/>
        <v>0</v>
      </c>
      <c r="DG132" s="170">
        <f t="shared" si="280"/>
        <v>0</v>
      </c>
      <c r="DH132" s="170">
        <f t="shared" si="280"/>
        <v>0</v>
      </c>
      <c r="DI132" s="170">
        <f t="shared" si="280"/>
        <v>0</v>
      </c>
      <c r="DJ132" s="170">
        <f t="shared" si="280"/>
        <v>0</v>
      </c>
      <c r="DK132" s="170">
        <f t="shared" si="280"/>
        <v>0</v>
      </c>
      <c r="DL132" s="170">
        <f t="shared" si="280"/>
        <v>0</v>
      </c>
      <c r="DM132" s="170">
        <f t="shared" si="280"/>
        <v>0</v>
      </c>
      <c r="DN132" s="170">
        <f t="shared" si="280"/>
        <v>0</v>
      </c>
      <c r="DO132" s="170">
        <f t="shared" si="280"/>
        <v>0</v>
      </c>
      <c r="DP132" s="170">
        <f t="shared" si="280"/>
        <v>0</v>
      </c>
      <c r="DQ132" s="170">
        <f t="shared" si="280"/>
        <v>0</v>
      </c>
      <c r="DR132" s="170">
        <f t="shared" si="280"/>
        <v>0</v>
      </c>
      <c r="DS132" s="170">
        <f t="shared" si="280"/>
        <v>0</v>
      </c>
      <c r="DT132" s="170">
        <f t="shared" si="280"/>
        <v>0</v>
      </c>
      <c r="DU132" s="170">
        <f t="shared" si="280"/>
        <v>0</v>
      </c>
      <c r="DV132" s="170">
        <f t="shared" si="280"/>
        <v>0</v>
      </c>
      <c r="DW132" s="170">
        <f t="shared" si="280"/>
        <v>0</v>
      </c>
      <c r="DX132" s="170">
        <f t="shared" si="280"/>
        <v>0</v>
      </c>
      <c r="DY132" s="170">
        <f t="shared" si="280"/>
        <v>0</v>
      </c>
      <c r="DZ132" s="170">
        <f t="shared" si="280"/>
        <v>0</v>
      </c>
      <c r="EA132" s="170">
        <f t="shared" si="280"/>
        <v>0</v>
      </c>
      <c r="EB132" s="170">
        <f t="shared" si="280"/>
        <v>0</v>
      </c>
      <c r="EC132" s="170">
        <f t="shared" si="280"/>
        <v>0</v>
      </c>
      <c r="ED132" s="170">
        <f t="shared" si="280"/>
        <v>0</v>
      </c>
      <c r="EE132" s="170">
        <f t="shared" si="280"/>
        <v>0</v>
      </c>
      <c r="EF132" s="170">
        <f t="shared" si="280"/>
        <v>0</v>
      </c>
      <c r="EG132" s="170">
        <f t="shared" si="280"/>
        <v>0</v>
      </c>
      <c r="EH132" s="170">
        <f t="shared" si="280"/>
        <v>0</v>
      </c>
      <c r="EI132" s="170">
        <f t="shared" si="280"/>
        <v>0</v>
      </c>
      <c r="EJ132" s="170">
        <f t="shared" si="280"/>
        <v>0</v>
      </c>
      <c r="EK132" s="170">
        <f t="shared" si="280"/>
        <v>0</v>
      </c>
      <c r="EL132" s="170">
        <f t="shared" si="280"/>
        <v>0</v>
      </c>
      <c r="EM132" s="170">
        <f t="shared" si="280"/>
        <v>0</v>
      </c>
      <c r="EN132" s="170">
        <f t="shared" si="280"/>
        <v>0</v>
      </c>
      <c r="EO132" s="170">
        <f t="shared" si="280"/>
        <v>0</v>
      </c>
      <c r="EP132" s="170">
        <f t="shared" si="280"/>
        <v>0</v>
      </c>
      <c r="EQ132" s="170">
        <f t="shared" si="280"/>
        <v>0</v>
      </c>
      <c r="ER132" s="170">
        <f t="shared" si="280"/>
        <v>0</v>
      </c>
      <c r="ES132" s="170">
        <f t="shared" si="280"/>
        <v>0</v>
      </c>
      <c r="ET132" s="170">
        <f t="shared" si="280"/>
        <v>0</v>
      </c>
      <c r="EU132" s="170">
        <f t="shared" si="280"/>
        <v>0</v>
      </c>
      <c r="EV132" s="170">
        <f t="shared" si="280"/>
        <v>0</v>
      </c>
      <c r="EW132" s="170">
        <f t="shared" si="280"/>
        <v>0</v>
      </c>
      <c r="EX132" s="170">
        <f t="shared" si="280"/>
        <v>0</v>
      </c>
      <c r="EY132" s="170">
        <f t="shared" si="280"/>
        <v>0</v>
      </c>
      <c r="EZ132" s="170">
        <f t="shared" si="280"/>
        <v>0</v>
      </c>
      <c r="FA132" s="170">
        <f t="shared" si="280"/>
        <v>0</v>
      </c>
      <c r="FB132" s="170">
        <f t="shared" si="280"/>
        <v>0</v>
      </c>
      <c r="FC132" s="170">
        <f t="shared" si="280"/>
        <v>0</v>
      </c>
      <c r="FD132" s="170">
        <f t="shared" si="280"/>
        <v>0</v>
      </c>
      <c r="FE132" s="170">
        <f t="shared" si="280"/>
        <v>0</v>
      </c>
      <c r="FF132" s="170">
        <f t="shared" si="280"/>
        <v>0</v>
      </c>
      <c r="FG132" s="170">
        <f t="shared" si="280"/>
        <v>0</v>
      </c>
      <c r="FH132" s="170">
        <f t="shared" si="280"/>
        <v>0</v>
      </c>
      <c r="FI132" s="170">
        <f t="shared" si="280"/>
        <v>0</v>
      </c>
      <c r="FJ132" s="170">
        <f t="shared" si="280"/>
        <v>0</v>
      </c>
      <c r="FK132" s="170">
        <f t="shared" ref="FK132:HN132" si="281">SUM(FK133:FK137)</f>
        <v>0</v>
      </c>
      <c r="FL132" s="170">
        <f t="shared" si="281"/>
        <v>0</v>
      </c>
      <c r="FM132" s="170">
        <f t="shared" si="281"/>
        <v>0</v>
      </c>
      <c r="FN132" s="170">
        <f t="shared" si="281"/>
        <v>0</v>
      </c>
      <c r="FO132" s="170">
        <f t="shared" si="281"/>
        <v>0</v>
      </c>
      <c r="FP132" s="170">
        <f t="shared" si="281"/>
        <v>0</v>
      </c>
      <c r="FQ132" s="170">
        <f t="shared" si="281"/>
        <v>0</v>
      </c>
      <c r="FR132" s="170">
        <f t="shared" si="281"/>
        <v>0</v>
      </c>
      <c r="FS132" s="170">
        <f t="shared" si="281"/>
        <v>0</v>
      </c>
      <c r="FT132" s="170">
        <f t="shared" si="281"/>
        <v>0</v>
      </c>
      <c r="FU132" s="170">
        <f t="shared" si="281"/>
        <v>0</v>
      </c>
      <c r="FV132" s="170">
        <f t="shared" si="281"/>
        <v>0</v>
      </c>
      <c r="FW132" s="170">
        <f t="shared" si="281"/>
        <v>0</v>
      </c>
      <c r="FX132" s="170">
        <f t="shared" si="281"/>
        <v>0</v>
      </c>
      <c r="FY132" s="170">
        <f t="shared" si="281"/>
        <v>0</v>
      </c>
      <c r="FZ132" s="170">
        <f t="shared" si="281"/>
        <v>0</v>
      </c>
      <c r="GA132" s="170">
        <f t="shared" si="281"/>
        <v>0</v>
      </c>
      <c r="GB132" s="170">
        <f t="shared" si="281"/>
        <v>0</v>
      </c>
      <c r="GC132" s="170">
        <f t="shared" si="281"/>
        <v>0</v>
      </c>
      <c r="GD132" s="170">
        <f t="shared" si="281"/>
        <v>0</v>
      </c>
      <c r="GE132" s="170">
        <f t="shared" si="281"/>
        <v>0</v>
      </c>
      <c r="GF132" s="170">
        <f t="shared" si="281"/>
        <v>0</v>
      </c>
      <c r="GG132" s="170">
        <f t="shared" si="281"/>
        <v>0</v>
      </c>
      <c r="GH132" s="170">
        <f t="shared" si="281"/>
        <v>0</v>
      </c>
      <c r="GI132" s="170">
        <f t="shared" si="281"/>
        <v>0</v>
      </c>
      <c r="GJ132" s="170">
        <f t="shared" si="281"/>
        <v>0</v>
      </c>
      <c r="GK132" s="170">
        <f t="shared" si="281"/>
        <v>0</v>
      </c>
      <c r="GL132" s="170">
        <f t="shared" si="281"/>
        <v>0</v>
      </c>
      <c r="GM132" s="170">
        <f t="shared" si="281"/>
        <v>0</v>
      </c>
      <c r="GN132" s="170">
        <f t="shared" si="281"/>
        <v>0</v>
      </c>
      <c r="GO132" s="170">
        <f t="shared" si="281"/>
        <v>0</v>
      </c>
      <c r="GP132" s="170">
        <f t="shared" si="281"/>
        <v>0</v>
      </c>
      <c r="GQ132" s="170">
        <f t="shared" si="281"/>
        <v>0</v>
      </c>
      <c r="GR132" s="170">
        <f t="shared" si="281"/>
        <v>0</v>
      </c>
      <c r="GS132" s="170">
        <f t="shared" si="281"/>
        <v>0</v>
      </c>
      <c r="GT132" s="170">
        <f t="shared" si="281"/>
        <v>0</v>
      </c>
      <c r="GU132" s="170">
        <f t="shared" si="281"/>
        <v>0</v>
      </c>
      <c r="GV132" s="170">
        <f t="shared" si="281"/>
        <v>0</v>
      </c>
      <c r="GW132" s="170">
        <f t="shared" si="281"/>
        <v>0</v>
      </c>
      <c r="GX132" s="170">
        <f t="shared" si="281"/>
        <v>0</v>
      </c>
      <c r="GY132" s="170">
        <f t="shared" si="281"/>
        <v>0</v>
      </c>
      <c r="GZ132" s="170">
        <f t="shared" si="281"/>
        <v>0</v>
      </c>
      <c r="HA132" s="170">
        <f t="shared" si="281"/>
        <v>0</v>
      </c>
      <c r="HB132" s="170">
        <f t="shared" si="281"/>
        <v>0</v>
      </c>
      <c r="HC132" s="170">
        <f t="shared" si="281"/>
        <v>0</v>
      </c>
      <c r="HD132" s="170">
        <f t="shared" si="281"/>
        <v>0</v>
      </c>
      <c r="HE132" s="170">
        <f t="shared" si="281"/>
        <v>0</v>
      </c>
      <c r="HF132" s="170">
        <f t="shared" si="281"/>
        <v>0</v>
      </c>
      <c r="HG132" s="170">
        <f t="shared" si="281"/>
        <v>0</v>
      </c>
      <c r="HH132" s="170">
        <f t="shared" si="281"/>
        <v>0</v>
      </c>
      <c r="HI132" s="170">
        <f t="shared" si="281"/>
        <v>0</v>
      </c>
      <c r="HJ132" s="170">
        <f t="shared" si="281"/>
        <v>0</v>
      </c>
      <c r="HK132" s="170">
        <f t="shared" si="281"/>
        <v>0</v>
      </c>
      <c r="HL132" s="170">
        <f t="shared" si="281"/>
        <v>0</v>
      </c>
      <c r="HM132" s="170">
        <f t="shared" si="281"/>
        <v>0</v>
      </c>
      <c r="HN132" s="170">
        <f t="shared" si="281"/>
        <v>0</v>
      </c>
      <c r="HO132" s="170">
        <f t="shared" ref="HO132:HO160" si="282">+C132+G132+K132+O132+S132+W132+AA132+AE132+AI132+AM132+AQ132+AY132+BG132+BK132+BO132+BS132+BW132+CA132+CE132+CI132+CM132+CQ132+CU132+CY132+DC132+DG132+DK132+DO132+DS132+DW132+EE132+EQ132+EI132+EM132+EA132+EU132+EY132+FC132+FG132+FK132+FO132+FS132+FW132+GA132+GE132+GI132+GM132+GQ132+GU132+GY132+HC132+HG132+HK132+AU132+BC132</f>
        <v>200000000</v>
      </c>
      <c r="HP132" s="170">
        <f t="shared" ref="HP132:HP160" si="283">+D132+H132+L132+P132+T132+X132+AB132+AF132+AJ132+AN132+AR132+AZ132+BH132+BL132+BP132+BT132+BX132+CB132+CF132+CJ132+CN132+CR132+CV132+CZ132+DD132+DH132+DL132+DP132+DT132+DX132+EF132+ER132+EJ132+EN132+EB132+EV132+EZ132+FD132+FH132+FL132+FP132+FT132+FX132+GB132+GF132+GJ132+GN132+GR132+GV132+GZ132+HD132+HH132+HL132+AV132+BD132</f>
        <v>90000000</v>
      </c>
      <c r="HQ132" s="170">
        <f t="shared" ref="HQ132:HQ160" si="284">+E132+I132+M132+Q132+U132+Y132+AC132+AG132+AK132+AO132+AS132+BA132+BI132+BM132+BQ132+BU132+BY132+CC132+CG132+CK132+CO132+CS132+CW132+DA132+DE132+DI132+DM132+DQ132+DU132+DY132+EG132+ES132+EK132+EO132+EC132+EW132+FA132+FE132+FI132+FM132+FQ132+FU132+FY132+GC132+GG132+GK132+GO132+GS132+GW132+HA132+HE132+HI132+HM132+AW132+BE132</f>
        <v>18000000</v>
      </c>
      <c r="HR132" s="170">
        <f t="shared" ref="HR132:HR160" si="285">+F132+J132+N132+R132+V132+Z132+AD132+AH132+AL132+AP132+AT132+BB132+BJ132+BN132+BR132+BV132+BZ132+CD132+CH132+CL132+CP132+CT132+CX132+DB132+DF132+DJ132+DN132+DR132+DV132+DZ132+EH132+ET132+EL132+EP132+ED132+EX132+FB132+FF132+FJ132+FN132+FR132+FV132+FZ132+GD132+GH132+GL132+GP132+GT132+GX132+HB132+HF132+HJ132+HN132+AX132+BF132</f>
        <v>0</v>
      </c>
      <c r="HS132" s="163">
        <f t="shared" si="275"/>
        <v>0</v>
      </c>
    </row>
    <row r="133" spans="1:227" ht="27" customHeight="1" thickTop="1" thickBot="1" x14ac:dyDescent="0.3">
      <c r="A133" s="171" t="s">
        <v>968</v>
      </c>
      <c r="B133" s="172">
        <v>0</v>
      </c>
      <c r="C133" s="172">
        <v>0</v>
      </c>
      <c r="D133" s="172">
        <v>0</v>
      </c>
      <c r="E133" s="172">
        <v>0</v>
      </c>
      <c r="F133" s="172">
        <v>0</v>
      </c>
      <c r="G133" s="172">
        <v>0</v>
      </c>
      <c r="H133" s="172">
        <v>0</v>
      </c>
      <c r="I133" s="172">
        <v>0</v>
      </c>
      <c r="J133" s="172">
        <v>0</v>
      </c>
      <c r="K133" s="172">
        <v>0</v>
      </c>
      <c r="L133" s="172">
        <v>0</v>
      </c>
      <c r="M133" s="172">
        <v>0</v>
      </c>
      <c r="N133" s="172">
        <v>0</v>
      </c>
      <c r="O133" s="172">
        <v>0</v>
      </c>
      <c r="P133" s="172">
        <v>0</v>
      </c>
      <c r="Q133" s="172">
        <v>0</v>
      </c>
      <c r="R133" s="172">
        <v>0</v>
      </c>
      <c r="S133" s="172">
        <v>0</v>
      </c>
      <c r="T133" s="172">
        <v>0</v>
      </c>
      <c r="U133" s="172">
        <v>0</v>
      </c>
      <c r="V133" s="172">
        <v>0</v>
      </c>
      <c r="W133" s="172">
        <v>0</v>
      </c>
      <c r="X133" s="172">
        <v>0</v>
      </c>
      <c r="Y133" s="172">
        <v>0</v>
      </c>
      <c r="Z133" s="172">
        <v>0</v>
      </c>
      <c r="AA133" s="172">
        <v>0</v>
      </c>
      <c r="AB133" s="172">
        <v>0</v>
      </c>
      <c r="AC133" s="172">
        <v>0</v>
      </c>
      <c r="AD133" s="172">
        <v>0</v>
      </c>
      <c r="AE133" s="172">
        <v>0</v>
      </c>
      <c r="AF133" s="172">
        <v>0</v>
      </c>
      <c r="AG133" s="172">
        <v>0</v>
      </c>
      <c r="AH133" s="172">
        <v>0</v>
      </c>
      <c r="AI133" s="172">
        <v>0</v>
      </c>
      <c r="AJ133" s="172">
        <v>0</v>
      </c>
      <c r="AK133" s="172">
        <v>0</v>
      </c>
      <c r="AL133" s="172">
        <v>0</v>
      </c>
      <c r="AM133" s="172">
        <v>0</v>
      </c>
      <c r="AN133" s="172">
        <v>0</v>
      </c>
      <c r="AO133" s="172">
        <v>0</v>
      </c>
      <c r="AP133" s="172">
        <v>0</v>
      </c>
      <c r="AQ133" s="172">
        <v>0</v>
      </c>
      <c r="AR133" s="172">
        <v>0</v>
      </c>
      <c r="AS133" s="172">
        <v>0</v>
      </c>
      <c r="AT133" s="172">
        <v>0</v>
      </c>
      <c r="AU133" s="172">
        <v>0</v>
      </c>
      <c r="AV133" s="172">
        <v>0</v>
      </c>
      <c r="AW133" s="172">
        <v>0</v>
      </c>
      <c r="AX133" s="172">
        <v>0</v>
      </c>
      <c r="AY133" s="172">
        <v>0</v>
      </c>
      <c r="AZ133" s="172">
        <v>0</v>
      </c>
      <c r="BA133" s="172">
        <v>0</v>
      </c>
      <c r="BB133" s="172">
        <v>0</v>
      </c>
      <c r="BC133" s="172">
        <v>0</v>
      </c>
      <c r="BD133" s="172">
        <v>0</v>
      </c>
      <c r="BE133" s="172">
        <v>0</v>
      </c>
      <c r="BF133" s="172">
        <v>0</v>
      </c>
      <c r="BG133" s="172">
        <v>0</v>
      </c>
      <c r="BH133" s="172">
        <v>0</v>
      </c>
      <c r="BI133" s="172">
        <v>0</v>
      </c>
      <c r="BJ133" s="172">
        <v>0</v>
      </c>
      <c r="BK133" s="172">
        <v>0</v>
      </c>
      <c r="BL133" s="172">
        <v>0</v>
      </c>
      <c r="BM133" s="172">
        <v>0</v>
      </c>
      <c r="BN133" s="172">
        <v>0</v>
      </c>
      <c r="BO133" s="172">
        <v>0</v>
      </c>
      <c r="BP133" s="172">
        <v>0</v>
      </c>
      <c r="BQ133" s="172">
        <v>0</v>
      </c>
      <c r="BR133" s="172">
        <v>0</v>
      </c>
      <c r="BS133" s="172">
        <v>0</v>
      </c>
      <c r="BT133" s="172">
        <v>0</v>
      </c>
      <c r="BU133" s="172">
        <v>0</v>
      </c>
      <c r="BV133" s="172">
        <v>0</v>
      </c>
      <c r="BW133" s="172">
        <v>0</v>
      </c>
      <c r="BX133" s="172">
        <v>0</v>
      </c>
      <c r="BY133" s="172">
        <v>0</v>
      </c>
      <c r="BZ133" s="172">
        <v>0</v>
      </c>
      <c r="CA133" s="172">
        <v>0</v>
      </c>
      <c r="CB133" s="172">
        <v>0</v>
      </c>
      <c r="CC133" s="172">
        <v>0</v>
      </c>
      <c r="CD133" s="172">
        <v>0</v>
      </c>
      <c r="CE133" s="172">
        <v>0</v>
      </c>
      <c r="CF133" s="172">
        <v>0</v>
      </c>
      <c r="CG133" s="172">
        <v>0</v>
      </c>
      <c r="CH133" s="172">
        <v>0</v>
      </c>
      <c r="CI133" s="172">
        <v>0</v>
      </c>
      <c r="CJ133" s="172">
        <v>0</v>
      </c>
      <c r="CK133" s="172">
        <v>0</v>
      </c>
      <c r="CL133" s="172">
        <v>0</v>
      </c>
      <c r="CM133" s="172">
        <v>0</v>
      </c>
      <c r="CN133" s="172">
        <v>0</v>
      </c>
      <c r="CO133" s="172">
        <v>0</v>
      </c>
      <c r="CP133" s="172">
        <v>0</v>
      </c>
      <c r="CQ133" s="172">
        <v>0</v>
      </c>
      <c r="CR133" s="172">
        <v>0</v>
      </c>
      <c r="CS133" s="172">
        <v>0</v>
      </c>
      <c r="CT133" s="172">
        <v>0</v>
      </c>
      <c r="CU133" s="172">
        <v>0</v>
      </c>
      <c r="CV133" s="172">
        <v>0</v>
      </c>
      <c r="CW133" s="172">
        <v>0</v>
      </c>
      <c r="CX133" s="172">
        <v>0</v>
      </c>
      <c r="CY133" s="172">
        <v>0</v>
      </c>
      <c r="CZ133" s="172">
        <v>0</v>
      </c>
      <c r="DA133" s="172">
        <v>0</v>
      </c>
      <c r="DB133" s="172">
        <v>0</v>
      </c>
      <c r="DC133" s="172">
        <v>0</v>
      </c>
      <c r="DD133" s="172">
        <v>0</v>
      </c>
      <c r="DE133" s="172">
        <v>0</v>
      </c>
      <c r="DF133" s="172">
        <v>0</v>
      </c>
      <c r="DG133" s="172">
        <v>0</v>
      </c>
      <c r="DH133" s="172">
        <v>0</v>
      </c>
      <c r="DI133" s="172">
        <v>0</v>
      </c>
      <c r="DJ133" s="172">
        <v>0</v>
      </c>
      <c r="DK133" s="172">
        <v>0</v>
      </c>
      <c r="DL133" s="172">
        <v>0</v>
      </c>
      <c r="DM133" s="172">
        <v>0</v>
      </c>
      <c r="DN133" s="172">
        <v>0</v>
      </c>
      <c r="DO133" s="172">
        <v>0</v>
      </c>
      <c r="DP133" s="172">
        <v>0</v>
      </c>
      <c r="DQ133" s="172">
        <v>0</v>
      </c>
      <c r="DR133" s="172">
        <v>0</v>
      </c>
      <c r="DS133" s="172">
        <v>0</v>
      </c>
      <c r="DT133" s="172">
        <v>0</v>
      </c>
      <c r="DU133" s="172">
        <v>0</v>
      </c>
      <c r="DV133" s="172">
        <v>0</v>
      </c>
      <c r="DW133" s="172">
        <v>0</v>
      </c>
      <c r="DX133" s="172">
        <v>0</v>
      </c>
      <c r="DY133" s="172">
        <v>0</v>
      </c>
      <c r="DZ133" s="172">
        <v>0</v>
      </c>
      <c r="EA133" s="172">
        <v>0</v>
      </c>
      <c r="EB133" s="172">
        <v>0</v>
      </c>
      <c r="EC133" s="172">
        <v>0</v>
      </c>
      <c r="ED133" s="172">
        <v>0</v>
      </c>
      <c r="EE133" s="172">
        <v>0</v>
      </c>
      <c r="EF133" s="172">
        <v>0</v>
      </c>
      <c r="EG133" s="172">
        <v>0</v>
      </c>
      <c r="EH133" s="172">
        <v>0</v>
      </c>
      <c r="EI133" s="172">
        <v>0</v>
      </c>
      <c r="EJ133" s="172">
        <v>0</v>
      </c>
      <c r="EK133" s="172">
        <v>0</v>
      </c>
      <c r="EL133" s="172">
        <v>0</v>
      </c>
      <c r="EM133" s="172">
        <v>0</v>
      </c>
      <c r="EN133" s="172">
        <v>0</v>
      </c>
      <c r="EO133" s="172">
        <v>0</v>
      </c>
      <c r="EP133" s="172">
        <v>0</v>
      </c>
      <c r="EQ133" s="172">
        <v>0</v>
      </c>
      <c r="ER133" s="172">
        <v>0</v>
      </c>
      <c r="ES133" s="172">
        <v>0</v>
      </c>
      <c r="ET133" s="172">
        <v>0</v>
      </c>
      <c r="EU133" s="172">
        <v>0</v>
      </c>
      <c r="EV133" s="172">
        <v>0</v>
      </c>
      <c r="EW133" s="172">
        <v>0</v>
      </c>
      <c r="EX133" s="172">
        <v>0</v>
      </c>
      <c r="EY133" s="172">
        <v>0</v>
      </c>
      <c r="EZ133" s="172">
        <v>0</v>
      </c>
      <c r="FA133" s="172">
        <v>0</v>
      </c>
      <c r="FB133" s="172">
        <v>0</v>
      </c>
      <c r="FC133" s="172">
        <v>0</v>
      </c>
      <c r="FD133" s="172">
        <v>0</v>
      </c>
      <c r="FE133" s="172">
        <v>0</v>
      </c>
      <c r="FF133" s="172">
        <v>0</v>
      </c>
      <c r="FG133" s="172">
        <v>0</v>
      </c>
      <c r="FH133" s="172">
        <v>0</v>
      </c>
      <c r="FI133" s="172">
        <v>0</v>
      </c>
      <c r="FJ133" s="172">
        <v>0</v>
      </c>
      <c r="FK133" s="172">
        <v>0</v>
      </c>
      <c r="FL133" s="172">
        <v>0</v>
      </c>
      <c r="FM133" s="172">
        <v>0</v>
      </c>
      <c r="FN133" s="172">
        <v>0</v>
      </c>
      <c r="FO133" s="172">
        <v>0</v>
      </c>
      <c r="FP133" s="172">
        <v>0</v>
      </c>
      <c r="FQ133" s="172">
        <v>0</v>
      </c>
      <c r="FR133" s="172">
        <v>0</v>
      </c>
      <c r="FS133" s="172">
        <v>0</v>
      </c>
      <c r="FT133" s="172">
        <v>0</v>
      </c>
      <c r="FU133" s="172">
        <v>0</v>
      </c>
      <c r="FV133" s="172">
        <v>0</v>
      </c>
      <c r="FW133" s="172">
        <v>0</v>
      </c>
      <c r="FX133" s="172">
        <v>0</v>
      </c>
      <c r="FY133" s="172">
        <v>0</v>
      </c>
      <c r="FZ133" s="172">
        <v>0</v>
      </c>
      <c r="GA133" s="172">
        <v>0</v>
      </c>
      <c r="GB133" s="172">
        <v>0</v>
      </c>
      <c r="GC133" s="172">
        <v>0</v>
      </c>
      <c r="GD133" s="172">
        <v>0</v>
      </c>
      <c r="GE133" s="172">
        <v>0</v>
      </c>
      <c r="GF133" s="172">
        <v>0</v>
      </c>
      <c r="GG133" s="172">
        <v>0</v>
      </c>
      <c r="GH133" s="172">
        <v>0</v>
      </c>
      <c r="GI133" s="172">
        <v>0</v>
      </c>
      <c r="GJ133" s="172">
        <v>0</v>
      </c>
      <c r="GK133" s="172">
        <v>0</v>
      </c>
      <c r="GL133" s="172">
        <v>0</v>
      </c>
      <c r="GM133" s="172">
        <v>0</v>
      </c>
      <c r="GN133" s="172">
        <v>0</v>
      </c>
      <c r="GO133" s="172">
        <v>0</v>
      </c>
      <c r="GP133" s="172">
        <v>0</v>
      </c>
      <c r="GQ133" s="172">
        <v>0</v>
      </c>
      <c r="GR133" s="172">
        <v>0</v>
      </c>
      <c r="GS133" s="172">
        <v>0</v>
      </c>
      <c r="GT133" s="172">
        <v>0</v>
      </c>
      <c r="GU133" s="173">
        <v>0</v>
      </c>
      <c r="GV133" s="173">
        <v>0</v>
      </c>
      <c r="GW133" s="173">
        <v>0</v>
      </c>
      <c r="GX133" s="173">
        <v>0</v>
      </c>
      <c r="GY133" s="173">
        <v>0</v>
      </c>
      <c r="GZ133" s="173">
        <v>0</v>
      </c>
      <c r="HA133" s="173">
        <v>0</v>
      </c>
      <c r="HB133" s="173">
        <v>0</v>
      </c>
      <c r="HC133" s="173">
        <v>0</v>
      </c>
      <c r="HD133" s="173">
        <v>0</v>
      </c>
      <c r="HE133" s="173">
        <v>0</v>
      </c>
      <c r="HF133" s="173">
        <v>0</v>
      </c>
      <c r="HG133" s="173">
        <v>0</v>
      </c>
      <c r="HH133" s="173">
        <v>0</v>
      </c>
      <c r="HI133" s="173">
        <v>0</v>
      </c>
      <c r="HJ133" s="173">
        <v>0</v>
      </c>
      <c r="HK133" s="173">
        <v>0</v>
      </c>
      <c r="HL133" s="173">
        <v>0</v>
      </c>
      <c r="HM133" s="173">
        <v>0</v>
      </c>
      <c r="HN133" s="173">
        <v>0</v>
      </c>
      <c r="HO133" s="172">
        <f t="shared" si="282"/>
        <v>0</v>
      </c>
      <c r="HP133" s="172">
        <f t="shared" si="283"/>
        <v>0</v>
      </c>
      <c r="HQ133" s="172">
        <f t="shared" si="284"/>
        <v>0</v>
      </c>
      <c r="HR133" s="172">
        <f t="shared" si="285"/>
        <v>0</v>
      </c>
      <c r="HS133" s="163">
        <f t="shared" si="275"/>
        <v>0</v>
      </c>
    </row>
    <row r="134" spans="1:227" ht="27" customHeight="1" thickTop="1" thickBot="1" x14ac:dyDescent="0.3">
      <c r="A134" s="171" t="s">
        <v>969</v>
      </c>
      <c r="B134" s="172">
        <v>200000000</v>
      </c>
      <c r="C134" s="172">
        <v>200000000</v>
      </c>
      <c r="D134" s="172">
        <v>90000000</v>
      </c>
      <c r="E134" s="172">
        <v>18000000</v>
      </c>
      <c r="F134" s="172">
        <v>0</v>
      </c>
      <c r="G134" s="172">
        <v>0</v>
      </c>
      <c r="H134" s="172">
        <v>0</v>
      </c>
      <c r="I134" s="172">
        <v>0</v>
      </c>
      <c r="J134" s="172">
        <v>0</v>
      </c>
      <c r="K134" s="172">
        <v>0</v>
      </c>
      <c r="L134" s="172">
        <v>0</v>
      </c>
      <c r="M134" s="172">
        <v>0</v>
      </c>
      <c r="N134" s="172">
        <v>0</v>
      </c>
      <c r="O134" s="172">
        <v>0</v>
      </c>
      <c r="P134" s="172">
        <v>0</v>
      </c>
      <c r="Q134" s="172">
        <v>0</v>
      </c>
      <c r="R134" s="172">
        <v>0</v>
      </c>
      <c r="S134" s="172">
        <v>0</v>
      </c>
      <c r="T134" s="172">
        <v>0</v>
      </c>
      <c r="U134" s="172">
        <v>0</v>
      </c>
      <c r="V134" s="172">
        <v>0</v>
      </c>
      <c r="W134" s="172">
        <v>0</v>
      </c>
      <c r="X134" s="172">
        <v>0</v>
      </c>
      <c r="Y134" s="172">
        <v>0</v>
      </c>
      <c r="Z134" s="172">
        <v>0</v>
      </c>
      <c r="AA134" s="172">
        <v>0</v>
      </c>
      <c r="AB134" s="172">
        <v>0</v>
      </c>
      <c r="AC134" s="172">
        <v>0</v>
      </c>
      <c r="AD134" s="172">
        <v>0</v>
      </c>
      <c r="AE134" s="172">
        <v>0</v>
      </c>
      <c r="AF134" s="172">
        <v>0</v>
      </c>
      <c r="AG134" s="172">
        <v>0</v>
      </c>
      <c r="AH134" s="172">
        <v>0</v>
      </c>
      <c r="AI134" s="172">
        <v>0</v>
      </c>
      <c r="AJ134" s="172">
        <v>0</v>
      </c>
      <c r="AK134" s="172">
        <v>0</v>
      </c>
      <c r="AL134" s="172">
        <v>0</v>
      </c>
      <c r="AM134" s="172">
        <v>0</v>
      </c>
      <c r="AN134" s="172">
        <v>0</v>
      </c>
      <c r="AO134" s="172">
        <v>0</v>
      </c>
      <c r="AP134" s="172">
        <v>0</v>
      </c>
      <c r="AQ134" s="172">
        <v>0</v>
      </c>
      <c r="AR134" s="172">
        <v>0</v>
      </c>
      <c r="AS134" s="172">
        <v>0</v>
      </c>
      <c r="AT134" s="172">
        <v>0</v>
      </c>
      <c r="AU134" s="172">
        <v>0</v>
      </c>
      <c r="AV134" s="172">
        <v>0</v>
      </c>
      <c r="AW134" s="172">
        <v>0</v>
      </c>
      <c r="AX134" s="172">
        <v>0</v>
      </c>
      <c r="AY134" s="172">
        <v>0</v>
      </c>
      <c r="AZ134" s="172">
        <v>0</v>
      </c>
      <c r="BA134" s="172">
        <v>0</v>
      </c>
      <c r="BB134" s="172">
        <v>0</v>
      </c>
      <c r="BC134" s="172">
        <v>0</v>
      </c>
      <c r="BD134" s="172">
        <v>0</v>
      </c>
      <c r="BE134" s="172">
        <v>0</v>
      </c>
      <c r="BF134" s="172">
        <v>0</v>
      </c>
      <c r="BG134" s="172">
        <v>0</v>
      </c>
      <c r="BH134" s="172">
        <v>0</v>
      </c>
      <c r="BI134" s="172">
        <v>0</v>
      </c>
      <c r="BJ134" s="172">
        <v>0</v>
      </c>
      <c r="BK134" s="172">
        <v>0</v>
      </c>
      <c r="BL134" s="172">
        <v>0</v>
      </c>
      <c r="BM134" s="172">
        <v>0</v>
      </c>
      <c r="BN134" s="172">
        <v>0</v>
      </c>
      <c r="BO134" s="172">
        <v>0</v>
      </c>
      <c r="BP134" s="172">
        <v>0</v>
      </c>
      <c r="BQ134" s="172">
        <v>0</v>
      </c>
      <c r="BR134" s="172">
        <v>0</v>
      </c>
      <c r="BS134" s="172">
        <v>0</v>
      </c>
      <c r="BT134" s="172">
        <v>0</v>
      </c>
      <c r="BU134" s="172">
        <v>0</v>
      </c>
      <c r="BV134" s="172">
        <v>0</v>
      </c>
      <c r="BW134" s="172">
        <v>0</v>
      </c>
      <c r="BX134" s="172">
        <v>0</v>
      </c>
      <c r="BY134" s="172">
        <v>0</v>
      </c>
      <c r="BZ134" s="172">
        <v>0</v>
      </c>
      <c r="CA134" s="172">
        <v>0</v>
      </c>
      <c r="CB134" s="172">
        <v>0</v>
      </c>
      <c r="CC134" s="172">
        <v>0</v>
      </c>
      <c r="CD134" s="172">
        <v>0</v>
      </c>
      <c r="CE134" s="172">
        <v>0</v>
      </c>
      <c r="CF134" s="172">
        <v>0</v>
      </c>
      <c r="CG134" s="172">
        <v>0</v>
      </c>
      <c r="CH134" s="172">
        <v>0</v>
      </c>
      <c r="CI134" s="172">
        <v>0</v>
      </c>
      <c r="CJ134" s="172">
        <v>0</v>
      </c>
      <c r="CK134" s="172">
        <v>0</v>
      </c>
      <c r="CL134" s="172">
        <v>0</v>
      </c>
      <c r="CM134" s="172">
        <v>0</v>
      </c>
      <c r="CN134" s="172">
        <v>0</v>
      </c>
      <c r="CO134" s="172">
        <v>0</v>
      </c>
      <c r="CP134" s="172">
        <v>0</v>
      </c>
      <c r="CQ134" s="172">
        <v>0</v>
      </c>
      <c r="CR134" s="172">
        <v>0</v>
      </c>
      <c r="CS134" s="172">
        <v>0</v>
      </c>
      <c r="CT134" s="172">
        <v>0</v>
      </c>
      <c r="CU134" s="172">
        <v>0</v>
      </c>
      <c r="CV134" s="172">
        <v>0</v>
      </c>
      <c r="CW134" s="172">
        <v>0</v>
      </c>
      <c r="CX134" s="172">
        <v>0</v>
      </c>
      <c r="CY134" s="172">
        <v>0</v>
      </c>
      <c r="CZ134" s="172">
        <v>0</v>
      </c>
      <c r="DA134" s="172">
        <v>0</v>
      </c>
      <c r="DB134" s="172">
        <v>0</v>
      </c>
      <c r="DC134" s="172">
        <v>0</v>
      </c>
      <c r="DD134" s="172">
        <v>0</v>
      </c>
      <c r="DE134" s="172">
        <v>0</v>
      </c>
      <c r="DF134" s="172">
        <v>0</v>
      </c>
      <c r="DG134" s="172">
        <v>0</v>
      </c>
      <c r="DH134" s="172">
        <v>0</v>
      </c>
      <c r="DI134" s="172">
        <v>0</v>
      </c>
      <c r="DJ134" s="172">
        <v>0</v>
      </c>
      <c r="DK134" s="172">
        <v>0</v>
      </c>
      <c r="DL134" s="172">
        <v>0</v>
      </c>
      <c r="DM134" s="172">
        <v>0</v>
      </c>
      <c r="DN134" s="172">
        <v>0</v>
      </c>
      <c r="DO134" s="172">
        <v>0</v>
      </c>
      <c r="DP134" s="172">
        <v>0</v>
      </c>
      <c r="DQ134" s="172">
        <v>0</v>
      </c>
      <c r="DR134" s="172">
        <v>0</v>
      </c>
      <c r="DS134" s="172">
        <v>0</v>
      </c>
      <c r="DT134" s="172">
        <v>0</v>
      </c>
      <c r="DU134" s="172">
        <v>0</v>
      </c>
      <c r="DV134" s="172">
        <v>0</v>
      </c>
      <c r="DW134" s="172">
        <v>0</v>
      </c>
      <c r="DX134" s="172">
        <v>0</v>
      </c>
      <c r="DY134" s="172">
        <v>0</v>
      </c>
      <c r="DZ134" s="172">
        <v>0</v>
      </c>
      <c r="EA134" s="172">
        <v>0</v>
      </c>
      <c r="EB134" s="172">
        <v>0</v>
      </c>
      <c r="EC134" s="172">
        <v>0</v>
      </c>
      <c r="ED134" s="172">
        <v>0</v>
      </c>
      <c r="EE134" s="172">
        <v>0</v>
      </c>
      <c r="EF134" s="172">
        <v>0</v>
      </c>
      <c r="EG134" s="172">
        <v>0</v>
      </c>
      <c r="EH134" s="172">
        <v>0</v>
      </c>
      <c r="EI134" s="172">
        <v>0</v>
      </c>
      <c r="EJ134" s="172">
        <v>0</v>
      </c>
      <c r="EK134" s="172">
        <v>0</v>
      </c>
      <c r="EL134" s="172">
        <v>0</v>
      </c>
      <c r="EM134" s="172">
        <v>0</v>
      </c>
      <c r="EN134" s="172">
        <v>0</v>
      </c>
      <c r="EO134" s="172">
        <v>0</v>
      </c>
      <c r="EP134" s="172">
        <v>0</v>
      </c>
      <c r="EQ134" s="172">
        <v>0</v>
      </c>
      <c r="ER134" s="172">
        <v>0</v>
      </c>
      <c r="ES134" s="172">
        <v>0</v>
      </c>
      <c r="ET134" s="172">
        <v>0</v>
      </c>
      <c r="EU134" s="172">
        <v>0</v>
      </c>
      <c r="EV134" s="172">
        <v>0</v>
      </c>
      <c r="EW134" s="172">
        <v>0</v>
      </c>
      <c r="EX134" s="172">
        <v>0</v>
      </c>
      <c r="EY134" s="172">
        <v>0</v>
      </c>
      <c r="EZ134" s="172">
        <v>0</v>
      </c>
      <c r="FA134" s="172">
        <v>0</v>
      </c>
      <c r="FB134" s="172">
        <v>0</v>
      </c>
      <c r="FC134" s="172">
        <v>0</v>
      </c>
      <c r="FD134" s="172">
        <v>0</v>
      </c>
      <c r="FE134" s="172">
        <v>0</v>
      </c>
      <c r="FF134" s="172">
        <v>0</v>
      </c>
      <c r="FG134" s="172">
        <v>0</v>
      </c>
      <c r="FH134" s="172">
        <v>0</v>
      </c>
      <c r="FI134" s="172">
        <v>0</v>
      </c>
      <c r="FJ134" s="172">
        <v>0</v>
      </c>
      <c r="FK134" s="172">
        <v>0</v>
      </c>
      <c r="FL134" s="172">
        <v>0</v>
      </c>
      <c r="FM134" s="172">
        <v>0</v>
      </c>
      <c r="FN134" s="172">
        <v>0</v>
      </c>
      <c r="FO134" s="172">
        <v>0</v>
      </c>
      <c r="FP134" s="172">
        <v>0</v>
      </c>
      <c r="FQ134" s="172">
        <v>0</v>
      </c>
      <c r="FR134" s="172">
        <v>0</v>
      </c>
      <c r="FS134" s="172">
        <v>0</v>
      </c>
      <c r="FT134" s="172">
        <v>0</v>
      </c>
      <c r="FU134" s="172">
        <v>0</v>
      </c>
      <c r="FV134" s="172">
        <v>0</v>
      </c>
      <c r="FW134" s="172">
        <v>0</v>
      </c>
      <c r="FX134" s="172">
        <v>0</v>
      </c>
      <c r="FY134" s="172">
        <v>0</v>
      </c>
      <c r="FZ134" s="172">
        <v>0</v>
      </c>
      <c r="GA134" s="172">
        <v>0</v>
      </c>
      <c r="GB134" s="172">
        <v>0</v>
      </c>
      <c r="GC134" s="172">
        <v>0</v>
      </c>
      <c r="GD134" s="172">
        <v>0</v>
      </c>
      <c r="GE134" s="172">
        <v>0</v>
      </c>
      <c r="GF134" s="172">
        <v>0</v>
      </c>
      <c r="GG134" s="172">
        <v>0</v>
      </c>
      <c r="GH134" s="172">
        <v>0</v>
      </c>
      <c r="GI134" s="172">
        <v>0</v>
      </c>
      <c r="GJ134" s="172">
        <v>0</v>
      </c>
      <c r="GK134" s="172">
        <v>0</v>
      </c>
      <c r="GL134" s="172">
        <v>0</v>
      </c>
      <c r="GM134" s="172">
        <v>0</v>
      </c>
      <c r="GN134" s="172">
        <v>0</v>
      </c>
      <c r="GO134" s="172">
        <v>0</v>
      </c>
      <c r="GP134" s="172">
        <v>0</v>
      </c>
      <c r="GQ134" s="172">
        <v>0</v>
      </c>
      <c r="GR134" s="172">
        <v>0</v>
      </c>
      <c r="GS134" s="172">
        <v>0</v>
      </c>
      <c r="GT134" s="172">
        <v>0</v>
      </c>
      <c r="GU134" s="173">
        <v>0</v>
      </c>
      <c r="GV134" s="173">
        <v>0</v>
      </c>
      <c r="GW134" s="173">
        <v>0</v>
      </c>
      <c r="GX134" s="173">
        <v>0</v>
      </c>
      <c r="GY134" s="173">
        <v>0</v>
      </c>
      <c r="GZ134" s="173">
        <v>0</v>
      </c>
      <c r="HA134" s="173">
        <v>0</v>
      </c>
      <c r="HB134" s="173">
        <v>0</v>
      </c>
      <c r="HC134" s="173">
        <v>0</v>
      </c>
      <c r="HD134" s="173">
        <v>0</v>
      </c>
      <c r="HE134" s="173">
        <v>0</v>
      </c>
      <c r="HF134" s="173">
        <v>0</v>
      </c>
      <c r="HG134" s="173">
        <v>0</v>
      </c>
      <c r="HH134" s="173">
        <v>0</v>
      </c>
      <c r="HI134" s="173">
        <v>0</v>
      </c>
      <c r="HJ134" s="173">
        <v>0</v>
      </c>
      <c r="HK134" s="173">
        <v>0</v>
      </c>
      <c r="HL134" s="173">
        <v>0</v>
      </c>
      <c r="HM134" s="173">
        <v>0</v>
      </c>
      <c r="HN134" s="173">
        <v>0</v>
      </c>
      <c r="HO134" s="172">
        <f t="shared" si="282"/>
        <v>200000000</v>
      </c>
      <c r="HP134" s="172">
        <f t="shared" si="283"/>
        <v>90000000</v>
      </c>
      <c r="HQ134" s="172">
        <f t="shared" si="284"/>
        <v>18000000</v>
      </c>
      <c r="HR134" s="172">
        <f t="shared" si="285"/>
        <v>0</v>
      </c>
      <c r="HS134" s="163">
        <f t="shared" si="275"/>
        <v>0</v>
      </c>
    </row>
    <row r="135" spans="1:227" ht="27" thickTop="1" thickBot="1" x14ac:dyDescent="0.3">
      <c r="A135" s="171" t="s">
        <v>970</v>
      </c>
      <c r="B135" s="172">
        <v>0</v>
      </c>
      <c r="C135" s="172">
        <v>0</v>
      </c>
      <c r="D135" s="172">
        <v>0</v>
      </c>
      <c r="E135" s="172">
        <v>0</v>
      </c>
      <c r="F135" s="172">
        <v>0</v>
      </c>
      <c r="G135" s="172">
        <v>0</v>
      </c>
      <c r="H135" s="172">
        <v>0</v>
      </c>
      <c r="I135" s="172">
        <v>0</v>
      </c>
      <c r="J135" s="172">
        <v>0</v>
      </c>
      <c r="K135" s="172">
        <v>0</v>
      </c>
      <c r="L135" s="172">
        <v>0</v>
      </c>
      <c r="M135" s="172">
        <v>0</v>
      </c>
      <c r="N135" s="172">
        <v>0</v>
      </c>
      <c r="O135" s="172">
        <v>0</v>
      </c>
      <c r="P135" s="172">
        <v>0</v>
      </c>
      <c r="Q135" s="172">
        <v>0</v>
      </c>
      <c r="R135" s="172">
        <v>0</v>
      </c>
      <c r="S135" s="172">
        <v>0</v>
      </c>
      <c r="T135" s="172">
        <v>0</v>
      </c>
      <c r="U135" s="172">
        <v>0</v>
      </c>
      <c r="V135" s="172">
        <v>0</v>
      </c>
      <c r="W135" s="172">
        <v>0</v>
      </c>
      <c r="X135" s="172">
        <v>0</v>
      </c>
      <c r="Y135" s="172">
        <v>0</v>
      </c>
      <c r="Z135" s="172">
        <v>0</v>
      </c>
      <c r="AA135" s="172">
        <v>0</v>
      </c>
      <c r="AB135" s="172">
        <v>0</v>
      </c>
      <c r="AC135" s="172">
        <v>0</v>
      </c>
      <c r="AD135" s="172">
        <v>0</v>
      </c>
      <c r="AE135" s="172">
        <v>0</v>
      </c>
      <c r="AF135" s="172">
        <v>0</v>
      </c>
      <c r="AG135" s="172">
        <v>0</v>
      </c>
      <c r="AH135" s="172">
        <v>0</v>
      </c>
      <c r="AI135" s="172">
        <v>0</v>
      </c>
      <c r="AJ135" s="172">
        <v>0</v>
      </c>
      <c r="AK135" s="172">
        <v>0</v>
      </c>
      <c r="AL135" s="172">
        <v>0</v>
      </c>
      <c r="AM135" s="172">
        <v>0</v>
      </c>
      <c r="AN135" s="172">
        <v>0</v>
      </c>
      <c r="AO135" s="172">
        <v>0</v>
      </c>
      <c r="AP135" s="172">
        <v>0</v>
      </c>
      <c r="AQ135" s="172">
        <v>0</v>
      </c>
      <c r="AR135" s="172">
        <v>0</v>
      </c>
      <c r="AS135" s="172">
        <v>0</v>
      </c>
      <c r="AT135" s="172">
        <v>0</v>
      </c>
      <c r="AU135" s="172">
        <v>0</v>
      </c>
      <c r="AV135" s="172">
        <v>0</v>
      </c>
      <c r="AW135" s="172">
        <v>0</v>
      </c>
      <c r="AX135" s="172">
        <v>0</v>
      </c>
      <c r="AY135" s="172">
        <v>0</v>
      </c>
      <c r="AZ135" s="172">
        <v>0</v>
      </c>
      <c r="BA135" s="172">
        <v>0</v>
      </c>
      <c r="BB135" s="172">
        <v>0</v>
      </c>
      <c r="BC135" s="172">
        <v>0</v>
      </c>
      <c r="BD135" s="172">
        <v>0</v>
      </c>
      <c r="BE135" s="172">
        <v>0</v>
      </c>
      <c r="BF135" s="172">
        <v>0</v>
      </c>
      <c r="BG135" s="172">
        <v>0</v>
      </c>
      <c r="BH135" s="172">
        <v>0</v>
      </c>
      <c r="BI135" s="172">
        <v>0</v>
      </c>
      <c r="BJ135" s="172">
        <v>0</v>
      </c>
      <c r="BK135" s="172">
        <v>0</v>
      </c>
      <c r="BL135" s="172">
        <v>0</v>
      </c>
      <c r="BM135" s="172">
        <v>0</v>
      </c>
      <c r="BN135" s="172">
        <v>0</v>
      </c>
      <c r="BO135" s="172">
        <v>0</v>
      </c>
      <c r="BP135" s="172">
        <v>0</v>
      </c>
      <c r="BQ135" s="172">
        <v>0</v>
      </c>
      <c r="BR135" s="172">
        <v>0</v>
      </c>
      <c r="BS135" s="172">
        <v>0</v>
      </c>
      <c r="BT135" s="172">
        <v>0</v>
      </c>
      <c r="BU135" s="172">
        <v>0</v>
      </c>
      <c r="BV135" s="172">
        <v>0</v>
      </c>
      <c r="BW135" s="172">
        <v>0</v>
      </c>
      <c r="BX135" s="172">
        <v>0</v>
      </c>
      <c r="BY135" s="172">
        <v>0</v>
      </c>
      <c r="BZ135" s="172">
        <v>0</v>
      </c>
      <c r="CA135" s="172">
        <v>0</v>
      </c>
      <c r="CB135" s="172">
        <v>0</v>
      </c>
      <c r="CC135" s="172">
        <v>0</v>
      </c>
      <c r="CD135" s="172">
        <v>0</v>
      </c>
      <c r="CE135" s="172">
        <v>0</v>
      </c>
      <c r="CF135" s="172">
        <v>0</v>
      </c>
      <c r="CG135" s="172">
        <v>0</v>
      </c>
      <c r="CH135" s="172">
        <v>0</v>
      </c>
      <c r="CI135" s="172">
        <v>0</v>
      </c>
      <c r="CJ135" s="172">
        <v>0</v>
      </c>
      <c r="CK135" s="172">
        <v>0</v>
      </c>
      <c r="CL135" s="172">
        <v>0</v>
      </c>
      <c r="CM135" s="172">
        <v>0</v>
      </c>
      <c r="CN135" s="172">
        <v>0</v>
      </c>
      <c r="CO135" s="172">
        <v>0</v>
      </c>
      <c r="CP135" s="172">
        <v>0</v>
      </c>
      <c r="CQ135" s="172">
        <v>0</v>
      </c>
      <c r="CR135" s="172">
        <v>0</v>
      </c>
      <c r="CS135" s="172">
        <v>0</v>
      </c>
      <c r="CT135" s="172">
        <v>0</v>
      </c>
      <c r="CU135" s="172">
        <v>0</v>
      </c>
      <c r="CV135" s="172">
        <v>0</v>
      </c>
      <c r="CW135" s="172">
        <v>0</v>
      </c>
      <c r="CX135" s="172">
        <v>0</v>
      </c>
      <c r="CY135" s="172">
        <v>0</v>
      </c>
      <c r="CZ135" s="172">
        <v>0</v>
      </c>
      <c r="DA135" s="172">
        <v>0</v>
      </c>
      <c r="DB135" s="172">
        <v>0</v>
      </c>
      <c r="DC135" s="172">
        <v>0</v>
      </c>
      <c r="DD135" s="172">
        <v>0</v>
      </c>
      <c r="DE135" s="172">
        <v>0</v>
      </c>
      <c r="DF135" s="172">
        <v>0</v>
      </c>
      <c r="DG135" s="172">
        <v>0</v>
      </c>
      <c r="DH135" s="172">
        <v>0</v>
      </c>
      <c r="DI135" s="172">
        <v>0</v>
      </c>
      <c r="DJ135" s="172">
        <v>0</v>
      </c>
      <c r="DK135" s="172">
        <v>0</v>
      </c>
      <c r="DL135" s="172">
        <v>0</v>
      </c>
      <c r="DM135" s="172">
        <v>0</v>
      </c>
      <c r="DN135" s="172">
        <v>0</v>
      </c>
      <c r="DO135" s="172">
        <v>0</v>
      </c>
      <c r="DP135" s="172">
        <v>0</v>
      </c>
      <c r="DQ135" s="172">
        <v>0</v>
      </c>
      <c r="DR135" s="172">
        <v>0</v>
      </c>
      <c r="DS135" s="172">
        <v>0</v>
      </c>
      <c r="DT135" s="172">
        <v>0</v>
      </c>
      <c r="DU135" s="172">
        <v>0</v>
      </c>
      <c r="DV135" s="172">
        <v>0</v>
      </c>
      <c r="DW135" s="172">
        <v>0</v>
      </c>
      <c r="DX135" s="172">
        <v>0</v>
      </c>
      <c r="DY135" s="172">
        <v>0</v>
      </c>
      <c r="DZ135" s="172">
        <v>0</v>
      </c>
      <c r="EA135" s="172">
        <v>0</v>
      </c>
      <c r="EB135" s="172">
        <v>0</v>
      </c>
      <c r="EC135" s="172">
        <v>0</v>
      </c>
      <c r="ED135" s="172">
        <v>0</v>
      </c>
      <c r="EE135" s="172">
        <v>0</v>
      </c>
      <c r="EF135" s="172">
        <v>0</v>
      </c>
      <c r="EG135" s="172">
        <v>0</v>
      </c>
      <c r="EH135" s="172">
        <v>0</v>
      </c>
      <c r="EI135" s="172">
        <v>0</v>
      </c>
      <c r="EJ135" s="172">
        <v>0</v>
      </c>
      <c r="EK135" s="172">
        <v>0</v>
      </c>
      <c r="EL135" s="172">
        <v>0</v>
      </c>
      <c r="EM135" s="172">
        <v>0</v>
      </c>
      <c r="EN135" s="172">
        <v>0</v>
      </c>
      <c r="EO135" s="172">
        <v>0</v>
      </c>
      <c r="EP135" s="172">
        <v>0</v>
      </c>
      <c r="EQ135" s="172">
        <v>0</v>
      </c>
      <c r="ER135" s="172">
        <v>0</v>
      </c>
      <c r="ES135" s="172">
        <v>0</v>
      </c>
      <c r="ET135" s="172">
        <v>0</v>
      </c>
      <c r="EU135" s="172">
        <v>0</v>
      </c>
      <c r="EV135" s="172">
        <v>0</v>
      </c>
      <c r="EW135" s="172">
        <v>0</v>
      </c>
      <c r="EX135" s="172">
        <v>0</v>
      </c>
      <c r="EY135" s="172">
        <v>0</v>
      </c>
      <c r="EZ135" s="172">
        <v>0</v>
      </c>
      <c r="FA135" s="172">
        <v>0</v>
      </c>
      <c r="FB135" s="172">
        <v>0</v>
      </c>
      <c r="FC135" s="172">
        <v>0</v>
      </c>
      <c r="FD135" s="172">
        <v>0</v>
      </c>
      <c r="FE135" s="172">
        <v>0</v>
      </c>
      <c r="FF135" s="172">
        <v>0</v>
      </c>
      <c r="FG135" s="172">
        <v>0</v>
      </c>
      <c r="FH135" s="172">
        <v>0</v>
      </c>
      <c r="FI135" s="172">
        <v>0</v>
      </c>
      <c r="FJ135" s="172">
        <v>0</v>
      </c>
      <c r="FK135" s="172">
        <v>0</v>
      </c>
      <c r="FL135" s="172">
        <v>0</v>
      </c>
      <c r="FM135" s="172">
        <v>0</v>
      </c>
      <c r="FN135" s="172">
        <v>0</v>
      </c>
      <c r="FO135" s="172">
        <v>0</v>
      </c>
      <c r="FP135" s="172">
        <v>0</v>
      </c>
      <c r="FQ135" s="172">
        <v>0</v>
      </c>
      <c r="FR135" s="172">
        <v>0</v>
      </c>
      <c r="FS135" s="172">
        <v>0</v>
      </c>
      <c r="FT135" s="172">
        <v>0</v>
      </c>
      <c r="FU135" s="172">
        <v>0</v>
      </c>
      <c r="FV135" s="172">
        <v>0</v>
      </c>
      <c r="FW135" s="172">
        <v>0</v>
      </c>
      <c r="FX135" s="172">
        <v>0</v>
      </c>
      <c r="FY135" s="172">
        <v>0</v>
      </c>
      <c r="FZ135" s="172">
        <v>0</v>
      </c>
      <c r="GA135" s="172">
        <v>0</v>
      </c>
      <c r="GB135" s="172">
        <v>0</v>
      </c>
      <c r="GC135" s="172">
        <v>0</v>
      </c>
      <c r="GD135" s="172">
        <v>0</v>
      </c>
      <c r="GE135" s="172">
        <v>0</v>
      </c>
      <c r="GF135" s="172">
        <v>0</v>
      </c>
      <c r="GG135" s="172">
        <v>0</v>
      </c>
      <c r="GH135" s="172">
        <v>0</v>
      </c>
      <c r="GI135" s="172">
        <v>0</v>
      </c>
      <c r="GJ135" s="172">
        <v>0</v>
      </c>
      <c r="GK135" s="172">
        <v>0</v>
      </c>
      <c r="GL135" s="172">
        <v>0</v>
      </c>
      <c r="GM135" s="172">
        <v>0</v>
      </c>
      <c r="GN135" s="172">
        <v>0</v>
      </c>
      <c r="GO135" s="172">
        <v>0</v>
      </c>
      <c r="GP135" s="172">
        <v>0</v>
      </c>
      <c r="GQ135" s="172">
        <v>0</v>
      </c>
      <c r="GR135" s="172">
        <v>0</v>
      </c>
      <c r="GS135" s="172">
        <v>0</v>
      </c>
      <c r="GT135" s="172">
        <v>0</v>
      </c>
      <c r="GU135" s="173">
        <v>0</v>
      </c>
      <c r="GV135" s="173">
        <v>0</v>
      </c>
      <c r="GW135" s="173">
        <v>0</v>
      </c>
      <c r="GX135" s="173">
        <v>0</v>
      </c>
      <c r="GY135" s="173">
        <v>0</v>
      </c>
      <c r="GZ135" s="173">
        <v>0</v>
      </c>
      <c r="HA135" s="173">
        <v>0</v>
      </c>
      <c r="HB135" s="173">
        <v>0</v>
      </c>
      <c r="HC135" s="173">
        <v>0</v>
      </c>
      <c r="HD135" s="173">
        <v>0</v>
      </c>
      <c r="HE135" s="173">
        <v>0</v>
      </c>
      <c r="HF135" s="173">
        <v>0</v>
      </c>
      <c r="HG135" s="173">
        <v>0</v>
      </c>
      <c r="HH135" s="173">
        <v>0</v>
      </c>
      <c r="HI135" s="173">
        <v>0</v>
      </c>
      <c r="HJ135" s="173">
        <v>0</v>
      </c>
      <c r="HK135" s="173">
        <v>0</v>
      </c>
      <c r="HL135" s="173">
        <v>0</v>
      </c>
      <c r="HM135" s="173">
        <v>0</v>
      </c>
      <c r="HN135" s="173">
        <v>0</v>
      </c>
      <c r="HO135" s="172">
        <f t="shared" si="282"/>
        <v>0</v>
      </c>
      <c r="HP135" s="172">
        <f t="shared" si="283"/>
        <v>0</v>
      </c>
      <c r="HQ135" s="172">
        <f t="shared" si="284"/>
        <v>0</v>
      </c>
      <c r="HR135" s="172">
        <f t="shared" si="285"/>
        <v>0</v>
      </c>
      <c r="HS135" s="163">
        <f t="shared" si="275"/>
        <v>0</v>
      </c>
    </row>
    <row r="136" spans="1:227" ht="16.5" customHeight="1" thickTop="1" thickBot="1" x14ac:dyDescent="0.3">
      <c r="A136" s="171" t="s">
        <v>971</v>
      </c>
      <c r="B136" s="172">
        <v>0</v>
      </c>
      <c r="C136" s="172">
        <v>0</v>
      </c>
      <c r="D136" s="172">
        <v>0</v>
      </c>
      <c r="E136" s="172">
        <v>0</v>
      </c>
      <c r="F136" s="172">
        <v>0</v>
      </c>
      <c r="G136" s="172">
        <v>0</v>
      </c>
      <c r="H136" s="172">
        <v>0</v>
      </c>
      <c r="I136" s="172">
        <v>0</v>
      </c>
      <c r="J136" s="172">
        <v>0</v>
      </c>
      <c r="K136" s="172">
        <v>0</v>
      </c>
      <c r="L136" s="172">
        <v>0</v>
      </c>
      <c r="M136" s="172">
        <v>0</v>
      </c>
      <c r="N136" s="172">
        <v>0</v>
      </c>
      <c r="O136" s="172">
        <v>0</v>
      </c>
      <c r="P136" s="172">
        <v>0</v>
      </c>
      <c r="Q136" s="172">
        <v>0</v>
      </c>
      <c r="R136" s="172">
        <v>0</v>
      </c>
      <c r="S136" s="172">
        <v>0</v>
      </c>
      <c r="T136" s="172">
        <v>0</v>
      </c>
      <c r="U136" s="172">
        <v>0</v>
      </c>
      <c r="V136" s="172">
        <v>0</v>
      </c>
      <c r="W136" s="172">
        <v>0</v>
      </c>
      <c r="X136" s="172">
        <v>0</v>
      </c>
      <c r="Y136" s="172">
        <v>0</v>
      </c>
      <c r="Z136" s="172">
        <v>0</v>
      </c>
      <c r="AA136" s="172">
        <v>0</v>
      </c>
      <c r="AB136" s="172">
        <v>0</v>
      </c>
      <c r="AC136" s="172">
        <v>0</v>
      </c>
      <c r="AD136" s="172">
        <v>0</v>
      </c>
      <c r="AE136" s="172">
        <v>0</v>
      </c>
      <c r="AF136" s="172">
        <v>0</v>
      </c>
      <c r="AG136" s="172">
        <v>0</v>
      </c>
      <c r="AH136" s="172">
        <v>0</v>
      </c>
      <c r="AI136" s="172">
        <v>0</v>
      </c>
      <c r="AJ136" s="172">
        <v>0</v>
      </c>
      <c r="AK136" s="172">
        <v>0</v>
      </c>
      <c r="AL136" s="172">
        <v>0</v>
      </c>
      <c r="AM136" s="172">
        <v>0</v>
      </c>
      <c r="AN136" s="172">
        <v>0</v>
      </c>
      <c r="AO136" s="172">
        <v>0</v>
      </c>
      <c r="AP136" s="172">
        <v>0</v>
      </c>
      <c r="AQ136" s="172">
        <v>0</v>
      </c>
      <c r="AR136" s="172">
        <v>0</v>
      </c>
      <c r="AS136" s="172">
        <v>0</v>
      </c>
      <c r="AT136" s="172">
        <v>0</v>
      </c>
      <c r="AU136" s="172">
        <v>0</v>
      </c>
      <c r="AV136" s="172">
        <v>0</v>
      </c>
      <c r="AW136" s="172">
        <v>0</v>
      </c>
      <c r="AX136" s="172">
        <v>0</v>
      </c>
      <c r="AY136" s="172">
        <v>0</v>
      </c>
      <c r="AZ136" s="172">
        <v>0</v>
      </c>
      <c r="BA136" s="172">
        <v>0</v>
      </c>
      <c r="BB136" s="172">
        <v>0</v>
      </c>
      <c r="BC136" s="172">
        <v>0</v>
      </c>
      <c r="BD136" s="172">
        <v>0</v>
      </c>
      <c r="BE136" s="172">
        <v>0</v>
      </c>
      <c r="BF136" s="172">
        <v>0</v>
      </c>
      <c r="BG136" s="172">
        <v>0</v>
      </c>
      <c r="BH136" s="172">
        <v>0</v>
      </c>
      <c r="BI136" s="172">
        <v>0</v>
      </c>
      <c r="BJ136" s="172">
        <v>0</v>
      </c>
      <c r="BK136" s="172">
        <v>0</v>
      </c>
      <c r="BL136" s="172">
        <v>0</v>
      </c>
      <c r="BM136" s="172">
        <v>0</v>
      </c>
      <c r="BN136" s="172">
        <v>0</v>
      </c>
      <c r="BO136" s="172">
        <v>0</v>
      </c>
      <c r="BP136" s="172">
        <v>0</v>
      </c>
      <c r="BQ136" s="172">
        <v>0</v>
      </c>
      <c r="BR136" s="172">
        <v>0</v>
      </c>
      <c r="BS136" s="172">
        <v>0</v>
      </c>
      <c r="BT136" s="172">
        <v>0</v>
      </c>
      <c r="BU136" s="172">
        <v>0</v>
      </c>
      <c r="BV136" s="172">
        <v>0</v>
      </c>
      <c r="BW136" s="172">
        <v>0</v>
      </c>
      <c r="BX136" s="172">
        <v>0</v>
      </c>
      <c r="BY136" s="172">
        <v>0</v>
      </c>
      <c r="BZ136" s="172">
        <v>0</v>
      </c>
      <c r="CA136" s="172">
        <v>0</v>
      </c>
      <c r="CB136" s="172">
        <v>0</v>
      </c>
      <c r="CC136" s="172">
        <v>0</v>
      </c>
      <c r="CD136" s="172">
        <v>0</v>
      </c>
      <c r="CE136" s="172">
        <v>0</v>
      </c>
      <c r="CF136" s="172">
        <v>0</v>
      </c>
      <c r="CG136" s="172">
        <v>0</v>
      </c>
      <c r="CH136" s="172">
        <v>0</v>
      </c>
      <c r="CI136" s="172">
        <v>0</v>
      </c>
      <c r="CJ136" s="172">
        <v>0</v>
      </c>
      <c r="CK136" s="172">
        <v>0</v>
      </c>
      <c r="CL136" s="172">
        <v>0</v>
      </c>
      <c r="CM136" s="172">
        <v>0</v>
      </c>
      <c r="CN136" s="172">
        <v>0</v>
      </c>
      <c r="CO136" s="172">
        <v>0</v>
      </c>
      <c r="CP136" s="172">
        <v>0</v>
      </c>
      <c r="CQ136" s="172">
        <v>0</v>
      </c>
      <c r="CR136" s="172">
        <v>0</v>
      </c>
      <c r="CS136" s="172">
        <v>0</v>
      </c>
      <c r="CT136" s="172">
        <v>0</v>
      </c>
      <c r="CU136" s="172">
        <v>0</v>
      </c>
      <c r="CV136" s="172">
        <v>0</v>
      </c>
      <c r="CW136" s="172">
        <v>0</v>
      </c>
      <c r="CX136" s="172">
        <v>0</v>
      </c>
      <c r="CY136" s="172">
        <v>0</v>
      </c>
      <c r="CZ136" s="172">
        <v>0</v>
      </c>
      <c r="DA136" s="172">
        <v>0</v>
      </c>
      <c r="DB136" s="172">
        <v>0</v>
      </c>
      <c r="DC136" s="172">
        <v>0</v>
      </c>
      <c r="DD136" s="172">
        <v>0</v>
      </c>
      <c r="DE136" s="172">
        <v>0</v>
      </c>
      <c r="DF136" s="172">
        <v>0</v>
      </c>
      <c r="DG136" s="172">
        <v>0</v>
      </c>
      <c r="DH136" s="172">
        <v>0</v>
      </c>
      <c r="DI136" s="172">
        <v>0</v>
      </c>
      <c r="DJ136" s="172">
        <v>0</v>
      </c>
      <c r="DK136" s="172">
        <v>0</v>
      </c>
      <c r="DL136" s="172">
        <v>0</v>
      </c>
      <c r="DM136" s="172">
        <v>0</v>
      </c>
      <c r="DN136" s="172">
        <v>0</v>
      </c>
      <c r="DO136" s="172">
        <v>0</v>
      </c>
      <c r="DP136" s="172">
        <v>0</v>
      </c>
      <c r="DQ136" s="172">
        <v>0</v>
      </c>
      <c r="DR136" s="172">
        <v>0</v>
      </c>
      <c r="DS136" s="172">
        <v>0</v>
      </c>
      <c r="DT136" s="172">
        <v>0</v>
      </c>
      <c r="DU136" s="172">
        <v>0</v>
      </c>
      <c r="DV136" s="172">
        <v>0</v>
      </c>
      <c r="DW136" s="172">
        <v>0</v>
      </c>
      <c r="DX136" s="172">
        <v>0</v>
      </c>
      <c r="DY136" s="172">
        <v>0</v>
      </c>
      <c r="DZ136" s="172">
        <v>0</v>
      </c>
      <c r="EA136" s="172">
        <v>0</v>
      </c>
      <c r="EB136" s="172">
        <v>0</v>
      </c>
      <c r="EC136" s="172">
        <v>0</v>
      </c>
      <c r="ED136" s="172">
        <v>0</v>
      </c>
      <c r="EE136" s="172">
        <v>0</v>
      </c>
      <c r="EF136" s="172">
        <v>0</v>
      </c>
      <c r="EG136" s="172">
        <v>0</v>
      </c>
      <c r="EH136" s="172">
        <v>0</v>
      </c>
      <c r="EI136" s="172">
        <v>0</v>
      </c>
      <c r="EJ136" s="172">
        <v>0</v>
      </c>
      <c r="EK136" s="172">
        <v>0</v>
      </c>
      <c r="EL136" s="172">
        <v>0</v>
      </c>
      <c r="EM136" s="172">
        <v>0</v>
      </c>
      <c r="EN136" s="172">
        <v>0</v>
      </c>
      <c r="EO136" s="172">
        <v>0</v>
      </c>
      <c r="EP136" s="172">
        <v>0</v>
      </c>
      <c r="EQ136" s="172">
        <v>0</v>
      </c>
      <c r="ER136" s="172">
        <v>0</v>
      </c>
      <c r="ES136" s="172">
        <v>0</v>
      </c>
      <c r="ET136" s="172">
        <v>0</v>
      </c>
      <c r="EU136" s="172">
        <v>0</v>
      </c>
      <c r="EV136" s="172">
        <v>0</v>
      </c>
      <c r="EW136" s="172">
        <v>0</v>
      </c>
      <c r="EX136" s="172">
        <v>0</v>
      </c>
      <c r="EY136" s="172">
        <v>0</v>
      </c>
      <c r="EZ136" s="172">
        <v>0</v>
      </c>
      <c r="FA136" s="172">
        <v>0</v>
      </c>
      <c r="FB136" s="172">
        <v>0</v>
      </c>
      <c r="FC136" s="172">
        <v>0</v>
      </c>
      <c r="FD136" s="172">
        <v>0</v>
      </c>
      <c r="FE136" s="172">
        <v>0</v>
      </c>
      <c r="FF136" s="172">
        <v>0</v>
      </c>
      <c r="FG136" s="172">
        <v>0</v>
      </c>
      <c r="FH136" s="172">
        <v>0</v>
      </c>
      <c r="FI136" s="172">
        <v>0</v>
      </c>
      <c r="FJ136" s="172">
        <v>0</v>
      </c>
      <c r="FK136" s="172">
        <v>0</v>
      </c>
      <c r="FL136" s="172">
        <v>0</v>
      </c>
      <c r="FM136" s="172">
        <v>0</v>
      </c>
      <c r="FN136" s="172">
        <v>0</v>
      </c>
      <c r="FO136" s="172">
        <v>0</v>
      </c>
      <c r="FP136" s="172">
        <v>0</v>
      </c>
      <c r="FQ136" s="172">
        <v>0</v>
      </c>
      <c r="FR136" s="172">
        <v>0</v>
      </c>
      <c r="FS136" s="172">
        <v>0</v>
      </c>
      <c r="FT136" s="172">
        <v>0</v>
      </c>
      <c r="FU136" s="172">
        <v>0</v>
      </c>
      <c r="FV136" s="172">
        <v>0</v>
      </c>
      <c r="FW136" s="172">
        <v>0</v>
      </c>
      <c r="FX136" s="172">
        <v>0</v>
      </c>
      <c r="FY136" s="172">
        <v>0</v>
      </c>
      <c r="FZ136" s="172">
        <v>0</v>
      </c>
      <c r="GA136" s="172">
        <v>0</v>
      </c>
      <c r="GB136" s="172">
        <v>0</v>
      </c>
      <c r="GC136" s="172">
        <v>0</v>
      </c>
      <c r="GD136" s="172">
        <v>0</v>
      </c>
      <c r="GE136" s="172">
        <v>0</v>
      </c>
      <c r="GF136" s="172">
        <v>0</v>
      </c>
      <c r="GG136" s="172">
        <v>0</v>
      </c>
      <c r="GH136" s="172">
        <v>0</v>
      </c>
      <c r="GI136" s="172">
        <v>0</v>
      </c>
      <c r="GJ136" s="172">
        <v>0</v>
      </c>
      <c r="GK136" s="172">
        <v>0</v>
      </c>
      <c r="GL136" s="172">
        <v>0</v>
      </c>
      <c r="GM136" s="172">
        <v>0</v>
      </c>
      <c r="GN136" s="172">
        <v>0</v>
      </c>
      <c r="GO136" s="172">
        <v>0</v>
      </c>
      <c r="GP136" s="172">
        <v>0</v>
      </c>
      <c r="GQ136" s="172">
        <v>0</v>
      </c>
      <c r="GR136" s="172">
        <v>0</v>
      </c>
      <c r="GS136" s="172">
        <v>0</v>
      </c>
      <c r="GT136" s="172">
        <v>0</v>
      </c>
      <c r="GU136" s="173">
        <v>0</v>
      </c>
      <c r="GV136" s="173">
        <v>0</v>
      </c>
      <c r="GW136" s="173">
        <v>0</v>
      </c>
      <c r="GX136" s="173">
        <v>0</v>
      </c>
      <c r="GY136" s="173">
        <v>0</v>
      </c>
      <c r="GZ136" s="173">
        <v>0</v>
      </c>
      <c r="HA136" s="173">
        <v>0</v>
      </c>
      <c r="HB136" s="173">
        <v>0</v>
      </c>
      <c r="HC136" s="173">
        <v>0</v>
      </c>
      <c r="HD136" s="173">
        <v>0</v>
      </c>
      <c r="HE136" s="173">
        <v>0</v>
      </c>
      <c r="HF136" s="173">
        <v>0</v>
      </c>
      <c r="HG136" s="173">
        <v>0</v>
      </c>
      <c r="HH136" s="173">
        <v>0</v>
      </c>
      <c r="HI136" s="173">
        <v>0</v>
      </c>
      <c r="HJ136" s="173">
        <v>0</v>
      </c>
      <c r="HK136" s="173">
        <v>0</v>
      </c>
      <c r="HL136" s="173">
        <v>0</v>
      </c>
      <c r="HM136" s="173">
        <v>0</v>
      </c>
      <c r="HN136" s="173">
        <v>0</v>
      </c>
      <c r="HO136" s="172">
        <f t="shared" si="282"/>
        <v>0</v>
      </c>
      <c r="HP136" s="172">
        <f t="shared" si="283"/>
        <v>0</v>
      </c>
      <c r="HQ136" s="172">
        <f t="shared" si="284"/>
        <v>0</v>
      </c>
      <c r="HR136" s="172">
        <f t="shared" si="285"/>
        <v>0</v>
      </c>
      <c r="HS136" s="163">
        <f t="shared" si="275"/>
        <v>0</v>
      </c>
    </row>
    <row r="137" spans="1:227" ht="16.5" customHeight="1" thickTop="1" thickBot="1" x14ac:dyDescent="0.3">
      <c r="A137" s="171" t="s">
        <v>972</v>
      </c>
      <c r="B137" s="172">
        <v>0</v>
      </c>
      <c r="C137" s="172">
        <v>0</v>
      </c>
      <c r="D137" s="172">
        <v>0</v>
      </c>
      <c r="E137" s="172">
        <v>0</v>
      </c>
      <c r="F137" s="172">
        <v>0</v>
      </c>
      <c r="G137" s="172">
        <v>0</v>
      </c>
      <c r="H137" s="172">
        <v>0</v>
      </c>
      <c r="I137" s="172">
        <v>0</v>
      </c>
      <c r="J137" s="172">
        <v>0</v>
      </c>
      <c r="K137" s="172">
        <v>0</v>
      </c>
      <c r="L137" s="172">
        <v>0</v>
      </c>
      <c r="M137" s="172">
        <v>0</v>
      </c>
      <c r="N137" s="172">
        <v>0</v>
      </c>
      <c r="O137" s="172">
        <v>0</v>
      </c>
      <c r="P137" s="172">
        <v>0</v>
      </c>
      <c r="Q137" s="172">
        <v>0</v>
      </c>
      <c r="R137" s="172">
        <v>0</v>
      </c>
      <c r="S137" s="172">
        <v>0</v>
      </c>
      <c r="T137" s="172">
        <v>0</v>
      </c>
      <c r="U137" s="172">
        <v>0</v>
      </c>
      <c r="V137" s="172">
        <v>0</v>
      </c>
      <c r="W137" s="172">
        <v>0</v>
      </c>
      <c r="X137" s="172">
        <v>0</v>
      </c>
      <c r="Y137" s="172">
        <v>0</v>
      </c>
      <c r="Z137" s="172">
        <v>0</v>
      </c>
      <c r="AA137" s="172">
        <v>0</v>
      </c>
      <c r="AB137" s="172">
        <v>0</v>
      </c>
      <c r="AC137" s="172">
        <v>0</v>
      </c>
      <c r="AD137" s="172">
        <v>0</v>
      </c>
      <c r="AE137" s="172">
        <v>0</v>
      </c>
      <c r="AF137" s="172">
        <v>0</v>
      </c>
      <c r="AG137" s="172">
        <v>0</v>
      </c>
      <c r="AH137" s="172">
        <v>0</v>
      </c>
      <c r="AI137" s="172">
        <v>0</v>
      </c>
      <c r="AJ137" s="172">
        <v>0</v>
      </c>
      <c r="AK137" s="172">
        <v>0</v>
      </c>
      <c r="AL137" s="172">
        <v>0</v>
      </c>
      <c r="AM137" s="172">
        <v>0</v>
      </c>
      <c r="AN137" s="172">
        <v>0</v>
      </c>
      <c r="AO137" s="172">
        <v>0</v>
      </c>
      <c r="AP137" s="172">
        <v>0</v>
      </c>
      <c r="AQ137" s="172">
        <v>0</v>
      </c>
      <c r="AR137" s="172">
        <v>0</v>
      </c>
      <c r="AS137" s="172">
        <v>0</v>
      </c>
      <c r="AT137" s="172">
        <v>0</v>
      </c>
      <c r="AU137" s="172">
        <v>0</v>
      </c>
      <c r="AV137" s="172">
        <v>0</v>
      </c>
      <c r="AW137" s="172">
        <v>0</v>
      </c>
      <c r="AX137" s="172">
        <v>0</v>
      </c>
      <c r="AY137" s="172">
        <v>0</v>
      </c>
      <c r="AZ137" s="172">
        <v>0</v>
      </c>
      <c r="BA137" s="172">
        <v>0</v>
      </c>
      <c r="BB137" s="172">
        <v>0</v>
      </c>
      <c r="BC137" s="172">
        <v>0</v>
      </c>
      <c r="BD137" s="172">
        <v>0</v>
      </c>
      <c r="BE137" s="172">
        <v>0</v>
      </c>
      <c r="BF137" s="172">
        <v>0</v>
      </c>
      <c r="BG137" s="172">
        <v>0</v>
      </c>
      <c r="BH137" s="172">
        <v>0</v>
      </c>
      <c r="BI137" s="172">
        <v>0</v>
      </c>
      <c r="BJ137" s="172">
        <v>0</v>
      </c>
      <c r="BK137" s="172">
        <v>0</v>
      </c>
      <c r="BL137" s="172">
        <v>0</v>
      </c>
      <c r="BM137" s="172">
        <v>0</v>
      </c>
      <c r="BN137" s="172">
        <v>0</v>
      </c>
      <c r="BO137" s="172">
        <v>0</v>
      </c>
      <c r="BP137" s="172">
        <v>0</v>
      </c>
      <c r="BQ137" s="172">
        <v>0</v>
      </c>
      <c r="BR137" s="172">
        <v>0</v>
      </c>
      <c r="BS137" s="172">
        <v>0</v>
      </c>
      <c r="BT137" s="172">
        <v>0</v>
      </c>
      <c r="BU137" s="172">
        <v>0</v>
      </c>
      <c r="BV137" s="172">
        <v>0</v>
      </c>
      <c r="BW137" s="172">
        <v>0</v>
      </c>
      <c r="BX137" s="172">
        <v>0</v>
      </c>
      <c r="BY137" s="172">
        <v>0</v>
      </c>
      <c r="BZ137" s="172">
        <v>0</v>
      </c>
      <c r="CA137" s="172">
        <v>0</v>
      </c>
      <c r="CB137" s="172">
        <v>0</v>
      </c>
      <c r="CC137" s="172">
        <v>0</v>
      </c>
      <c r="CD137" s="172">
        <v>0</v>
      </c>
      <c r="CE137" s="172">
        <v>0</v>
      </c>
      <c r="CF137" s="172">
        <v>0</v>
      </c>
      <c r="CG137" s="172">
        <v>0</v>
      </c>
      <c r="CH137" s="172">
        <v>0</v>
      </c>
      <c r="CI137" s="172">
        <v>0</v>
      </c>
      <c r="CJ137" s="172">
        <v>0</v>
      </c>
      <c r="CK137" s="172">
        <v>0</v>
      </c>
      <c r="CL137" s="172">
        <v>0</v>
      </c>
      <c r="CM137" s="172">
        <v>0</v>
      </c>
      <c r="CN137" s="172">
        <v>0</v>
      </c>
      <c r="CO137" s="172">
        <v>0</v>
      </c>
      <c r="CP137" s="172">
        <v>0</v>
      </c>
      <c r="CQ137" s="172">
        <v>0</v>
      </c>
      <c r="CR137" s="172">
        <v>0</v>
      </c>
      <c r="CS137" s="172">
        <v>0</v>
      </c>
      <c r="CT137" s="172">
        <v>0</v>
      </c>
      <c r="CU137" s="172">
        <v>0</v>
      </c>
      <c r="CV137" s="172">
        <v>0</v>
      </c>
      <c r="CW137" s="172">
        <v>0</v>
      </c>
      <c r="CX137" s="172">
        <v>0</v>
      </c>
      <c r="CY137" s="172">
        <v>0</v>
      </c>
      <c r="CZ137" s="172">
        <v>0</v>
      </c>
      <c r="DA137" s="172">
        <v>0</v>
      </c>
      <c r="DB137" s="172">
        <v>0</v>
      </c>
      <c r="DC137" s="172">
        <v>0</v>
      </c>
      <c r="DD137" s="172">
        <v>0</v>
      </c>
      <c r="DE137" s="172">
        <v>0</v>
      </c>
      <c r="DF137" s="172">
        <v>0</v>
      </c>
      <c r="DG137" s="172">
        <v>0</v>
      </c>
      <c r="DH137" s="172">
        <v>0</v>
      </c>
      <c r="DI137" s="172">
        <v>0</v>
      </c>
      <c r="DJ137" s="172">
        <v>0</v>
      </c>
      <c r="DK137" s="172">
        <v>0</v>
      </c>
      <c r="DL137" s="172">
        <v>0</v>
      </c>
      <c r="DM137" s="172">
        <v>0</v>
      </c>
      <c r="DN137" s="172">
        <v>0</v>
      </c>
      <c r="DO137" s="172">
        <v>0</v>
      </c>
      <c r="DP137" s="172">
        <v>0</v>
      </c>
      <c r="DQ137" s="172">
        <v>0</v>
      </c>
      <c r="DR137" s="172">
        <v>0</v>
      </c>
      <c r="DS137" s="172">
        <v>0</v>
      </c>
      <c r="DT137" s="172">
        <v>0</v>
      </c>
      <c r="DU137" s="172">
        <v>0</v>
      </c>
      <c r="DV137" s="172">
        <v>0</v>
      </c>
      <c r="DW137" s="172">
        <v>0</v>
      </c>
      <c r="DX137" s="172">
        <v>0</v>
      </c>
      <c r="DY137" s="172">
        <v>0</v>
      </c>
      <c r="DZ137" s="172">
        <v>0</v>
      </c>
      <c r="EA137" s="172">
        <v>0</v>
      </c>
      <c r="EB137" s="172">
        <v>0</v>
      </c>
      <c r="EC137" s="172">
        <v>0</v>
      </c>
      <c r="ED137" s="172">
        <v>0</v>
      </c>
      <c r="EE137" s="172">
        <v>0</v>
      </c>
      <c r="EF137" s="172">
        <v>0</v>
      </c>
      <c r="EG137" s="172">
        <v>0</v>
      </c>
      <c r="EH137" s="172">
        <v>0</v>
      </c>
      <c r="EI137" s="172">
        <v>0</v>
      </c>
      <c r="EJ137" s="172">
        <v>0</v>
      </c>
      <c r="EK137" s="172">
        <v>0</v>
      </c>
      <c r="EL137" s="172">
        <v>0</v>
      </c>
      <c r="EM137" s="172">
        <v>0</v>
      </c>
      <c r="EN137" s="172">
        <v>0</v>
      </c>
      <c r="EO137" s="172">
        <v>0</v>
      </c>
      <c r="EP137" s="172">
        <v>0</v>
      </c>
      <c r="EQ137" s="172">
        <v>0</v>
      </c>
      <c r="ER137" s="172">
        <v>0</v>
      </c>
      <c r="ES137" s="172">
        <v>0</v>
      </c>
      <c r="ET137" s="172">
        <v>0</v>
      </c>
      <c r="EU137" s="172">
        <v>0</v>
      </c>
      <c r="EV137" s="172">
        <v>0</v>
      </c>
      <c r="EW137" s="172">
        <v>0</v>
      </c>
      <c r="EX137" s="172">
        <v>0</v>
      </c>
      <c r="EY137" s="172">
        <v>0</v>
      </c>
      <c r="EZ137" s="172">
        <v>0</v>
      </c>
      <c r="FA137" s="172">
        <v>0</v>
      </c>
      <c r="FB137" s="172">
        <v>0</v>
      </c>
      <c r="FC137" s="172">
        <v>0</v>
      </c>
      <c r="FD137" s="172">
        <v>0</v>
      </c>
      <c r="FE137" s="172">
        <v>0</v>
      </c>
      <c r="FF137" s="172">
        <v>0</v>
      </c>
      <c r="FG137" s="172">
        <v>0</v>
      </c>
      <c r="FH137" s="172">
        <v>0</v>
      </c>
      <c r="FI137" s="172">
        <v>0</v>
      </c>
      <c r="FJ137" s="172">
        <v>0</v>
      </c>
      <c r="FK137" s="172">
        <v>0</v>
      </c>
      <c r="FL137" s="172">
        <v>0</v>
      </c>
      <c r="FM137" s="172">
        <v>0</v>
      </c>
      <c r="FN137" s="172">
        <v>0</v>
      </c>
      <c r="FO137" s="172">
        <v>0</v>
      </c>
      <c r="FP137" s="172">
        <v>0</v>
      </c>
      <c r="FQ137" s="172">
        <v>0</v>
      </c>
      <c r="FR137" s="172">
        <v>0</v>
      </c>
      <c r="FS137" s="172">
        <v>0</v>
      </c>
      <c r="FT137" s="172">
        <v>0</v>
      </c>
      <c r="FU137" s="172">
        <v>0</v>
      </c>
      <c r="FV137" s="172">
        <v>0</v>
      </c>
      <c r="FW137" s="172">
        <v>0</v>
      </c>
      <c r="FX137" s="172">
        <v>0</v>
      </c>
      <c r="FY137" s="172">
        <v>0</v>
      </c>
      <c r="FZ137" s="172">
        <v>0</v>
      </c>
      <c r="GA137" s="172">
        <v>0</v>
      </c>
      <c r="GB137" s="172">
        <v>0</v>
      </c>
      <c r="GC137" s="172">
        <v>0</v>
      </c>
      <c r="GD137" s="172">
        <v>0</v>
      </c>
      <c r="GE137" s="172">
        <v>0</v>
      </c>
      <c r="GF137" s="172">
        <v>0</v>
      </c>
      <c r="GG137" s="172">
        <v>0</v>
      </c>
      <c r="GH137" s="172">
        <v>0</v>
      </c>
      <c r="GI137" s="172">
        <v>0</v>
      </c>
      <c r="GJ137" s="172">
        <v>0</v>
      </c>
      <c r="GK137" s="172">
        <v>0</v>
      </c>
      <c r="GL137" s="172">
        <v>0</v>
      </c>
      <c r="GM137" s="172">
        <v>0</v>
      </c>
      <c r="GN137" s="172">
        <v>0</v>
      </c>
      <c r="GO137" s="172">
        <v>0</v>
      </c>
      <c r="GP137" s="172">
        <v>0</v>
      </c>
      <c r="GQ137" s="172">
        <v>0</v>
      </c>
      <c r="GR137" s="172">
        <v>0</v>
      </c>
      <c r="GS137" s="172">
        <v>0</v>
      </c>
      <c r="GT137" s="172">
        <v>0</v>
      </c>
      <c r="GU137" s="173">
        <v>0</v>
      </c>
      <c r="GV137" s="173">
        <v>0</v>
      </c>
      <c r="GW137" s="173">
        <v>0</v>
      </c>
      <c r="GX137" s="173">
        <v>0</v>
      </c>
      <c r="GY137" s="173">
        <v>0</v>
      </c>
      <c r="GZ137" s="173">
        <v>0</v>
      </c>
      <c r="HA137" s="173">
        <v>0</v>
      </c>
      <c r="HB137" s="173">
        <v>0</v>
      </c>
      <c r="HC137" s="173">
        <v>0</v>
      </c>
      <c r="HD137" s="173">
        <v>0</v>
      </c>
      <c r="HE137" s="173">
        <v>0</v>
      </c>
      <c r="HF137" s="173">
        <v>0</v>
      </c>
      <c r="HG137" s="173">
        <v>0</v>
      </c>
      <c r="HH137" s="173">
        <v>0</v>
      </c>
      <c r="HI137" s="173">
        <v>0</v>
      </c>
      <c r="HJ137" s="173">
        <v>0</v>
      </c>
      <c r="HK137" s="173">
        <v>0</v>
      </c>
      <c r="HL137" s="173">
        <v>0</v>
      </c>
      <c r="HM137" s="173">
        <v>0</v>
      </c>
      <c r="HN137" s="173">
        <v>0</v>
      </c>
      <c r="HO137" s="172">
        <f t="shared" si="282"/>
        <v>0</v>
      </c>
      <c r="HP137" s="172">
        <f t="shared" si="283"/>
        <v>0</v>
      </c>
      <c r="HQ137" s="172">
        <f t="shared" si="284"/>
        <v>0</v>
      </c>
      <c r="HR137" s="172">
        <f t="shared" si="285"/>
        <v>0</v>
      </c>
      <c r="HS137" s="163">
        <f t="shared" si="275"/>
        <v>0</v>
      </c>
    </row>
    <row r="138" spans="1:227" ht="16.5" thickTop="1" thickBot="1" x14ac:dyDescent="0.3">
      <c r="A138" s="169" t="s">
        <v>973</v>
      </c>
      <c r="B138" s="170">
        <f t="shared" ref="B138:BY138" si="286">SUM(B139:B143)</f>
        <v>838661910</v>
      </c>
      <c r="C138" s="170">
        <f t="shared" si="286"/>
        <v>838661910</v>
      </c>
      <c r="D138" s="170">
        <f t="shared" si="286"/>
        <v>38290557</v>
      </c>
      <c r="E138" s="170">
        <f t="shared" si="286"/>
        <v>0</v>
      </c>
      <c r="F138" s="170">
        <f t="shared" si="286"/>
        <v>0</v>
      </c>
      <c r="G138" s="170">
        <f t="shared" ref="G138:J138" si="287">SUM(G139:G143)</f>
        <v>0</v>
      </c>
      <c r="H138" s="170">
        <f t="shared" si="287"/>
        <v>0</v>
      </c>
      <c r="I138" s="170">
        <f t="shared" si="287"/>
        <v>0</v>
      </c>
      <c r="J138" s="170">
        <f t="shared" si="287"/>
        <v>0</v>
      </c>
      <c r="K138" s="170">
        <f t="shared" si="286"/>
        <v>0</v>
      </c>
      <c r="L138" s="170">
        <f t="shared" si="286"/>
        <v>0</v>
      </c>
      <c r="M138" s="170">
        <f t="shared" si="286"/>
        <v>0</v>
      </c>
      <c r="N138" s="170">
        <f t="shared" si="286"/>
        <v>0</v>
      </c>
      <c r="O138" s="170">
        <f t="shared" si="286"/>
        <v>0</v>
      </c>
      <c r="P138" s="170">
        <f t="shared" si="286"/>
        <v>0</v>
      </c>
      <c r="Q138" s="170">
        <f t="shared" si="286"/>
        <v>0</v>
      </c>
      <c r="R138" s="170">
        <f t="shared" si="286"/>
        <v>0</v>
      </c>
      <c r="S138" s="170">
        <f t="shared" si="286"/>
        <v>0</v>
      </c>
      <c r="T138" s="170">
        <f t="shared" si="286"/>
        <v>0</v>
      </c>
      <c r="U138" s="170">
        <f t="shared" si="286"/>
        <v>0</v>
      </c>
      <c r="V138" s="170">
        <f t="shared" si="286"/>
        <v>0</v>
      </c>
      <c r="W138" s="170">
        <f t="shared" si="286"/>
        <v>0</v>
      </c>
      <c r="X138" s="170">
        <f t="shared" si="286"/>
        <v>0</v>
      </c>
      <c r="Y138" s="170">
        <f t="shared" si="286"/>
        <v>0</v>
      </c>
      <c r="Z138" s="170">
        <f t="shared" si="286"/>
        <v>0</v>
      </c>
      <c r="AA138" s="170">
        <f t="shared" si="286"/>
        <v>0</v>
      </c>
      <c r="AB138" s="170">
        <f t="shared" si="286"/>
        <v>0</v>
      </c>
      <c r="AC138" s="170">
        <f t="shared" si="286"/>
        <v>0</v>
      </c>
      <c r="AD138" s="170">
        <f t="shared" si="286"/>
        <v>0</v>
      </c>
      <c r="AE138" s="170">
        <f t="shared" si="286"/>
        <v>0</v>
      </c>
      <c r="AF138" s="170">
        <f t="shared" si="286"/>
        <v>0</v>
      </c>
      <c r="AG138" s="170">
        <f t="shared" si="286"/>
        <v>0</v>
      </c>
      <c r="AH138" s="170">
        <f t="shared" si="286"/>
        <v>0</v>
      </c>
      <c r="AI138" s="170">
        <f t="shared" si="286"/>
        <v>0</v>
      </c>
      <c r="AJ138" s="170">
        <f t="shared" si="286"/>
        <v>0</v>
      </c>
      <c r="AK138" s="170">
        <f t="shared" si="286"/>
        <v>0</v>
      </c>
      <c r="AL138" s="170">
        <f t="shared" si="286"/>
        <v>0</v>
      </c>
      <c r="AM138" s="170">
        <f t="shared" si="286"/>
        <v>0</v>
      </c>
      <c r="AN138" s="170">
        <f t="shared" si="286"/>
        <v>0</v>
      </c>
      <c r="AO138" s="170">
        <f t="shared" si="286"/>
        <v>0</v>
      </c>
      <c r="AP138" s="170">
        <f t="shared" si="286"/>
        <v>0</v>
      </c>
      <c r="AQ138" s="170">
        <f t="shared" si="286"/>
        <v>0</v>
      </c>
      <c r="AR138" s="170">
        <f t="shared" si="286"/>
        <v>0</v>
      </c>
      <c r="AS138" s="170">
        <f t="shared" si="286"/>
        <v>0</v>
      </c>
      <c r="AT138" s="170">
        <f t="shared" si="286"/>
        <v>0</v>
      </c>
      <c r="AU138" s="170">
        <f t="shared" ref="AU138:AX138" si="288">SUM(AU139:AU143)</f>
        <v>0</v>
      </c>
      <c r="AV138" s="170">
        <f t="shared" si="288"/>
        <v>0</v>
      </c>
      <c r="AW138" s="170">
        <f t="shared" si="288"/>
        <v>0</v>
      </c>
      <c r="AX138" s="170">
        <f t="shared" si="288"/>
        <v>0</v>
      </c>
      <c r="AY138" s="170">
        <f t="shared" si="286"/>
        <v>0</v>
      </c>
      <c r="AZ138" s="170">
        <f t="shared" si="286"/>
        <v>0</v>
      </c>
      <c r="BA138" s="170">
        <f t="shared" si="286"/>
        <v>0</v>
      </c>
      <c r="BB138" s="170">
        <f t="shared" si="286"/>
        <v>0</v>
      </c>
      <c r="BC138" s="170">
        <f t="shared" ref="BC138:BF138" si="289">SUM(BC139:BC143)</f>
        <v>0</v>
      </c>
      <c r="BD138" s="170">
        <f t="shared" si="289"/>
        <v>0</v>
      </c>
      <c r="BE138" s="170">
        <f t="shared" si="289"/>
        <v>0</v>
      </c>
      <c r="BF138" s="170">
        <f t="shared" si="289"/>
        <v>0</v>
      </c>
      <c r="BG138" s="170">
        <f t="shared" si="286"/>
        <v>0</v>
      </c>
      <c r="BH138" s="170">
        <f t="shared" si="286"/>
        <v>0</v>
      </c>
      <c r="BI138" s="170">
        <f t="shared" si="286"/>
        <v>0</v>
      </c>
      <c r="BJ138" s="170">
        <f t="shared" si="286"/>
        <v>0</v>
      </c>
      <c r="BK138" s="170">
        <f t="shared" si="286"/>
        <v>0</v>
      </c>
      <c r="BL138" s="170">
        <f t="shared" si="286"/>
        <v>0</v>
      </c>
      <c r="BM138" s="170">
        <f t="shared" si="286"/>
        <v>0</v>
      </c>
      <c r="BN138" s="170">
        <f t="shared" si="286"/>
        <v>0</v>
      </c>
      <c r="BO138" s="170">
        <f t="shared" si="286"/>
        <v>0</v>
      </c>
      <c r="BP138" s="170">
        <f t="shared" si="286"/>
        <v>0</v>
      </c>
      <c r="BQ138" s="170">
        <f t="shared" si="286"/>
        <v>0</v>
      </c>
      <c r="BR138" s="170">
        <f t="shared" si="286"/>
        <v>0</v>
      </c>
      <c r="BS138" s="170">
        <f t="shared" si="286"/>
        <v>0</v>
      </c>
      <c r="BT138" s="170">
        <f t="shared" si="286"/>
        <v>0</v>
      </c>
      <c r="BU138" s="170">
        <f t="shared" si="286"/>
        <v>0</v>
      </c>
      <c r="BV138" s="170">
        <f t="shared" si="286"/>
        <v>0</v>
      </c>
      <c r="BW138" s="170">
        <f t="shared" si="286"/>
        <v>0</v>
      </c>
      <c r="BX138" s="170">
        <f t="shared" si="286"/>
        <v>0</v>
      </c>
      <c r="BY138" s="170">
        <f t="shared" si="286"/>
        <v>0</v>
      </c>
      <c r="BZ138" s="170">
        <f t="shared" ref="BZ138:EK138" si="290">SUM(BZ139:BZ143)</f>
        <v>0</v>
      </c>
      <c r="CA138" s="170">
        <f t="shared" si="290"/>
        <v>0</v>
      </c>
      <c r="CB138" s="170">
        <f t="shared" si="290"/>
        <v>0</v>
      </c>
      <c r="CC138" s="170">
        <f t="shared" si="290"/>
        <v>0</v>
      </c>
      <c r="CD138" s="170">
        <f t="shared" si="290"/>
        <v>0</v>
      </c>
      <c r="CE138" s="170">
        <f t="shared" si="290"/>
        <v>0</v>
      </c>
      <c r="CF138" s="170">
        <f t="shared" si="290"/>
        <v>0</v>
      </c>
      <c r="CG138" s="170">
        <f t="shared" si="290"/>
        <v>0</v>
      </c>
      <c r="CH138" s="170">
        <f t="shared" si="290"/>
        <v>0</v>
      </c>
      <c r="CI138" s="170">
        <f t="shared" si="290"/>
        <v>0</v>
      </c>
      <c r="CJ138" s="170">
        <f t="shared" si="290"/>
        <v>0</v>
      </c>
      <c r="CK138" s="170">
        <f t="shared" si="290"/>
        <v>0</v>
      </c>
      <c r="CL138" s="170">
        <f t="shared" si="290"/>
        <v>0</v>
      </c>
      <c r="CM138" s="170">
        <f t="shared" si="290"/>
        <v>0</v>
      </c>
      <c r="CN138" s="170">
        <f t="shared" si="290"/>
        <v>0</v>
      </c>
      <c r="CO138" s="170">
        <f t="shared" si="290"/>
        <v>0</v>
      </c>
      <c r="CP138" s="170">
        <f t="shared" si="290"/>
        <v>0</v>
      </c>
      <c r="CQ138" s="170">
        <f t="shared" si="290"/>
        <v>0</v>
      </c>
      <c r="CR138" s="170">
        <f t="shared" si="290"/>
        <v>0</v>
      </c>
      <c r="CS138" s="170">
        <f t="shared" si="290"/>
        <v>0</v>
      </c>
      <c r="CT138" s="170">
        <f t="shared" si="290"/>
        <v>0</v>
      </c>
      <c r="CU138" s="170">
        <f t="shared" si="290"/>
        <v>0</v>
      </c>
      <c r="CV138" s="170">
        <f t="shared" si="290"/>
        <v>0</v>
      </c>
      <c r="CW138" s="170">
        <f t="shared" si="290"/>
        <v>0</v>
      </c>
      <c r="CX138" s="170">
        <f t="shared" si="290"/>
        <v>0</v>
      </c>
      <c r="CY138" s="170">
        <f t="shared" si="290"/>
        <v>0</v>
      </c>
      <c r="CZ138" s="170">
        <f t="shared" si="290"/>
        <v>0</v>
      </c>
      <c r="DA138" s="170">
        <f t="shared" si="290"/>
        <v>0</v>
      </c>
      <c r="DB138" s="170">
        <f t="shared" si="290"/>
        <v>0</v>
      </c>
      <c r="DC138" s="170">
        <f t="shared" si="290"/>
        <v>0</v>
      </c>
      <c r="DD138" s="170">
        <f t="shared" si="290"/>
        <v>0</v>
      </c>
      <c r="DE138" s="170">
        <f t="shared" si="290"/>
        <v>0</v>
      </c>
      <c r="DF138" s="170">
        <f t="shared" si="290"/>
        <v>0</v>
      </c>
      <c r="DG138" s="170">
        <f t="shared" si="290"/>
        <v>0</v>
      </c>
      <c r="DH138" s="170">
        <f t="shared" si="290"/>
        <v>0</v>
      </c>
      <c r="DI138" s="170">
        <f t="shared" si="290"/>
        <v>0</v>
      </c>
      <c r="DJ138" s="170">
        <f t="shared" si="290"/>
        <v>0</v>
      </c>
      <c r="DK138" s="170">
        <f t="shared" si="290"/>
        <v>0</v>
      </c>
      <c r="DL138" s="170">
        <f t="shared" si="290"/>
        <v>0</v>
      </c>
      <c r="DM138" s="170">
        <f t="shared" si="290"/>
        <v>0</v>
      </c>
      <c r="DN138" s="170">
        <f t="shared" si="290"/>
        <v>0</v>
      </c>
      <c r="DO138" s="170">
        <f t="shared" si="290"/>
        <v>0</v>
      </c>
      <c r="DP138" s="170">
        <f t="shared" si="290"/>
        <v>0</v>
      </c>
      <c r="DQ138" s="170">
        <f t="shared" si="290"/>
        <v>0</v>
      </c>
      <c r="DR138" s="170">
        <f t="shared" si="290"/>
        <v>0</v>
      </c>
      <c r="DS138" s="170">
        <f t="shared" si="290"/>
        <v>0</v>
      </c>
      <c r="DT138" s="170">
        <f t="shared" si="290"/>
        <v>0</v>
      </c>
      <c r="DU138" s="170">
        <f t="shared" si="290"/>
        <v>0</v>
      </c>
      <c r="DV138" s="170">
        <f t="shared" si="290"/>
        <v>0</v>
      </c>
      <c r="DW138" s="170">
        <f t="shared" si="290"/>
        <v>0</v>
      </c>
      <c r="DX138" s="170">
        <f t="shared" si="290"/>
        <v>0</v>
      </c>
      <c r="DY138" s="170">
        <f t="shared" si="290"/>
        <v>0</v>
      </c>
      <c r="DZ138" s="170">
        <f t="shared" si="290"/>
        <v>0</v>
      </c>
      <c r="EA138" s="170">
        <f t="shared" si="290"/>
        <v>0</v>
      </c>
      <c r="EB138" s="170">
        <f t="shared" si="290"/>
        <v>0</v>
      </c>
      <c r="EC138" s="170">
        <f t="shared" si="290"/>
        <v>0</v>
      </c>
      <c r="ED138" s="170">
        <f t="shared" si="290"/>
        <v>0</v>
      </c>
      <c r="EE138" s="170">
        <f t="shared" si="290"/>
        <v>0</v>
      </c>
      <c r="EF138" s="170">
        <f t="shared" si="290"/>
        <v>0</v>
      </c>
      <c r="EG138" s="170">
        <f t="shared" si="290"/>
        <v>0</v>
      </c>
      <c r="EH138" s="170">
        <f t="shared" si="290"/>
        <v>0</v>
      </c>
      <c r="EI138" s="170">
        <f t="shared" si="290"/>
        <v>0</v>
      </c>
      <c r="EJ138" s="170">
        <f t="shared" si="290"/>
        <v>0</v>
      </c>
      <c r="EK138" s="170">
        <f t="shared" si="290"/>
        <v>0</v>
      </c>
      <c r="EL138" s="170">
        <f t="shared" ref="EL138:GW138" si="291">SUM(EL139:EL143)</f>
        <v>0</v>
      </c>
      <c r="EM138" s="170">
        <f t="shared" si="291"/>
        <v>0</v>
      </c>
      <c r="EN138" s="170">
        <f t="shared" si="291"/>
        <v>0</v>
      </c>
      <c r="EO138" s="170">
        <f t="shared" si="291"/>
        <v>0</v>
      </c>
      <c r="EP138" s="170">
        <f t="shared" si="291"/>
        <v>0</v>
      </c>
      <c r="EQ138" s="170">
        <f t="shared" si="291"/>
        <v>0</v>
      </c>
      <c r="ER138" s="170">
        <f t="shared" si="291"/>
        <v>0</v>
      </c>
      <c r="ES138" s="170">
        <f t="shared" si="291"/>
        <v>0</v>
      </c>
      <c r="ET138" s="170">
        <f t="shared" si="291"/>
        <v>0</v>
      </c>
      <c r="EU138" s="170">
        <f t="shared" si="291"/>
        <v>0</v>
      </c>
      <c r="EV138" s="170">
        <f t="shared" si="291"/>
        <v>0</v>
      </c>
      <c r="EW138" s="170">
        <f t="shared" si="291"/>
        <v>0</v>
      </c>
      <c r="EX138" s="170">
        <f t="shared" si="291"/>
        <v>0</v>
      </c>
      <c r="EY138" s="170">
        <f t="shared" si="291"/>
        <v>0</v>
      </c>
      <c r="EZ138" s="170">
        <f t="shared" si="291"/>
        <v>0</v>
      </c>
      <c r="FA138" s="170">
        <f t="shared" si="291"/>
        <v>0</v>
      </c>
      <c r="FB138" s="170">
        <f t="shared" si="291"/>
        <v>0</v>
      </c>
      <c r="FC138" s="170">
        <f t="shared" si="291"/>
        <v>0</v>
      </c>
      <c r="FD138" s="170">
        <f t="shared" si="291"/>
        <v>0</v>
      </c>
      <c r="FE138" s="170">
        <f t="shared" si="291"/>
        <v>0</v>
      </c>
      <c r="FF138" s="170">
        <f t="shared" si="291"/>
        <v>0</v>
      </c>
      <c r="FG138" s="170">
        <f t="shared" si="291"/>
        <v>0</v>
      </c>
      <c r="FH138" s="170">
        <f t="shared" si="291"/>
        <v>0</v>
      </c>
      <c r="FI138" s="170">
        <f t="shared" si="291"/>
        <v>0</v>
      </c>
      <c r="FJ138" s="170">
        <f t="shared" si="291"/>
        <v>0</v>
      </c>
      <c r="FK138" s="170">
        <f t="shared" si="291"/>
        <v>0</v>
      </c>
      <c r="FL138" s="170">
        <f t="shared" si="291"/>
        <v>0</v>
      </c>
      <c r="FM138" s="170">
        <f t="shared" si="291"/>
        <v>0</v>
      </c>
      <c r="FN138" s="170">
        <f t="shared" si="291"/>
        <v>0</v>
      </c>
      <c r="FO138" s="170">
        <f t="shared" si="291"/>
        <v>0</v>
      </c>
      <c r="FP138" s="170">
        <f t="shared" si="291"/>
        <v>0</v>
      </c>
      <c r="FQ138" s="170">
        <f t="shared" si="291"/>
        <v>0</v>
      </c>
      <c r="FR138" s="170">
        <f t="shared" si="291"/>
        <v>0</v>
      </c>
      <c r="FS138" s="170">
        <f t="shared" si="291"/>
        <v>0</v>
      </c>
      <c r="FT138" s="170">
        <f t="shared" si="291"/>
        <v>0</v>
      </c>
      <c r="FU138" s="170">
        <f t="shared" si="291"/>
        <v>0</v>
      </c>
      <c r="FV138" s="170">
        <f t="shared" si="291"/>
        <v>0</v>
      </c>
      <c r="FW138" s="170">
        <f t="shared" si="291"/>
        <v>0</v>
      </c>
      <c r="FX138" s="170">
        <f t="shared" si="291"/>
        <v>0</v>
      </c>
      <c r="FY138" s="170">
        <f t="shared" si="291"/>
        <v>0</v>
      </c>
      <c r="FZ138" s="170">
        <f t="shared" si="291"/>
        <v>0</v>
      </c>
      <c r="GA138" s="170">
        <f t="shared" si="291"/>
        <v>0</v>
      </c>
      <c r="GB138" s="170">
        <f t="shared" si="291"/>
        <v>0</v>
      </c>
      <c r="GC138" s="170">
        <f t="shared" si="291"/>
        <v>0</v>
      </c>
      <c r="GD138" s="170">
        <f t="shared" si="291"/>
        <v>0</v>
      </c>
      <c r="GE138" s="170">
        <f t="shared" si="291"/>
        <v>0</v>
      </c>
      <c r="GF138" s="170">
        <f t="shared" si="291"/>
        <v>0</v>
      </c>
      <c r="GG138" s="170">
        <f t="shared" si="291"/>
        <v>0</v>
      </c>
      <c r="GH138" s="170">
        <f t="shared" si="291"/>
        <v>0</v>
      </c>
      <c r="GI138" s="170">
        <f t="shared" si="291"/>
        <v>0</v>
      </c>
      <c r="GJ138" s="170">
        <f t="shared" si="291"/>
        <v>0</v>
      </c>
      <c r="GK138" s="170">
        <f t="shared" si="291"/>
        <v>0</v>
      </c>
      <c r="GL138" s="170">
        <f t="shared" si="291"/>
        <v>0</v>
      </c>
      <c r="GM138" s="170">
        <f t="shared" si="291"/>
        <v>0</v>
      </c>
      <c r="GN138" s="170">
        <f t="shared" si="291"/>
        <v>0</v>
      </c>
      <c r="GO138" s="170">
        <f t="shared" si="291"/>
        <v>0</v>
      </c>
      <c r="GP138" s="170">
        <f t="shared" si="291"/>
        <v>0</v>
      </c>
      <c r="GQ138" s="170">
        <f t="shared" si="291"/>
        <v>0</v>
      </c>
      <c r="GR138" s="170">
        <f t="shared" si="291"/>
        <v>0</v>
      </c>
      <c r="GS138" s="170">
        <f t="shared" si="291"/>
        <v>0</v>
      </c>
      <c r="GT138" s="170">
        <f t="shared" si="291"/>
        <v>0</v>
      </c>
      <c r="GU138" s="170">
        <f t="shared" si="291"/>
        <v>0</v>
      </c>
      <c r="GV138" s="170">
        <f t="shared" si="291"/>
        <v>0</v>
      </c>
      <c r="GW138" s="170">
        <f t="shared" si="291"/>
        <v>0</v>
      </c>
      <c r="GX138" s="170">
        <f t="shared" ref="GX138:HN138" si="292">SUM(GX139:GX143)</f>
        <v>0</v>
      </c>
      <c r="GY138" s="170">
        <f t="shared" si="292"/>
        <v>0</v>
      </c>
      <c r="GZ138" s="170">
        <f t="shared" si="292"/>
        <v>0</v>
      </c>
      <c r="HA138" s="170">
        <f t="shared" si="292"/>
        <v>0</v>
      </c>
      <c r="HB138" s="170">
        <f t="shared" si="292"/>
        <v>0</v>
      </c>
      <c r="HC138" s="170">
        <f t="shared" si="292"/>
        <v>0</v>
      </c>
      <c r="HD138" s="170">
        <f t="shared" si="292"/>
        <v>0</v>
      </c>
      <c r="HE138" s="170">
        <f t="shared" si="292"/>
        <v>0</v>
      </c>
      <c r="HF138" s="170">
        <f t="shared" si="292"/>
        <v>0</v>
      </c>
      <c r="HG138" s="170">
        <f t="shared" si="292"/>
        <v>0</v>
      </c>
      <c r="HH138" s="170">
        <f t="shared" si="292"/>
        <v>0</v>
      </c>
      <c r="HI138" s="170">
        <f t="shared" si="292"/>
        <v>0</v>
      </c>
      <c r="HJ138" s="170">
        <f t="shared" si="292"/>
        <v>0</v>
      </c>
      <c r="HK138" s="170">
        <f t="shared" si="292"/>
        <v>0</v>
      </c>
      <c r="HL138" s="170">
        <f t="shared" si="292"/>
        <v>0</v>
      </c>
      <c r="HM138" s="170">
        <f t="shared" si="292"/>
        <v>0</v>
      </c>
      <c r="HN138" s="170">
        <f t="shared" si="292"/>
        <v>0</v>
      </c>
      <c r="HO138" s="170">
        <f t="shared" si="282"/>
        <v>838661910</v>
      </c>
      <c r="HP138" s="170">
        <f t="shared" si="283"/>
        <v>38290557</v>
      </c>
      <c r="HQ138" s="170">
        <f t="shared" si="284"/>
        <v>0</v>
      </c>
      <c r="HR138" s="170">
        <f t="shared" si="285"/>
        <v>0</v>
      </c>
      <c r="HS138" s="163">
        <f t="shared" si="275"/>
        <v>0</v>
      </c>
    </row>
    <row r="139" spans="1:227" ht="25.5" customHeight="1" thickTop="1" thickBot="1" x14ac:dyDescent="0.3">
      <c r="A139" s="171" t="s">
        <v>974</v>
      </c>
      <c r="B139" s="172">
        <v>0</v>
      </c>
      <c r="C139" s="172">
        <v>0</v>
      </c>
      <c r="D139" s="172">
        <v>0</v>
      </c>
      <c r="E139" s="172">
        <v>0</v>
      </c>
      <c r="F139" s="172">
        <v>0</v>
      </c>
      <c r="G139" s="172">
        <v>0</v>
      </c>
      <c r="H139" s="172">
        <v>0</v>
      </c>
      <c r="I139" s="172">
        <v>0</v>
      </c>
      <c r="J139" s="172">
        <v>0</v>
      </c>
      <c r="K139" s="172">
        <v>0</v>
      </c>
      <c r="L139" s="172">
        <v>0</v>
      </c>
      <c r="M139" s="172">
        <v>0</v>
      </c>
      <c r="N139" s="172">
        <v>0</v>
      </c>
      <c r="O139" s="172">
        <v>0</v>
      </c>
      <c r="P139" s="172">
        <v>0</v>
      </c>
      <c r="Q139" s="172">
        <v>0</v>
      </c>
      <c r="R139" s="172">
        <v>0</v>
      </c>
      <c r="S139" s="172">
        <v>0</v>
      </c>
      <c r="T139" s="172">
        <v>0</v>
      </c>
      <c r="U139" s="172">
        <v>0</v>
      </c>
      <c r="V139" s="172">
        <v>0</v>
      </c>
      <c r="W139" s="172">
        <v>0</v>
      </c>
      <c r="X139" s="172">
        <v>0</v>
      </c>
      <c r="Y139" s="172">
        <v>0</v>
      </c>
      <c r="Z139" s="172">
        <v>0</v>
      </c>
      <c r="AA139" s="172">
        <v>0</v>
      </c>
      <c r="AB139" s="172">
        <v>0</v>
      </c>
      <c r="AC139" s="172">
        <v>0</v>
      </c>
      <c r="AD139" s="172">
        <v>0</v>
      </c>
      <c r="AE139" s="172">
        <v>0</v>
      </c>
      <c r="AF139" s="172">
        <v>0</v>
      </c>
      <c r="AG139" s="172">
        <v>0</v>
      </c>
      <c r="AH139" s="172">
        <v>0</v>
      </c>
      <c r="AI139" s="172">
        <v>0</v>
      </c>
      <c r="AJ139" s="172">
        <v>0</v>
      </c>
      <c r="AK139" s="172">
        <v>0</v>
      </c>
      <c r="AL139" s="172">
        <v>0</v>
      </c>
      <c r="AM139" s="172">
        <v>0</v>
      </c>
      <c r="AN139" s="172">
        <v>0</v>
      </c>
      <c r="AO139" s="172">
        <v>0</v>
      </c>
      <c r="AP139" s="172">
        <v>0</v>
      </c>
      <c r="AQ139" s="172">
        <v>0</v>
      </c>
      <c r="AR139" s="172">
        <v>0</v>
      </c>
      <c r="AS139" s="172">
        <v>0</v>
      </c>
      <c r="AT139" s="172">
        <v>0</v>
      </c>
      <c r="AU139" s="172">
        <v>0</v>
      </c>
      <c r="AV139" s="172">
        <v>0</v>
      </c>
      <c r="AW139" s="172">
        <v>0</v>
      </c>
      <c r="AX139" s="172">
        <v>0</v>
      </c>
      <c r="AY139" s="172">
        <v>0</v>
      </c>
      <c r="AZ139" s="172">
        <v>0</v>
      </c>
      <c r="BA139" s="172">
        <v>0</v>
      </c>
      <c r="BB139" s="172">
        <v>0</v>
      </c>
      <c r="BC139" s="172">
        <v>0</v>
      </c>
      <c r="BD139" s="172">
        <v>0</v>
      </c>
      <c r="BE139" s="172">
        <v>0</v>
      </c>
      <c r="BF139" s="172">
        <v>0</v>
      </c>
      <c r="BG139" s="172">
        <v>0</v>
      </c>
      <c r="BH139" s="172">
        <v>0</v>
      </c>
      <c r="BI139" s="172">
        <v>0</v>
      </c>
      <c r="BJ139" s="172">
        <v>0</v>
      </c>
      <c r="BK139" s="172">
        <v>0</v>
      </c>
      <c r="BL139" s="172">
        <v>0</v>
      </c>
      <c r="BM139" s="172">
        <v>0</v>
      </c>
      <c r="BN139" s="172">
        <v>0</v>
      </c>
      <c r="BO139" s="172">
        <v>0</v>
      </c>
      <c r="BP139" s="172">
        <v>0</v>
      </c>
      <c r="BQ139" s="172">
        <v>0</v>
      </c>
      <c r="BR139" s="172">
        <v>0</v>
      </c>
      <c r="BS139" s="172">
        <v>0</v>
      </c>
      <c r="BT139" s="172">
        <v>0</v>
      </c>
      <c r="BU139" s="172">
        <v>0</v>
      </c>
      <c r="BV139" s="172">
        <v>0</v>
      </c>
      <c r="BW139" s="172">
        <v>0</v>
      </c>
      <c r="BX139" s="172">
        <v>0</v>
      </c>
      <c r="BY139" s="172">
        <v>0</v>
      </c>
      <c r="BZ139" s="172">
        <v>0</v>
      </c>
      <c r="CA139" s="172">
        <v>0</v>
      </c>
      <c r="CB139" s="172">
        <v>0</v>
      </c>
      <c r="CC139" s="172">
        <v>0</v>
      </c>
      <c r="CD139" s="172">
        <v>0</v>
      </c>
      <c r="CE139" s="172">
        <v>0</v>
      </c>
      <c r="CF139" s="172">
        <v>0</v>
      </c>
      <c r="CG139" s="172">
        <v>0</v>
      </c>
      <c r="CH139" s="172">
        <v>0</v>
      </c>
      <c r="CI139" s="172">
        <v>0</v>
      </c>
      <c r="CJ139" s="172">
        <v>0</v>
      </c>
      <c r="CK139" s="172">
        <v>0</v>
      </c>
      <c r="CL139" s="172">
        <v>0</v>
      </c>
      <c r="CM139" s="172">
        <v>0</v>
      </c>
      <c r="CN139" s="172">
        <v>0</v>
      </c>
      <c r="CO139" s="172">
        <v>0</v>
      </c>
      <c r="CP139" s="172">
        <v>0</v>
      </c>
      <c r="CQ139" s="172">
        <v>0</v>
      </c>
      <c r="CR139" s="172">
        <v>0</v>
      </c>
      <c r="CS139" s="172">
        <v>0</v>
      </c>
      <c r="CT139" s="172">
        <v>0</v>
      </c>
      <c r="CU139" s="172">
        <v>0</v>
      </c>
      <c r="CV139" s="172">
        <v>0</v>
      </c>
      <c r="CW139" s="172">
        <v>0</v>
      </c>
      <c r="CX139" s="172">
        <v>0</v>
      </c>
      <c r="CY139" s="172">
        <v>0</v>
      </c>
      <c r="CZ139" s="172">
        <v>0</v>
      </c>
      <c r="DA139" s="172">
        <v>0</v>
      </c>
      <c r="DB139" s="172">
        <v>0</v>
      </c>
      <c r="DC139" s="172">
        <v>0</v>
      </c>
      <c r="DD139" s="172">
        <v>0</v>
      </c>
      <c r="DE139" s="172">
        <v>0</v>
      </c>
      <c r="DF139" s="172">
        <v>0</v>
      </c>
      <c r="DG139" s="172">
        <v>0</v>
      </c>
      <c r="DH139" s="172">
        <v>0</v>
      </c>
      <c r="DI139" s="172">
        <v>0</v>
      </c>
      <c r="DJ139" s="172">
        <v>0</v>
      </c>
      <c r="DK139" s="172">
        <v>0</v>
      </c>
      <c r="DL139" s="172">
        <v>0</v>
      </c>
      <c r="DM139" s="172">
        <v>0</v>
      </c>
      <c r="DN139" s="172">
        <v>0</v>
      </c>
      <c r="DO139" s="172">
        <v>0</v>
      </c>
      <c r="DP139" s="172">
        <v>0</v>
      </c>
      <c r="DQ139" s="172">
        <v>0</v>
      </c>
      <c r="DR139" s="172">
        <v>0</v>
      </c>
      <c r="DS139" s="172">
        <v>0</v>
      </c>
      <c r="DT139" s="172">
        <v>0</v>
      </c>
      <c r="DU139" s="172">
        <v>0</v>
      </c>
      <c r="DV139" s="172">
        <v>0</v>
      </c>
      <c r="DW139" s="172">
        <v>0</v>
      </c>
      <c r="DX139" s="172">
        <v>0</v>
      </c>
      <c r="DY139" s="172">
        <v>0</v>
      </c>
      <c r="DZ139" s="172">
        <v>0</v>
      </c>
      <c r="EA139" s="172">
        <v>0</v>
      </c>
      <c r="EB139" s="172">
        <v>0</v>
      </c>
      <c r="EC139" s="172">
        <v>0</v>
      </c>
      <c r="ED139" s="172">
        <v>0</v>
      </c>
      <c r="EE139" s="172">
        <v>0</v>
      </c>
      <c r="EF139" s="172">
        <v>0</v>
      </c>
      <c r="EG139" s="172">
        <v>0</v>
      </c>
      <c r="EH139" s="172">
        <v>0</v>
      </c>
      <c r="EI139" s="172">
        <v>0</v>
      </c>
      <c r="EJ139" s="172">
        <v>0</v>
      </c>
      <c r="EK139" s="172">
        <v>0</v>
      </c>
      <c r="EL139" s="172">
        <v>0</v>
      </c>
      <c r="EM139" s="172">
        <v>0</v>
      </c>
      <c r="EN139" s="172">
        <v>0</v>
      </c>
      <c r="EO139" s="172">
        <v>0</v>
      </c>
      <c r="EP139" s="172">
        <v>0</v>
      </c>
      <c r="EQ139" s="172">
        <v>0</v>
      </c>
      <c r="ER139" s="172">
        <v>0</v>
      </c>
      <c r="ES139" s="172">
        <v>0</v>
      </c>
      <c r="ET139" s="172">
        <v>0</v>
      </c>
      <c r="EU139" s="172">
        <v>0</v>
      </c>
      <c r="EV139" s="172">
        <v>0</v>
      </c>
      <c r="EW139" s="172">
        <v>0</v>
      </c>
      <c r="EX139" s="172">
        <v>0</v>
      </c>
      <c r="EY139" s="172">
        <v>0</v>
      </c>
      <c r="EZ139" s="172">
        <v>0</v>
      </c>
      <c r="FA139" s="172">
        <v>0</v>
      </c>
      <c r="FB139" s="172">
        <v>0</v>
      </c>
      <c r="FC139" s="172">
        <v>0</v>
      </c>
      <c r="FD139" s="172">
        <v>0</v>
      </c>
      <c r="FE139" s="172">
        <v>0</v>
      </c>
      <c r="FF139" s="172">
        <v>0</v>
      </c>
      <c r="FG139" s="172">
        <v>0</v>
      </c>
      <c r="FH139" s="172">
        <v>0</v>
      </c>
      <c r="FI139" s="172">
        <v>0</v>
      </c>
      <c r="FJ139" s="172">
        <v>0</v>
      </c>
      <c r="FK139" s="172">
        <v>0</v>
      </c>
      <c r="FL139" s="172">
        <v>0</v>
      </c>
      <c r="FM139" s="172">
        <v>0</v>
      </c>
      <c r="FN139" s="172">
        <v>0</v>
      </c>
      <c r="FO139" s="172">
        <v>0</v>
      </c>
      <c r="FP139" s="172">
        <v>0</v>
      </c>
      <c r="FQ139" s="172">
        <v>0</v>
      </c>
      <c r="FR139" s="172">
        <v>0</v>
      </c>
      <c r="FS139" s="172">
        <v>0</v>
      </c>
      <c r="FT139" s="172">
        <v>0</v>
      </c>
      <c r="FU139" s="172">
        <v>0</v>
      </c>
      <c r="FV139" s="172">
        <v>0</v>
      </c>
      <c r="FW139" s="172">
        <v>0</v>
      </c>
      <c r="FX139" s="172">
        <v>0</v>
      </c>
      <c r="FY139" s="172">
        <v>0</v>
      </c>
      <c r="FZ139" s="172">
        <v>0</v>
      </c>
      <c r="GA139" s="172">
        <v>0</v>
      </c>
      <c r="GB139" s="172">
        <v>0</v>
      </c>
      <c r="GC139" s="172">
        <v>0</v>
      </c>
      <c r="GD139" s="172">
        <v>0</v>
      </c>
      <c r="GE139" s="172">
        <v>0</v>
      </c>
      <c r="GF139" s="172">
        <v>0</v>
      </c>
      <c r="GG139" s="172">
        <v>0</v>
      </c>
      <c r="GH139" s="172">
        <v>0</v>
      </c>
      <c r="GI139" s="172">
        <v>0</v>
      </c>
      <c r="GJ139" s="172">
        <v>0</v>
      </c>
      <c r="GK139" s="172">
        <v>0</v>
      </c>
      <c r="GL139" s="172">
        <v>0</v>
      </c>
      <c r="GM139" s="172">
        <v>0</v>
      </c>
      <c r="GN139" s="172">
        <v>0</v>
      </c>
      <c r="GO139" s="172">
        <v>0</v>
      </c>
      <c r="GP139" s="172">
        <v>0</v>
      </c>
      <c r="GQ139" s="172">
        <v>0</v>
      </c>
      <c r="GR139" s="172">
        <v>0</v>
      </c>
      <c r="GS139" s="172">
        <v>0</v>
      </c>
      <c r="GT139" s="172">
        <v>0</v>
      </c>
      <c r="GU139" s="173">
        <v>0</v>
      </c>
      <c r="GV139" s="173">
        <v>0</v>
      </c>
      <c r="GW139" s="173">
        <v>0</v>
      </c>
      <c r="GX139" s="173">
        <v>0</v>
      </c>
      <c r="GY139" s="173">
        <v>0</v>
      </c>
      <c r="GZ139" s="173">
        <v>0</v>
      </c>
      <c r="HA139" s="173">
        <v>0</v>
      </c>
      <c r="HB139" s="173">
        <v>0</v>
      </c>
      <c r="HC139" s="173">
        <v>0</v>
      </c>
      <c r="HD139" s="173">
        <v>0</v>
      </c>
      <c r="HE139" s="173">
        <v>0</v>
      </c>
      <c r="HF139" s="173">
        <v>0</v>
      </c>
      <c r="HG139" s="173">
        <v>0</v>
      </c>
      <c r="HH139" s="173">
        <v>0</v>
      </c>
      <c r="HI139" s="173">
        <v>0</v>
      </c>
      <c r="HJ139" s="173">
        <v>0</v>
      </c>
      <c r="HK139" s="173">
        <v>0</v>
      </c>
      <c r="HL139" s="173">
        <v>0</v>
      </c>
      <c r="HM139" s="173">
        <v>0</v>
      </c>
      <c r="HN139" s="173">
        <v>0</v>
      </c>
      <c r="HO139" s="172">
        <f t="shared" si="282"/>
        <v>0</v>
      </c>
      <c r="HP139" s="172">
        <f t="shared" si="283"/>
        <v>0</v>
      </c>
      <c r="HQ139" s="172">
        <f t="shared" si="284"/>
        <v>0</v>
      </c>
      <c r="HR139" s="172">
        <f t="shared" si="285"/>
        <v>0</v>
      </c>
      <c r="HS139" s="163">
        <f t="shared" si="275"/>
        <v>0</v>
      </c>
    </row>
    <row r="140" spans="1:227" ht="25.5" customHeight="1" thickTop="1" thickBot="1" x14ac:dyDescent="0.3">
      <c r="A140" s="171" t="s">
        <v>975</v>
      </c>
      <c r="B140" s="172">
        <v>0</v>
      </c>
      <c r="C140" s="172">
        <v>0</v>
      </c>
      <c r="D140" s="172">
        <v>0</v>
      </c>
      <c r="E140" s="172">
        <v>0</v>
      </c>
      <c r="F140" s="172">
        <v>0</v>
      </c>
      <c r="G140" s="172">
        <v>0</v>
      </c>
      <c r="H140" s="172">
        <v>0</v>
      </c>
      <c r="I140" s="172">
        <v>0</v>
      </c>
      <c r="J140" s="172">
        <v>0</v>
      </c>
      <c r="K140" s="172">
        <v>0</v>
      </c>
      <c r="L140" s="172">
        <v>0</v>
      </c>
      <c r="M140" s="172">
        <v>0</v>
      </c>
      <c r="N140" s="172">
        <v>0</v>
      </c>
      <c r="O140" s="172">
        <v>0</v>
      </c>
      <c r="P140" s="172">
        <v>0</v>
      </c>
      <c r="Q140" s="172">
        <v>0</v>
      </c>
      <c r="R140" s="172">
        <v>0</v>
      </c>
      <c r="S140" s="172">
        <v>0</v>
      </c>
      <c r="T140" s="172">
        <v>0</v>
      </c>
      <c r="U140" s="172">
        <v>0</v>
      </c>
      <c r="V140" s="172">
        <v>0</v>
      </c>
      <c r="W140" s="172">
        <v>0</v>
      </c>
      <c r="X140" s="172">
        <v>0</v>
      </c>
      <c r="Y140" s="172">
        <v>0</v>
      </c>
      <c r="Z140" s="172">
        <v>0</v>
      </c>
      <c r="AA140" s="172">
        <v>0</v>
      </c>
      <c r="AB140" s="172">
        <v>0</v>
      </c>
      <c r="AC140" s="172">
        <v>0</v>
      </c>
      <c r="AD140" s="172">
        <v>0</v>
      </c>
      <c r="AE140" s="172">
        <v>0</v>
      </c>
      <c r="AF140" s="172">
        <v>0</v>
      </c>
      <c r="AG140" s="172">
        <v>0</v>
      </c>
      <c r="AH140" s="172">
        <v>0</v>
      </c>
      <c r="AI140" s="172">
        <v>0</v>
      </c>
      <c r="AJ140" s="172">
        <v>0</v>
      </c>
      <c r="AK140" s="172">
        <v>0</v>
      </c>
      <c r="AL140" s="172">
        <v>0</v>
      </c>
      <c r="AM140" s="172">
        <v>0</v>
      </c>
      <c r="AN140" s="172">
        <v>0</v>
      </c>
      <c r="AO140" s="172">
        <v>0</v>
      </c>
      <c r="AP140" s="172">
        <v>0</v>
      </c>
      <c r="AQ140" s="172">
        <v>0</v>
      </c>
      <c r="AR140" s="172">
        <v>0</v>
      </c>
      <c r="AS140" s="172">
        <v>0</v>
      </c>
      <c r="AT140" s="172">
        <v>0</v>
      </c>
      <c r="AU140" s="172">
        <v>0</v>
      </c>
      <c r="AV140" s="172">
        <v>0</v>
      </c>
      <c r="AW140" s="172">
        <v>0</v>
      </c>
      <c r="AX140" s="172">
        <v>0</v>
      </c>
      <c r="AY140" s="172">
        <v>0</v>
      </c>
      <c r="AZ140" s="172">
        <v>0</v>
      </c>
      <c r="BA140" s="172">
        <v>0</v>
      </c>
      <c r="BB140" s="172">
        <v>0</v>
      </c>
      <c r="BC140" s="172">
        <v>0</v>
      </c>
      <c r="BD140" s="172">
        <v>0</v>
      </c>
      <c r="BE140" s="172">
        <v>0</v>
      </c>
      <c r="BF140" s="172">
        <v>0</v>
      </c>
      <c r="BG140" s="172">
        <v>0</v>
      </c>
      <c r="BH140" s="172">
        <v>0</v>
      </c>
      <c r="BI140" s="172">
        <v>0</v>
      </c>
      <c r="BJ140" s="172">
        <v>0</v>
      </c>
      <c r="BK140" s="172">
        <v>0</v>
      </c>
      <c r="BL140" s="172">
        <v>0</v>
      </c>
      <c r="BM140" s="172">
        <v>0</v>
      </c>
      <c r="BN140" s="172">
        <v>0</v>
      </c>
      <c r="BO140" s="172">
        <v>0</v>
      </c>
      <c r="BP140" s="172">
        <v>0</v>
      </c>
      <c r="BQ140" s="172">
        <v>0</v>
      </c>
      <c r="BR140" s="172">
        <v>0</v>
      </c>
      <c r="BS140" s="172">
        <v>0</v>
      </c>
      <c r="BT140" s="172">
        <v>0</v>
      </c>
      <c r="BU140" s="172">
        <v>0</v>
      </c>
      <c r="BV140" s="172">
        <v>0</v>
      </c>
      <c r="BW140" s="172">
        <v>0</v>
      </c>
      <c r="BX140" s="172">
        <v>0</v>
      </c>
      <c r="BY140" s="172">
        <v>0</v>
      </c>
      <c r="BZ140" s="172">
        <v>0</v>
      </c>
      <c r="CA140" s="172">
        <v>0</v>
      </c>
      <c r="CB140" s="172">
        <v>0</v>
      </c>
      <c r="CC140" s="172">
        <v>0</v>
      </c>
      <c r="CD140" s="172">
        <v>0</v>
      </c>
      <c r="CE140" s="172">
        <v>0</v>
      </c>
      <c r="CF140" s="172">
        <v>0</v>
      </c>
      <c r="CG140" s="172">
        <v>0</v>
      </c>
      <c r="CH140" s="172">
        <v>0</v>
      </c>
      <c r="CI140" s="172">
        <v>0</v>
      </c>
      <c r="CJ140" s="172">
        <v>0</v>
      </c>
      <c r="CK140" s="172">
        <v>0</v>
      </c>
      <c r="CL140" s="172">
        <v>0</v>
      </c>
      <c r="CM140" s="172">
        <v>0</v>
      </c>
      <c r="CN140" s="172">
        <v>0</v>
      </c>
      <c r="CO140" s="172">
        <v>0</v>
      </c>
      <c r="CP140" s="172">
        <v>0</v>
      </c>
      <c r="CQ140" s="172">
        <v>0</v>
      </c>
      <c r="CR140" s="172">
        <v>0</v>
      </c>
      <c r="CS140" s="172">
        <v>0</v>
      </c>
      <c r="CT140" s="172">
        <v>0</v>
      </c>
      <c r="CU140" s="172">
        <v>0</v>
      </c>
      <c r="CV140" s="172">
        <v>0</v>
      </c>
      <c r="CW140" s="172">
        <v>0</v>
      </c>
      <c r="CX140" s="172">
        <v>0</v>
      </c>
      <c r="CY140" s="172">
        <v>0</v>
      </c>
      <c r="CZ140" s="172">
        <v>0</v>
      </c>
      <c r="DA140" s="172">
        <v>0</v>
      </c>
      <c r="DB140" s="172">
        <v>0</v>
      </c>
      <c r="DC140" s="172">
        <v>0</v>
      </c>
      <c r="DD140" s="172">
        <v>0</v>
      </c>
      <c r="DE140" s="172">
        <v>0</v>
      </c>
      <c r="DF140" s="172">
        <v>0</v>
      </c>
      <c r="DG140" s="172">
        <v>0</v>
      </c>
      <c r="DH140" s="172">
        <v>0</v>
      </c>
      <c r="DI140" s="172">
        <v>0</v>
      </c>
      <c r="DJ140" s="172">
        <v>0</v>
      </c>
      <c r="DK140" s="172">
        <v>0</v>
      </c>
      <c r="DL140" s="172">
        <v>0</v>
      </c>
      <c r="DM140" s="172">
        <v>0</v>
      </c>
      <c r="DN140" s="172">
        <v>0</v>
      </c>
      <c r="DO140" s="172">
        <v>0</v>
      </c>
      <c r="DP140" s="172">
        <v>0</v>
      </c>
      <c r="DQ140" s="172">
        <v>0</v>
      </c>
      <c r="DR140" s="172">
        <v>0</v>
      </c>
      <c r="DS140" s="172">
        <v>0</v>
      </c>
      <c r="DT140" s="172">
        <v>0</v>
      </c>
      <c r="DU140" s="172">
        <v>0</v>
      </c>
      <c r="DV140" s="172">
        <v>0</v>
      </c>
      <c r="DW140" s="172">
        <v>0</v>
      </c>
      <c r="DX140" s="172">
        <v>0</v>
      </c>
      <c r="DY140" s="172">
        <v>0</v>
      </c>
      <c r="DZ140" s="172">
        <v>0</v>
      </c>
      <c r="EA140" s="172">
        <v>0</v>
      </c>
      <c r="EB140" s="172">
        <v>0</v>
      </c>
      <c r="EC140" s="172">
        <v>0</v>
      </c>
      <c r="ED140" s="172">
        <v>0</v>
      </c>
      <c r="EE140" s="172">
        <v>0</v>
      </c>
      <c r="EF140" s="172">
        <v>0</v>
      </c>
      <c r="EG140" s="172">
        <v>0</v>
      </c>
      <c r="EH140" s="172">
        <v>0</v>
      </c>
      <c r="EI140" s="172">
        <v>0</v>
      </c>
      <c r="EJ140" s="172">
        <v>0</v>
      </c>
      <c r="EK140" s="172">
        <v>0</v>
      </c>
      <c r="EL140" s="172">
        <v>0</v>
      </c>
      <c r="EM140" s="172">
        <v>0</v>
      </c>
      <c r="EN140" s="172">
        <v>0</v>
      </c>
      <c r="EO140" s="172">
        <v>0</v>
      </c>
      <c r="EP140" s="172">
        <v>0</v>
      </c>
      <c r="EQ140" s="172">
        <v>0</v>
      </c>
      <c r="ER140" s="172">
        <v>0</v>
      </c>
      <c r="ES140" s="172">
        <v>0</v>
      </c>
      <c r="ET140" s="172">
        <v>0</v>
      </c>
      <c r="EU140" s="172">
        <v>0</v>
      </c>
      <c r="EV140" s="172">
        <v>0</v>
      </c>
      <c r="EW140" s="172">
        <v>0</v>
      </c>
      <c r="EX140" s="172">
        <v>0</v>
      </c>
      <c r="EY140" s="172">
        <v>0</v>
      </c>
      <c r="EZ140" s="172">
        <v>0</v>
      </c>
      <c r="FA140" s="172">
        <v>0</v>
      </c>
      <c r="FB140" s="172">
        <v>0</v>
      </c>
      <c r="FC140" s="172">
        <v>0</v>
      </c>
      <c r="FD140" s="172">
        <v>0</v>
      </c>
      <c r="FE140" s="172">
        <v>0</v>
      </c>
      <c r="FF140" s="172">
        <v>0</v>
      </c>
      <c r="FG140" s="172">
        <v>0</v>
      </c>
      <c r="FH140" s="172">
        <v>0</v>
      </c>
      <c r="FI140" s="172">
        <v>0</v>
      </c>
      <c r="FJ140" s="172">
        <v>0</v>
      </c>
      <c r="FK140" s="172">
        <v>0</v>
      </c>
      <c r="FL140" s="172">
        <v>0</v>
      </c>
      <c r="FM140" s="172">
        <v>0</v>
      </c>
      <c r="FN140" s="172">
        <v>0</v>
      </c>
      <c r="FO140" s="172">
        <v>0</v>
      </c>
      <c r="FP140" s="172">
        <v>0</v>
      </c>
      <c r="FQ140" s="172">
        <v>0</v>
      </c>
      <c r="FR140" s="172">
        <v>0</v>
      </c>
      <c r="FS140" s="172">
        <v>0</v>
      </c>
      <c r="FT140" s="172">
        <v>0</v>
      </c>
      <c r="FU140" s="172">
        <v>0</v>
      </c>
      <c r="FV140" s="172">
        <v>0</v>
      </c>
      <c r="FW140" s="172">
        <v>0</v>
      </c>
      <c r="FX140" s="172">
        <v>0</v>
      </c>
      <c r="FY140" s="172">
        <v>0</v>
      </c>
      <c r="FZ140" s="172">
        <v>0</v>
      </c>
      <c r="GA140" s="172">
        <v>0</v>
      </c>
      <c r="GB140" s="172">
        <v>0</v>
      </c>
      <c r="GC140" s="172">
        <v>0</v>
      </c>
      <c r="GD140" s="172">
        <v>0</v>
      </c>
      <c r="GE140" s="172">
        <v>0</v>
      </c>
      <c r="GF140" s="172">
        <v>0</v>
      </c>
      <c r="GG140" s="172">
        <v>0</v>
      </c>
      <c r="GH140" s="172">
        <v>0</v>
      </c>
      <c r="GI140" s="172">
        <v>0</v>
      </c>
      <c r="GJ140" s="172">
        <v>0</v>
      </c>
      <c r="GK140" s="172">
        <v>0</v>
      </c>
      <c r="GL140" s="172">
        <v>0</v>
      </c>
      <c r="GM140" s="172">
        <v>0</v>
      </c>
      <c r="GN140" s="172">
        <v>0</v>
      </c>
      <c r="GO140" s="172">
        <v>0</v>
      </c>
      <c r="GP140" s="172">
        <v>0</v>
      </c>
      <c r="GQ140" s="172">
        <v>0</v>
      </c>
      <c r="GR140" s="172">
        <v>0</v>
      </c>
      <c r="GS140" s="172">
        <v>0</v>
      </c>
      <c r="GT140" s="172">
        <v>0</v>
      </c>
      <c r="GU140" s="173">
        <v>0</v>
      </c>
      <c r="GV140" s="173">
        <v>0</v>
      </c>
      <c r="GW140" s="173">
        <v>0</v>
      </c>
      <c r="GX140" s="173">
        <v>0</v>
      </c>
      <c r="GY140" s="173">
        <v>0</v>
      </c>
      <c r="GZ140" s="173">
        <v>0</v>
      </c>
      <c r="HA140" s="173">
        <v>0</v>
      </c>
      <c r="HB140" s="173">
        <v>0</v>
      </c>
      <c r="HC140" s="173">
        <v>0</v>
      </c>
      <c r="HD140" s="173">
        <v>0</v>
      </c>
      <c r="HE140" s="173">
        <v>0</v>
      </c>
      <c r="HF140" s="173">
        <v>0</v>
      </c>
      <c r="HG140" s="173">
        <v>0</v>
      </c>
      <c r="HH140" s="173">
        <v>0</v>
      </c>
      <c r="HI140" s="173">
        <v>0</v>
      </c>
      <c r="HJ140" s="173">
        <v>0</v>
      </c>
      <c r="HK140" s="173">
        <v>0</v>
      </c>
      <c r="HL140" s="173">
        <v>0</v>
      </c>
      <c r="HM140" s="173">
        <v>0</v>
      </c>
      <c r="HN140" s="173">
        <v>0</v>
      </c>
      <c r="HO140" s="172">
        <f t="shared" si="282"/>
        <v>0</v>
      </c>
      <c r="HP140" s="172">
        <f t="shared" si="283"/>
        <v>0</v>
      </c>
      <c r="HQ140" s="172">
        <f t="shared" si="284"/>
        <v>0</v>
      </c>
      <c r="HR140" s="172">
        <f t="shared" si="285"/>
        <v>0</v>
      </c>
      <c r="HS140" s="163">
        <f t="shared" si="275"/>
        <v>0</v>
      </c>
    </row>
    <row r="141" spans="1:227" ht="25.5" customHeight="1" thickTop="1" thickBot="1" x14ac:dyDescent="0.3">
      <c r="A141" s="171" t="s">
        <v>976</v>
      </c>
      <c r="B141" s="172">
        <v>0</v>
      </c>
      <c r="C141" s="172">
        <v>0</v>
      </c>
      <c r="D141" s="172">
        <v>0</v>
      </c>
      <c r="E141" s="172">
        <v>0</v>
      </c>
      <c r="F141" s="172">
        <v>0</v>
      </c>
      <c r="G141" s="172">
        <v>0</v>
      </c>
      <c r="H141" s="172">
        <v>0</v>
      </c>
      <c r="I141" s="172">
        <v>0</v>
      </c>
      <c r="J141" s="172">
        <v>0</v>
      </c>
      <c r="K141" s="172">
        <v>0</v>
      </c>
      <c r="L141" s="172">
        <v>0</v>
      </c>
      <c r="M141" s="172">
        <v>0</v>
      </c>
      <c r="N141" s="172">
        <v>0</v>
      </c>
      <c r="O141" s="172">
        <v>0</v>
      </c>
      <c r="P141" s="172">
        <v>0</v>
      </c>
      <c r="Q141" s="172">
        <v>0</v>
      </c>
      <c r="R141" s="172">
        <v>0</v>
      </c>
      <c r="S141" s="172">
        <v>0</v>
      </c>
      <c r="T141" s="172">
        <v>0</v>
      </c>
      <c r="U141" s="172">
        <v>0</v>
      </c>
      <c r="V141" s="172">
        <v>0</v>
      </c>
      <c r="W141" s="172">
        <v>0</v>
      </c>
      <c r="X141" s="172">
        <v>0</v>
      </c>
      <c r="Y141" s="172">
        <v>0</v>
      </c>
      <c r="Z141" s="172">
        <v>0</v>
      </c>
      <c r="AA141" s="172">
        <v>0</v>
      </c>
      <c r="AB141" s="172">
        <v>0</v>
      </c>
      <c r="AC141" s="172">
        <v>0</v>
      </c>
      <c r="AD141" s="172">
        <v>0</v>
      </c>
      <c r="AE141" s="172">
        <v>0</v>
      </c>
      <c r="AF141" s="172">
        <v>0</v>
      </c>
      <c r="AG141" s="172">
        <v>0</v>
      </c>
      <c r="AH141" s="172">
        <v>0</v>
      </c>
      <c r="AI141" s="172">
        <v>0</v>
      </c>
      <c r="AJ141" s="172">
        <v>0</v>
      </c>
      <c r="AK141" s="172">
        <v>0</v>
      </c>
      <c r="AL141" s="172">
        <v>0</v>
      </c>
      <c r="AM141" s="172">
        <v>0</v>
      </c>
      <c r="AN141" s="172">
        <v>0</v>
      </c>
      <c r="AO141" s="172">
        <v>0</v>
      </c>
      <c r="AP141" s="172">
        <v>0</v>
      </c>
      <c r="AQ141" s="172">
        <v>0</v>
      </c>
      <c r="AR141" s="172">
        <v>0</v>
      </c>
      <c r="AS141" s="172">
        <v>0</v>
      </c>
      <c r="AT141" s="172">
        <v>0</v>
      </c>
      <c r="AU141" s="172">
        <v>0</v>
      </c>
      <c r="AV141" s="172">
        <v>0</v>
      </c>
      <c r="AW141" s="172">
        <v>0</v>
      </c>
      <c r="AX141" s="172">
        <v>0</v>
      </c>
      <c r="AY141" s="172">
        <v>0</v>
      </c>
      <c r="AZ141" s="172">
        <v>0</v>
      </c>
      <c r="BA141" s="172">
        <v>0</v>
      </c>
      <c r="BB141" s="172">
        <v>0</v>
      </c>
      <c r="BC141" s="172">
        <v>0</v>
      </c>
      <c r="BD141" s="172">
        <v>0</v>
      </c>
      <c r="BE141" s="172">
        <v>0</v>
      </c>
      <c r="BF141" s="172">
        <v>0</v>
      </c>
      <c r="BG141" s="172">
        <v>0</v>
      </c>
      <c r="BH141" s="172">
        <v>0</v>
      </c>
      <c r="BI141" s="172">
        <v>0</v>
      </c>
      <c r="BJ141" s="172">
        <v>0</v>
      </c>
      <c r="BK141" s="172">
        <v>0</v>
      </c>
      <c r="BL141" s="172">
        <v>0</v>
      </c>
      <c r="BM141" s="172">
        <v>0</v>
      </c>
      <c r="BN141" s="172">
        <v>0</v>
      </c>
      <c r="BO141" s="172">
        <v>0</v>
      </c>
      <c r="BP141" s="172">
        <v>0</v>
      </c>
      <c r="BQ141" s="172">
        <v>0</v>
      </c>
      <c r="BR141" s="172">
        <v>0</v>
      </c>
      <c r="BS141" s="172">
        <v>0</v>
      </c>
      <c r="BT141" s="172">
        <v>0</v>
      </c>
      <c r="BU141" s="172">
        <v>0</v>
      </c>
      <c r="BV141" s="172">
        <v>0</v>
      </c>
      <c r="BW141" s="172">
        <v>0</v>
      </c>
      <c r="BX141" s="172">
        <v>0</v>
      </c>
      <c r="BY141" s="172">
        <v>0</v>
      </c>
      <c r="BZ141" s="172">
        <v>0</v>
      </c>
      <c r="CA141" s="172">
        <v>0</v>
      </c>
      <c r="CB141" s="172">
        <v>0</v>
      </c>
      <c r="CC141" s="172">
        <v>0</v>
      </c>
      <c r="CD141" s="172">
        <v>0</v>
      </c>
      <c r="CE141" s="172">
        <v>0</v>
      </c>
      <c r="CF141" s="172">
        <v>0</v>
      </c>
      <c r="CG141" s="172">
        <v>0</v>
      </c>
      <c r="CH141" s="172">
        <v>0</v>
      </c>
      <c r="CI141" s="172">
        <v>0</v>
      </c>
      <c r="CJ141" s="172">
        <v>0</v>
      </c>
      <c r="CK141" s="172">
        <v>0</v>
      </c>
      <c r="CL141" s="172">
        <v>0</v>
      </c>
      <c r="CM141" s="172">
        <v>0</v>
      </c>
      <c r="CN141" s="172">
        <v>0</v>
      </c>
      <c r="CO141" s="172">
        <v>0</v>
      </c>
      <c r="CP141" s="172">
        <v>0</v>
      </c>
      <c r="CQ141" s="172">
        <v>0</v>
      </c>
      <c r="CR141" s="172">
        <v>0</v>
      </c>
      <c r="CS141" s="172">
        <v>0</v>
      </c>
      <c r="CT141" s="172">
        <v>0</v>
      </c>
      <c r="CU141" s="172">
        <v>0</v>
      </c>
      <c r="CV141" s="172">
        <v>0</v>
      </c>
      <c r="CW141" s="172">
        <v>0</v>
      </c>
      <c r="CX141" s="172">
        <v>0</v>
      </c>
      <c r="CY141" s="172">
        <v>0</v>
      </c>
      <c r="CZ141" s="172">
        <v>0</v>
      </c>
      <c r="DA141" s="172">
        <v>0</v>
      </c>
      <c r="DB141" s="172">
        <v>0</v>
      </c>
      <c r="DC141" s="172">
        <v>0</v>
      </c>
      <c r="DD141" s="172">
        <v>0</v>
      </c>
      <c r="DE141" s="172">
        <v>0</v>
      </c>
      <c r="DF141" s="172">
        <v>0</v>
      </c>
      <c r="DG141" s="172">
        <v>0</v>
      </c>
      <c r="DH141" s="172">
        <v>0</v>
      </c>
      <c r="DI141" s="172">
        <v>0</v>
      </c>
      <c r="DJ141" s="172">
        <v>0</v>
      </c>
      <c r="DK141" s="172">
        <v>0</v>
      </c>
      <c r="DL141" s="172">
        <v>0</v>
      </c>
      <c r="DM141" s="172">
        <v>0</v>
      </c>
      <c r="DN141" s="172">
        <v>0</v>
      </c>
      <c r="DO141" s="172">
        <v>0</v>
      </c>
      <c r="DP141" s="172">
        <v>0</v>
      </c>
      <c r="DQ141" s="172">
        <v>0</v>
      </c>
      <c r="DR141" s="172">
        <v>0</v>
      </c>
      <c r="DS141" s="172">
        <v>0</v>
      </c>
      <c r="DT141" s="172">
        <v>0</v>
      </c>
      <c r="DU141" s="172">
        <v>0</v>
      </c>
      <c r="DV141" s="172">
        <v>0</v>
      </c>
      <c r="DW141" s="172">
        <v>0</v>
      </c>
      <c r="DX141" s="172">
        <v>0</v>
      </c>
      <c r="DY141" s="172">
        <v>0</v>
      </c>
      <c r="DZ141" s="172">
        <v>0</v>
      </c>
      <c r="EA141" s="172">
        <v>0</v>
      </c>
      <c r="EB141" s="172">
        <v>0</v>
      </c>
      <c r="EC141" s="172">
        <v>0</v>
      </c>
      <c r="ED141" s="172">
        <v>0</v>
      </c>
      <c r="EE141" s="172">
        <v>0</v>
      </c>
      <c r="EF141" s="172">
        <v>0</v>
      </c>
      <c r="EG141" s="172">
        <v>0</v>
      </c>
      <c r="EH141" s="172">
        <v>0</v>
      </c>
      <c r="EI141" s="172">
        <v>0</v>
      </c>
      <c r="EJ141" s="172">
        <v>0</v>
      </c>
      <c r="EK141" s="172">
        <v>0</v>
      </c>
      <c r="EL141" s="172">
        <v>0</v>
      </c>
      <c r="EM141" s="172">
        <v>0</v>
      </c>
      <c r="EN141" s="172">
        <v>0</v>
      </c>
      <c r="EO141" s="172">
        <v>0</v>
      </c>
      <c r="EP141" s="172">
        <v>0</v>
      </c>
      <c r="EQ141" s="172">
        <v>0</v>
      </c>
      <c r="ER141" s="172">
        <v>0</v>
      </c>
      <c r="ES141" s="172">
        <v>0</v>
      </c>
      <c r="ET141" s="172">
        <v>0</v>
      </c>
      <c r="EU141" s="172">
        <v>0</v>
      </c>
      <c r="EV141" s="172">
        <v>0</v>
      </c>
      <c r="EW141" s="172">
        <v>0</v>
      </c>
      <c r="EX141" s="172">
        <v>0</v>
      </c>
      <c r="EY141" s="172">
        <v>0</v>
      </c>
      <c r="EZ141" s="172">
        <v>0</v>
      </c>
      <c r="FA141" s="172">
        <v>0</v>
      </c>
      <c r="FB141" s="172">
        <v>0</v>
      </c>
      <c r="FC141" s="172">
        <v>0</v>
      </c>
      <c r="FD141" s="172">
        <v>0</v>
      </c>
      <c r="FE141" s="172">
        <v>0</v>
      </c>
      <c r="FF141" s="172">
        <v>0</v>
      </c>
      <c r="FG141" s="172">
        <v>0</v>
      </c>
      <c r="FH141" s="172">
        <v>0</v>
      </c>
      <c r="FI141" s="172">
        <v>0</v>
      </c>
      <c r="FJ141" s="172">
        <v>0</v>
      </c>
      <c r="FK141" s="172">
        <v>0</v>
      </c>
      <c r="FL141" s="172">
        <v>0</v>
      </c>
      <c r="FM141" s="172">
        <v>0</v>
      </c>
      <c r="FN141" s="172">
        <v>0</v>
      </c>
      <c r="FO141" s="172">
        <v>0</v>
      </c>
      <c r="FP141" s="172">
        <v>0</v>
      </c>
      <c r="FQ141" s="172">
        <v>0</v>
      </c>
      <c r="FR141" s="172">
        <v>0</v>
      </c>
      <c r="FS141" s="172">
        <v>0</v>
      </c>
      <c r="FT141" s="172">
        <v>0</v>
      </c>
      <c r="FU141" s="172">
        <v>0</v>
      </c>
      <c r="FV141" s="172">
        <v>0</v>
      </c>
      <c r="FW141" s="172">
        <v>0</v>
      </c>
      <c r="FX141" s="172">
        <v>0</v>
      </c>
      <c r="FY141" s="172">
        <v>0</v>
      </c>
      <c r="FZ141" s="172">
        <v>0</v>
      </c>
      <c r="GA141" s="172">
        <v>0</v>
      </c>
      <c r="GB141" s="172">
        <v>0</v>
      </c>
      <c r="GC141" s="172">
        <v>0</v>
      </c>
      <c r="GD141" s="172">
        <v>0</v>
      </c>
      <c r="GE141" s="172">
        <v>0</v>
      </c>
      <c r="GF141" s="172">
        <v>0</v>
      </c>
      <c r="GG141" s="172">
        <v>0</v>
      </c>
      <c r="GH141" s="172">
        <v>0</v>
      </c>
      <c r="GI141" s="172">
        <v>0</v>
      </c>
      <c r="GJ141" s="172">
        <v>0</v>
      </c>
      <c r="GK141" s="172">
        <v>0</v>
      </c>
      <c r="GL141" s="172">
        <v>0</v>
      </c>
      <c r="GM141" s="172">
        <v>0</v>
      </c>
      <c r="GN141" s="172">
        <v>0</v>
      </c>
      <c r="GO141" s="172">
        <v>0</v>
      </c>
      <c r="GP141" s="172">
        <v>0</v>
      </c>
      <c r="GQ141" s="172">
        <v>0</v>
      </c>
      <c r="GR141" s="172">
        <v>0</v>
      </c>
      <c r="GS141" s="172">
        <v>0</v>
      </c>
      <c r="GT141" s="172">
        <v>0</v>
      </c>
      <c r="GU141" s="173">
        <v>0</v>
      </c>
      <c r="GV141" s="173">
        <v>0</v>
      </c>
      <c r="GW141" s="173">
        <v>0</v>
      </c>
      <c r="GX141" s="173">
        <v>0</v>
      </c>
      <c r="GY141" s="173">
        <v>0</v>
      </c>
      <c r="GZ141" s="173">
        <v>0</v>
      </c>
      <c r="HA141" s="173">
        <v>0</v>
      </c>
      <c r="HB141" s="173">
        <v>0</v>
      </c>
      <c r="HC141" s="173">
        <v>0</v>
      </c>
      <c r="HD141" s="173">
        <v>0</v>
      </c>
      <c r="HE141" s="173">
        <v>0</v>
      </c>
      <c r="HF141" s="173">
        <v>0</v>
      </c>
      <c r="HG141" s="173">
        <v>0</v>
      </c>
      <c r="HH141" s="173">
        <v>0</v>
      </c>
      <c r="HI141" s="173">
        <v>0</v>
      </c>
      <c r="HJ141" s="173">
        <v>0</v>
      </c>
      <c r="HK141" s="173">
        <v>0</v>
      </c>
      <c r="HL141" s="173">
        <v>0</v>
      </c>
      <c r="HM141" s="173">
        <v>0</v>
      </c>
      <c r="HN141" s="173">
        <v>0</v>
      </c>
      <c r="HO141" s="172">
        <f t="shared" si="282"/>
        <v>0</v>
      </c>
      <c r="HP141" s="172">
        <f t="shared" si="283"/>
        <v>0</v>
      </c>
      <c r="HQ141" s="172">
        <f t="shared" si="284"/>
        <v>0</v>
      </c>
      <c r="HR141" s="172">
        <f t="shared" si="285"/>
        <v>0</v>
      </c>
      <c r="HS141" s="163">
        <f t="shared" si="275"/>
        <v>0</v>
      </c>
    </row>
    <row r="142" spans="1:227" ht="25.5" customHeight="1" thickTop="1" thickBot="1" x14ac:dyDescent="0.3">
      <c r="A142" s="171" t="s">
        <v>977</v>
      </c>
      <c r="B142" s="172">
        <v>0</v>
      </c>
      <c r="C142" s="172">
        <v>0</v>
      </c>
      <c r="D142" s="172">
        <v>0</v>
      </c>
      <c r="E142" s="172">
        <v>0</v>
      </c>
      <c r="F142" s="172">
        <v>0</v>
      </c>
      <c r="G142" s="172">
        <v>0</v>
      </c>
      <c r="H142" s="172">
        <v>0</v>
      </c>
      <c r="I142" s="172">
        <v>0</v>
      </c>
      <c r="J142" s="172">
        <v>0</v>
      </c>
      <c r="K142" s="172">
        <v>0</v>
      </c>
      <c r="L142" s="172">
        <v>0</v>
      </c>
      <c r="M142" s="172">
        <v>0</v>
      </c>
      <c r="N142" s="172">
        <v>0</v>
      </c>
      <c r="O142" s="172">
        <v>0</v>
      </c>
      <c r="P142" s="172">
        <v>0</v>
      </c>
      <c r="Q142" s="172">
        <v>0</v>
      </c>
      <c r="R142" s="172">
        <v>0</v>
      </c>
      <c r="S142" s="172">
        <v>0</v>
      </c>
      <c r="T142" s="172">
        <v>0</v>
      </c>
      <c r="U142" s="172">
        <v>0</v>
      </c>
      <c r="V142" s="172">
        <v>0</v>
      </c>
      <c r="W142" s="172">
        <v>0</v>
      </c>
      <c r="X142" s="172">
        <v>0</v>
      </c>
      <c r="Y142" s="172">
        <v>0</v>
      </c>
      <c r="Z142" s="172">
        <v>0</v>
      </c>
      <c r="AA142" s="172">
        <v>0</v>
      </c>
      <c r="AB142" s="172">
        <v>0</v>
      </c>
      <c r="AC142" s="172">
        <v>0</v>
      </c>
      <c r="AD142" s="172">
        <v>0</v>
      </c>
      <c r="AE142" s="172">
        <v>0</v>
      </c>
      <c r="AF142" s="172">
        <v>0</v>
      </c>
      <c r="AG142" s="172">
        <v>0</v>
      </c>
      <c r="AH142" s="172">
        <v>0</v>
      </c>
      <c r="AI142" s="172">
        <v>0</v>
      </c>
      <c r="AJ142" s="172">
        <v>0</v>
      </c>
      <c r="AK142" s="172">
        <v>0</v>
      </c>
      <c r="AL142" s="172">
        <v>0</v>
      </c>
      <c r="AM142" s="172">
        <v>0</v>
      </c>
      <c r="AN142" s="172">
        <v>0</v>
      </c>
      <c r="AO142" s="172">
        <v>0</v>
      </c>
      <c r="AP142" s="172">
        <v>0</v>
      </c>
      <c r="AQ142" s="172">
        <v>0</v>
      </c>
      <c r="AR142" s="172">
        <v>0</v>
      </c>
      <c r="AS142" s="172">
        <v>0</v>
      </c>
      <c r="AT142" s="172">
        <v>0</v>
      </c>
      <c r="AU142" s="172">
        <v>0</v>
      </c>
      <c r="AV142" s="172">
        <v>0</v>
      </c>
      <c r="AW142" s="172">
        <v>0</v>
      </c>
      <c r="AX142" s="172">
        <v>0</v>
      </c>
      <c r="AY142" s="172">
        <v>0</v>
      </c>
      <c r="AZ142" s="172">
        <v>0</v>
      </c>
      <c r="BA142" s="172">
        <v>0</v>
      </c>
      <c r="BB142" s="172">
        <v>0</v>
      </c>
      <c r="BC142" s="172">
        <v>0</v>
      </c>
      <c r="BD142" s="172">
        <v>0</v>
      </c>
      <c r="BE142" s="172">
        <v>0</v>
      </c>
      <c r="BF142" s="172">
        <v>0</v>
      </c>
      <c r="BG142" s="172">
        <v>0</v>
      </c>
      <c r="BH142" s="172">
        <v>0</v>
      </c>
      <c r="BI142" s="172">
        <v>0</v>
      </c>
      <c r="BJ142" s="172">
        <v>0</v>
      </c>
      <c r="BK142" s="172">
        <v>0</v>
      </c>
      <c r="BL142" s="172">
        <v>0</v>
      </c>
      <c r="BM142" s="172">
        <v>0</v>
      </c>
      <c r="BN142" s="172">
        <v>0</v>
      </c>
      <c r="BO142" s="172">
        <v>0</v>
      </c>
      <c r="BP142" s="172">
        <v>0</v>
      </c>
      <c r="BQ142" s="172">
        <v>0</v>
      </c>
      <c r="BR142" s="172">
        <v>0</v>
      </c>
      <c r="BS142" s="172">
        <v>0</v>
      </c>
      <c r="BT142" s="172">
        <v>0</v>
      </c>
      <c r="BU142" s="172">
        <v>0</v>
      </c>
      <c r="BV142" s="172">
        <v>0</v>
      </c>
      <c r="BW142" s="172">
        <v>0</v>
      </c>
      <c r="BX142" s="172">
        <v>0</v>
      </c>
      <c r="BY142" s="172">
        <v>0</v>
      </c>
      <c r="BZ142" s="172">
        <v>0</v>
      </c>
      <c r="CA142" s="172">
        <v>0</v>
      </c>
      <c r="CB142" s="172">
        <v>0</v>
      </c>
      <c r="CC142" s="172">
        <v>0</v>
      </c>
      <c r="CD142" s="172">
        <v>0</v>
      </c>
      <c r="CE142" s="172">
        <v>0</v>
      </c>
      <c r="CF142" s="172">
        <v>0</v>
      </c>
      <c r="CG142" s="172">
        <v>0</v>
      </c>
      <c r="CH142" s="172">
        <v>0</v>
      </c>
      <c r="CI142" s="172">
        <v>0</v>
      </c>
      <c r="CJ142" s="172">
        <v>0</v>
      </c>
      <c r="CK142" s="172">
        <v>0</v>
      </c>
      <c r="CL142" s="172">
        <v>0</v>
      </c>
      <c r="CM142" s="172">
        <v>0</v>
      </c>
      <c r="CN142" s="172">
        <v>0</v>
      </c>
      <c r="CO142" s="172">
        <v>0</v>
      </c>
      <c r="CP142" s="172">
        <v>0</v>
      </c>
      <c r="CQ142" s="172">
        <v>0</v>
      </c>
      <c r="CR142" s="172">
        <v>0</v>
      </c>
      <c r="CS142" s="172">
        <v>0</v>
      </c>
      <c r="CT142" s="172">
        <v>0</v>
      </c>
      <c r="CU142" s="172">
        <v>0</v>
      </c>
      <c r="CV142" s="172">
        <v>0</v>
      </c>
      <c r="CW142" s="172">
        <v>0</v>
      </c>
      <c r="CX142" s="172">
        <v>0</v>
      </c>
      <c r="CY142" s="172">
        <v>0</v>
      </c>
      <c r="CZ142" s="172">
        <v>0</v>
      </c>
      <c r="DA142" s="172">
        <v>0</v>
      </c>
      <c r="DB142" s="172">
        <v>0</v>
      </c>
      <c r="DC142" s="172">
        <v>0</v>
      </c>
      <c r="DD142" s="172">
        <v>0</v>
      </c>
      <c r="DE142" s="172">
        <v>0</v>
      </c>
      <c r="DF142" s="172">
        <v>0</v>
      </c>
      <c r="DG142" s="172">
        <v>0</v>
      </c>
      <c r="DH142" s="172">
        <v>0</v>
      </c>
      <c r="DI142" s="172">
        <v>0</v>
      </c>
      <c r="DJ142" s="172">
        <v>0</v>
      </c>
      <c r="DK142" s="172">
        <v>0</v>
      </c>
      <c r="DL142" s="172">
        <v>0</v>
      </c>
      <c r="DM142" s="172">
        <v>0</v>
      </c>
      <c r="DN142" s="172">
        <v>0</v>
      </c>
      <c r="DO142" s="172">
        <v>0</v>
      </c>
      <c r="DP142" s="172">
        <v>0</v>
      </c>
      <c r="DQ142" s="172">
        <v>0</v>
      </c>
      <c r="DR142" s="172">
        <v>0</v>
      </c>
      <c r="DS142" s="172">
        <v>0</v>
      </c>
      <c r="DT142" s="172">
        <v>0</v>
      </c>
      <c r="DU142" s="172">
        <v>0</v>
      </c>
      <c r="DV142" s="172">
        <v>0</v>
      </c>
      <c r="DW142" s="172">
        <v>0</v>
      </c>
      <c r="DX142" s="172">
        <v>0</v>
      </c>
      <c r="DY142" s="172">
        <v>0</v>
      </c>
      <c r="DZ142" s="172">
        <v>0</v>
      </c>
      <c r="EA142" s="172">
        <v>0</v>
      </c>
      <c r="EB142" s="172">
        <v>0</v>
      </c>
      <c r="EC142" s="172">
        <v>0</v>
      </c>
      <c r="ED142" s="172">
        <v>0</v>
      </c>
      <c r="EE142" s="172">
        <v>0</v>
      </c>
      <c r="EF142" s="172">
        <v>0</v>
      </c>
      <c r="EG142" s="172">
        <v>0</v>
      </c>
      <c r="EH142" s="172">
        <v>0</v>
      </c>
      <c r="EI142" s="172">
        <v>0</v>
      </c>
      <c r="EJ142" s="172">
        <v>0</v>
      </c>
      <c r="EK142" s="172">
        <v>0</v>
      </c>
      <c r="EL142" s="172">
        <v>0</v>
      </c>
      <c r="EM142" s="172">
        <v>0</v>
      </c>
      <c r="EN142" s="172">
        <v>0</v>
      </c>
      <c r="EO142" s="172">
        <v>0</v>
      </c>
      <c r="EP142" s="172">
        <v>0</v>
      </c>
      <c r="EQ142" s="172">
        <v>0</v>
      </c>
      <c r="ER142" s="172">
        <v>0</v>
      </c>
      <c r="ES142" s="172">
        <v>0</v>
      </c>
      <c r="ET142" s="172">
        <v>0</v>
      </c>
      <c r="EU142" s="172">
        <v>0</v>
      </c>
      <c r="EV142" s="172">
        <v>0</v>
      </c>
      <c r="EW142" s="172">
        <v>0</v>
      </c>
      <c r="EX142" s="172">
        <v>0</v>
      </c>
      <c r="EY142" s="172">
        <v>0</v>
      </c>
      <c r="EZ142" s="172">
        <v>0</v>
      </c>
      <c r="FA142" s="172">
        <v>0</v>
      </c>
      <c r="FB142" s="172">
        <v>0</v>
      </c>
      <c r="FC142" s="172">
        <v>0</v>
      </c>
      <c r="FD142" s="172">
        <v>0</v>
      </c>
      <c r="FE142" s="172">
        <v>0</v>
      </c>
      <c r="FF142" s="172">
        <v>0</v>
      </c>
      <c r="FG142" s="172">
        <v>0</v>
      </c>
      <c r="FH142" s="172">
        <v>0</v>
      </c>
      <c r="FI142" s="172">
        <v>0</v>
      </c>
      <c r="FJ142" s="172">
        <v>0</v>
      </c>
      <c r="FK142" s="172">
        <v>0</v>
      </c>
      <c r="FL142" s="172">
        <v>0</v>
      </c>
      <c r="FM142" s="172">
        <v>0</v>
      </c>
      <c r="FN142" s="172">
        <v>0</v>
      </c>
      <c r="FO142" s="172">
        <v>0</v>
      </c>
      <c r="FP142" s="172">
        <v>0</v>
      </c>
      <c r="FQ142" s="172">
        <v>0</v>
      </c>
      <c r="FR142" s="172">
        <v>0</v>
      </c>
      <c r="FS142" s="172">
        <v>0</v>
      </c>
      <c r="FT142" s="172">
        <v>0</v>
      </c>
      <c r="FU142" s="172">
        <v>0</v>
      </c>
      <c r="FV142" s="172">
        <v>0</v>
      </c>
      <c r="FW142" s="172">
        <v>0</v>
      </c>
      <c r="FX142" s="172">
        <v>0</v>
      </c>
      <c r="FY142" s="172">
        <v>0</v>
      </c>
      <c r="FZ142" s="172">
        <v>0</v>
      </c>
      <c r="GA142" s="172">
        <v>0</v>
      </c>
      <c r="GB142" s="172">
        <v>0</v>
      </c>
      <c r="GC142" s="172">
        <v>0</v>
      </c>
      <c r="GD142" s="172">
        <v>0</v>
      </c>
      <c r="GE142" s="172">
        <v>0</v>
      </c>
      <c r="GF142" s="172">
        <v>0</v>
      </c>
      <c r="GG142" s="172">
        <v>0</v>
      </c>
      <c r="GH142" s="172">
        <v>0</v>
      </c>
      <c r="GI142" s="172">
        <v>0</v>
      </c>
      <c r="GJ142" s="172">
        <v>0</v>
      </c>
      <c r="GK142" s="172">
        <v>0</v>
      </c>
      <c r="GL142" s="172">
        <v>0</v>
      </c>
      <c r="GM142" s="172">
        <v>0</v>
      </c>
      <c r="GN142" s="172">
        <v>0</v>
      </c>
      <c r="GO142" s="172">
        <v>0</v>
      </c>
      <c r="GP142" s="172">
        <v>0</v>
      </c>
      <c r="GQ142" s="172">
        <v>0</v>
      </c>
      <c r="GR142" s="172">
        <v>0</v>
      </c>
      <c r="GS142" s="172">
        <v>0</v>
      </c>
      <c r="GT142" s="172">
        <v>0</v>
      </c>
      <c r="GU142" s="173">
        <v>0</v>
      </c>
      <c r="GV142" s="173">
        <v>0</v>
      </c>
      <c r="GW142" s="173">
        <v>0</v>
      </c>
      <c r="GX142" s="173">
        <v>0</v>
      </c>
      <c r="GY142" s="173">
        <v>0</v>
      </c>
      <c r="GZ142" s="173">
        <v>0</v>
      </c>
      <c r="HA142" s="173">
        <v>0</v>
      </c>
      <c r="HB142" s="173">
        <v>0</v>
      </c>
      <c r="HC142" s="173">
        <v>0</v>
      </c>
      <c r="HD142" s="173">
        <v>0</v>
      </c>
      <c r="HE142" s="173">
        <v>0</v>
      </c>
      <c r="HF142" s="173">
        <v>0</v>
      </c>
      <c r="HG142" s="173">
        <v>0</v>
      </c>
      <c r="HH142" s="173">
        <v>0</v>
      </c>
      <c r="HI142" s="173">
        <v>0</v>
      </c>
      <c r="HJ142" s="173">
        <v>0</v>
      </c>
      <c r="HK142" s="173">
        <v>0</v>
      </c>
      <c r="HL142" s="173">
        <v>0</v>
      </c>
      <c r="HM142" s="173">
        <v>0</v>
      </c>
      <c r="HN142" s="173">
        <v>0</v>
      </c>
      <c r="HO142" s="172">
        <f t="shared" si="282"/>
        <v>0</v>
      </c>
      <c r="HP142" s="172">
        <f t="shared" si="283"/>
        <v>0</v>
      </c>
      <c r="HQ142" s="172">
        <f t="shared" si="284"/>
        <v>0</v>
      </c>
      <c r="HR142" s="172">
        <f t="shared" si="285"/>
        <v>0</v>
      </c>
      <c r="HS142" s="163">
        <f t="shared" si="275"/>
        <v>0</v>
      </c>
    </row>
    <row r="143" spans="1:227" ht="25.5" customHeight="1" thickTop="1" thickBot="1" x14ac:dyDescent="0.3">
      <c r="A143" s="171" t="s">
        <v>978</v>
      </c>
      <c r="B143" s="172">
        <v>838661910</v>
      </c>
      <c r="C143" s="172">
        <v>838661910</v>
      </c>
      <c r="D143" s="172">
        <v>38290557</v>
      </c>
      <c r="E143" s="172">
        <v>0</v>
      </c>
      <c r="F143" s="172">
        <v>0</v>
      </c>
      <c r="G143" s="172">
        <v>0</v>
      </c>
      <c r="H143" s="172">
        <v>0</v>
      </c>
      <c r="I143" s="172">
        <v>0</v>
      </c>
      <c r="J143" s="172">
        <v>0</v>
      </c>
      <c r="K143" s="172">
        <v>0</v>
      </c>
      <c r="L143" s="172">
        <v>0</v>
      </c>
      <c r="M143" s="172">
        <v>0</v>
      </c>
      <c r="N143" s="172">
        <v>0</v>
      </c>
      <c r="O143" s="172">
        <v>0</v>
      </c>
      <c r="P143" s="172">
        <v>0</v>
      </c>
      <c r="Q143" s="172">
        <v>0</v>
      </c>
      <c r="R143" s="172">
        <v>0</v>
      </c>
      <c r="S143" s="172">
        <v>0</v>
      </c>
      <c r="T143" s="172">
        <v>0</v>
      </c>
      <c r="U143" s="172">
        <v>0</v>
      </c>
      <c r="V143" s="172">
        <v>0</v>
      </c>
      <c r="W143" s="172">
        <v>0</v>
      </c>
      <c r="X143" s="172">
        <v>0</v>
      </c>
      <c r="Y143" s="172">
        <v>0</v>
      </c>
      <c r="Z143" s="172">
        <v>0</v>
      </c>
      <c r="AA143" s="172">
        <v>0</v>
      </c>
      <c r="AB143" s="172">
        <v>0</v>
      </c>
      <c r="AC143" s="172">
        <v>0</v>
      </c>
      <c r="AD143" s="172">
        <v>0</v>
      </c>
      <c r="AE143" s="172">
        <v>0</v>
      </c>
      <c r="AF143" s="172">
        <v>0</v>
      </c>
      <c r="AG143" s="172">
        <v>0</v>
      </c>
      <c r="AH143" s="172">
        <v>0</v>
      </c>
      <c r="AI143" s="172">
        <v>0</v>
      </c>
      <c r="AJ143" s="172">
        <v>0</v>
      </c>
      <c r="AK143" s="172">
        <v>0</v>
      </c>
      <c r="AL143" s="172">
        <v>0</v>
      </c>
      <c r="AM143" s="172">
        <v>0</v>
      </c>
      <c r="AN143" s="172">
        <v>0</v>
      </c>
      <c r="AO143" s="172">
        <v>0</v>
      </c>
      <c r="AP143" s="172">
        <v>0</v>
      </c>
      <c r="AQ143" s="172">
        <v>0</v>
      </c>
      <c r="AR143" s="172">
        <v>0</v>
      </c>
      <c r="AS143" s="172">
        <v>0</v>
      </c>
      <c r="AT143" s="172">
        <v>0</v>
      </c>
      <c r="AU143" s="172">
        <v>0</v>
      </c>
      <c r="AV143" s="172">
        <v>0</v>
      </c>
      <c r="AW143" s="172">
        <v>0</v>
      </c>
      <c r="AX143" s="172">
        <v>0</v>
      </c>
      <c r="AY143" s="172">
        <v>0</v>
      </c>
      <c r="AZ143" s="172">
        <v>0</v>
      </c>
      <c r="BA143" s="172">
        <v>0</v>
      </c>
      <c r="BB143" s="172">
        <v>0</v>
      </c>
      <c r="BC143" s="172">
        <v>0</v>
      </c>
      <c r="BD143" s="172">
        <v>0</v>
      </c>
      <c r="BE143" s="172">
        <v>0</v>
      </c>
      <c r="BF143" s="172">
        <v>0</v>
      </c>
      <c r="BG143" s="172">
        <v>0</v>
      </c>
      <c r="BH143" s="172">
        <v>0</v>
      </c>
      <c r="BI143" s="172">
        <v>0</v>
      </c>
      <c r="BJ143" s="172">
        <v>0</v>
      </c>
      <c r="BK143" s="172">
        <v>0</v>
      </c>
      <c r="BL143" s="172">
        <v>0</v>
      </c>
      <c r="BM143" s="172">
        <v>0</v>
      </c>
      <c r="BN143" s="172">
        <v>0</v>
      </c>
      <c r="BO143" s="172">
        <v>0</v>
      </c>
      <c r="BP143" s="172">
        <v>0</v>
      </c>
      <c r="BQ143" s="172">
        <v>0</v>
      </c>
      <c r="BR143" s="172">
        <v>0</v>
      </c>
      <c r="BS143" s="172">
        <v>0</v>
      </c>
      <c r="BT143" s="172">
        <v>0</v>
      </c>
      <c r="BU143" s="172">
        <v>0</v>
      </c>
      <c r="BV143" s="172">
        <v>0</v>
      </c>
      <c r="BW143" s="172">
        <v>0</v>
      </c>
      <c r="BX143" s="172">
        <v>0</v>
      </c>
      <c r="BY143" s="172">
        <v>0</v>
      </c>
      <c r="BZ143" s="172">
        <v>0</v>
      </c>
      <c r="CA143" s="172">
        <v>0</v>
      </c>
      <c r="CB143" s="172">
        <v>0</v>
      </c>
      <c r="CC143" s="172">
        <v>0</v>
      </c>
      <c r="CD143" s="172">
        <v>0</v>
      </c>
      <c r="CE143" s="172">
        <v>0</v>
      </c>
      <c r="CF143" s="172">
        <v>0</v>
      </c>
      <c r="CG143" s="172">
        <v>0</v>
      </c>
      <c r="CH143" s="172">
        <v>0</v>
      </c>
      <c r="CI143" s="172">
        <v>0</v>
      </c>
      <c r="CJ143" s="172">
        <v>0</v>
      </c>
      <c r="CK143" s="172">
        <v>0</v>
      </c>
      <c r="CL143" s="172">
        <v>0</v>
      </c>
      <c r="CM143" s="172">
        <v>0</v>
      </c>
      <c r="CN143" s="172">
        <v>0</v>
      </c>
      <c r="CO143" s="172">
        <v>0</v>
      </c>
      <c r="CP143" s="172">
        <v>0</v>
      </c>
      <c r="CQ143" s="172">
        <v>0</v>
      </c>
      <c r="CR143" s="172">
        <v>0</v>
      </c>
      <c r="CS143" s="172">
        <v>0</v>
      </c>
      <c r="CT143" s="172">
        <v>0</v>
      </c>
      <c r="CU143" s="172">
        <v>0</v>
      </c>
      <c r="CV143" s="172">
        <v>0</v>
      </c>
      <c r="CW143" s="172">
        <v>0</v>
      </c>
      <c r="CX143" s="172">
        <v>0</v>
      </c>
      <c r="CY143" s="172">
        <v>0</v>
      </c>
      <c r="CZ143" s="172">
        <v>0</v>
      </c>
      <c r="DA143" s="172">
        <v>0</v>
      </c>
      <c r="DB143" s="172">
        <v>0</v>
      </c>
      <c r="DC143" s="172">
        <v>0</v>
      </c>
      <c r="DD143" s="172">
        <v>0</v>
      </c>
      <c r="DE143" s="172">
        <v>0</v>
      </c>
      <c r="DF143" s="172">
        <v>0</v>
      </c>
      <c r="DG143" s="172">
        <v>0</v>
      </c>
      <c r="DH143" s="172">
        <v>0</v>
      </c>
      <c r="DI143" s="172">
        <v>0</v>
      </c>
      <c r="DJ143" s="172">
        <v>0</v>
      </c>
      <c r="DK143" s="172">
        <v>0</v>
      </c>
      <c r="DL143" s="172">
        <v>0</v>
      </c>
      <c r="DM143" s="172">
        <v>0</v>
      </c>
      <c r="DN143" s="172">
        <v>0</v>
      </c>
      <c r="DO143" s="172">
        <v>0</v>
      </c>
      <c r="DP143" s="172">
        <v>0</v>
      </c>
      <c r="DQ143" s="172">
        <v>0</v>
      </c>
      <c r="DR143" s="172">
        <v>0</v>
      </c>
      <c r="DS143" s="172">
        <v>0</v>
      </c>
      <c r="DT143" s="172">
        <v>0</v>
      </c>
      <c r="DU143" s="172">
        <v>0</v>
      </c>
      <c r="DV143" s="172">
        <v>0</v>
      </c>
      <c r="DW143" s="172">
        <v>0</v>
      </c>
      <c r="DX143" s="172">
        <v>0</v>
      </c>
      <c r="DY143" s="172">
        <v>0</v>
      </c>
      <c r="DZ143" s="172">
        <v>0</v>
      </c>
      <c r="EA143" s="172">
        <v>0</v>
      </c>
      <c r="EB143" s="172">
        <v>0</v>
      </c>
      <c r="EC143" s="172">
        <v>0</v>
      </c>
      <c r="ED143" s="172">
        <v>0</v>
      </c>
      <c r="EE143" s="172">
        <v>0</v>
      </c>
      <c r="EF143" s="172">
        <v>0</v>
      </c>
      <c r="EG143" s="172">
        <v>0</v>
      </c>
      <c r="EH143" s="172">
        <v>0</v>
      </c>
      <c r="EI143" s="172">
        <v>0</v>
      </c>
      <c r="EJ143" s="172">
        <v>0</v>
      </c>
      <c r="EK143" s="172">
        <v>0</v>
      </c>
      <c r="EL143" s="172">
        <v>0</v>
      </c>
      <c r="EM143" s="172">
        <v>0</v>
      </c>
      <c r="EN143" s="172">
        <v>0</v>
      </c>
      <c r="EO143" s="172">
        <v>0</v>
      </c>
      <c r="EP143" s="172">
        <v>0</v>
      </c>
      <c r="EQ143" s="172">
        <v>0</v>
      </c>
      <c r="ER143" s="172">
        <v>0</v>
      </c>
      <c r="ES143" s="172">
        <v>0</v>
      </c>
      <c r="ET143" s="172">
        <v>0</v>
      </c>
      <c r="EU143" s="172">
        <v>0</v>
      </c>
      <c r="EV143" s="172">
        <v>0</v>
      </c>
      <c r="EW143" s="172">
        <v>0</v>
      </c>
      <c r="EX143" s="172">
        <v>0</v>
      </c>
      <c r="EY143" s="172">
        <v>0</v>
      </c>
      <c r="EZ143" s="172">
        <v>0</v>
      </c>
      <c r="FA143" s="172">
        <v>0</v>
      </c>
      <c r="FB143" s="172">
        <v>0</v>
      </c>
      <c r="FC143" s="172">
        <v>0</v>
      </c>
      <c r="FD143" s="172">
        <v>0</v>
      </c>
      <c r="FE143" s="172">
        <v>0</v>
      </c>
      <c r="FF143" s="172">
        <v>0</v>
      </c>
      <c r="FG143" s="172">
        <v>0</v>
      </c>
      <c r="FH143" s="172">
        <v>0</v>
      </c>
      <c r="FI143" s="172">
        <v>0</v>
      </c>
      <c r="FJ143" s="172">
        <v>0</v>
      </c>
      <c r="FK143" s="172">
        <v>0</v>
      </c>
      <c r="FL143" s="172">
        <v>0</v>
      </c>
      <c r="FM143" s="172">
        <v>0</v>
      </c>
      <c r="FN143" s="172">
        <v>0</v>
      </c>
      <c r="FO143" s="172">
        <v>0</v>
      </c>
      <c r="FP143" s="172">
        <v>0</v>
      </c>
      <c r="FQ143" s="172">
        <v>0</v>
      </c>
      <c r="FR143" s="172">
        <v>0</v>
      </c>
      <c r="FS143" s="172">
        <v>0</v>
      </c>
      <c r="FT143" s="172">
        <v>0</v>
      </c>
      <c r="FU143" s="172">
        <v>0</v>
      </c>
      <c r="FV143" s="172">
        <v>0</v>
      </c>
      <c r="FW143" s="172">
        <v>0</v>
      </c>
      <c r="FX143" s="172">
        <v>0</v>
      </c>
      <c r="FY143" s="172">
        <v>0</v>
      </c>
      <c r="FZ143" s="172">
        <v>0</v>
      </c>
      <c r="GA143" s="172">
        <v>0</v>
      </c>
      <c r="GB143" s="172">
        <v>0</v>
      </c>
      <c r="GC143" s="172">
        <v>0</v>
      </c>
      <c r="GD143" s="172">
        <v>0</v>
      </c>
      <c r="GE143" s="172">
        <v>0</v>
      </c>
      <c r="GF143" s="172">
        <v>0</v>
      </c>
      <c r="GG143" s="172">
        <v>0</v>
      </c>
      <c r="GH143" s="172">
        <v>0</v>
      </c>
      <c r="GI143" s="172">
        <v>0</v>
      </c>
      <c r="GJ143" s="172">
        <v>0</v>
      </c>
      <c r="GK143" s="172">
        <v>0</v>
      </c>
      <c r="GL143" s="172">
        <v>0</v>
      </c>
      <c r="GM143" s="172">
        <v>0</v>
      </c>
      <c r="GN143" s="172">
        <v>0</v>
      </c>
      <c r="GO143" s="172">
        <v>0</v>
      </c>
      <c r="GP143" s="172">
        <v>0</v>
      </c>
      <c r="GQ143" s="172">
        <v>0</v>
      </c>
      <c r="GR143" s="172">
        <v>0</v>
      </c>
      <c r="GS143" s="172">
        <v>0</v>
      </c>
      <c r="GT143" s="172">
        <v>0</v>
      </c>
      <c r="GU143" s="173">
        <v>0</v>
      </c>
      <c r="GV143" s="173">
        <v>0</v>
      </c>
      <c r="GW143" s="173">
        <v>0</v>
      </c>
      <c r="GX143" s="173">
        <v>0</v>
      </c>
      <c r="GY143" s="173">
        <v>0</v>
      </c>
      <c r="GZ143" s="173">
        <v>0</v>
      </c>
      <c r="HA143" s="173">
        <v>0</v>
      </c>
      <c r="HB143" s="173">
        <v>0</v>
      </c>
      <c r="HC143" s="173">
        <v>0</v>
      </c>
      <c r="HD143" s="173">
        <v>0</v>
      </c>
      <c r="HE143" s="173">
        <v>0</v>
      </c>
      <c r="HF143" s="173">
        <v>0</v>
      </c>
      <c r="HG143" s="173">
        <v>0</v>
      </c>
      <c r="HH143" s="173">
        <v>0</v>
      </c>
      <c r="HI143" s="173">
        <v>0</v>
      </c>
      <c r="HJ143" s="173">
        <v>0</v>
      </c>
      <c r="HK143" s="173">
        <v>0</v>
      </c>
      <c r="HL143" s="173">
        <v>0</v>
      </c>
      <c r="HM143" s="173">
        <v>0</v>
      </c>
      <c r="HN143" s="173">
        <v>0</v>
      </c>
      <c r="HO143" s="172">
        <f t="shared" si="282"/>
        <v>838661910</v>
      </c>
      <c r="HP143" s="172">
        <f t="shared" si="283"/>
        <v>38290557</v>
      </c>
      <c r="HQ143" s="172">
        <f t="shared" si="284"/>
        <v>0</v>
      </c>
      <c r="HR143" s="172">
        <f t="shared" si="285"/>
        <v>0</v>
      </c>
      <c r="HS143" s="163">
        <f t="shared" si="275"/>
        <v>0</v>
      </c>
    </row>
    <row r="144" spans="1:227" ht="16.5" thickTop="1" thickBot="1" x14ac:dyDescent="0.3">
      <c r="A144" s="169" t="s">
        <v>979</v>
      </c>
      <c r="B144" s="170">
        <f>SUM(B145:B149)</f>
        <v>850000000</v>
      </c>
      <c r="C144" s="170">
        <f t="shared" ref="C144:BZ144" si="293">SUM(C145:C149)</f>
        <v>850000000</v>
      </c>
      <c r="D144" s="170">
        <f t="shared" si="293"/>
        <v>363097178</v>
      </c>
      <c r="E144" s="170">
        <f t="shared" si="293"/>
        <v>67741668</v>
      </c>
      <c r="F144" s="170">
        <f t="shared" si="293"/>
        <v>67741668</v>
      </c>
      <c r="G144" s="170">
        <f t="shared" ref="G144:J144" si="294">SUM(G145:G149)</f>
        <v>0</v>
      </c>
      <c r="H144" s="170">
        <f t="shared" si="294"/>
        <v>0</v>
      </c>
      <c r="I144" s="170">
        <f t="shared" si="294"/>
        <v>0</v>
      </c>
      <c r="J144" s="170">
        <f t="shared" si="294"/>
        <v>0</v>
      </c>
      <c r="K144" s="170">
        <f t="shared" si="293"/>
        <v>0</v>
      </c>
      <c r="L144" s="170">
        <f t="shared" si="293"/>
        <v>0</v>
      </c>
      <c r="M144" s="170">
        <f t="shared" si="293"/>
        <v>0</v>
      </c>
      <c r="N144" s="170">
        <f t="shared" si="293"/>
        <v>0</v>
      </c>
      <c r="O144" s="170">
        <f t="shared" si="293"/>
        <v>0</v>
      </c>
      <c r="P144" s="170">
        <f t="shared" si="293"/>
        <v>0</v>
      </c>
      <c r="Q144" s="170">
        <f t="shared" si="293"/>
        <v>0</v>
      </c>
      <c r="R144" s="170">
        <f t="shared" si="293"/>
        <v>0</v>
      </c>
      <c r="S144" s="170">
        <f t="shared" si="293"/>
        <v>0</v>
      </c>
      <c r="T144" s="170">
        <f t="shared" si="293"/>
        <v>0</v>
      </c>
      <c r="U144" s="170">
        <f t="shared" si="293"/>
        <v>0</v>
      </c>
      <c r="V144" s="170">
        <f t="shared" si="293"/>
        <v>0</v>
      </c>
      <c r="W144" s="170">
        <f t="shared" si="293"/>
        <v>0</v>
      </c>
      <c r="X144" s="170">
        <f t="shared" si="293"/>
        <v>0</v>
      </c>
      <c r="Y144" s="170">
        <f t="shared" si="293"/>
        <v>0</v>
      </c>
      <c r="Z144" s="170">
        <f t="shared" si="293"/>
        <v>0</v>
      </c>
      <c r="AA144" s="170">
        <f t="shared" si="293"/>
        <v>0</v>
      </c>
      <c r="AB144" s="170">
        <f t="shared" si="293"/>
        <v>0</v>
      </c>
      <c r="AC144" s="170">
        <f t="shared" si="293"/>
        <v>0</v>
      </c>
      <c r="AD144" s="170">
        <f t="shared" si="293"/>
        <v>0</v>
      </c>
      <c r="AE144" s="170">
        <f t="shared" si="293"/>
        <v>0</v>
      </c>
      <c r="AF144" s="170">
        <f t="shared" si="293"/>
        <v>0</v>
      </c>
      <c r="AG144" s="170">
        <f t="shared" si="293"/>
        <v>0</v>
      </c>
      <c r="AH144" s="170">
        <f t="shared" si="293"/>
        <v>0</v>
      </c>
      <c r="AI144" s="170">
        <f t="shared" si="293"/>
        <v>0</v>
      </c>
      <c r="AJ144" s="170">
        <f t="shared" si="293"/>
        <v>0</v>
      </c>
      <c r="AK144" s="170">
        <f t="shared" si="293"/>
        <v>0</v>
      </c>
      <c r="AL144" s="170">
        <f t="shared" si="293"/>
        <v>0</v>
      </c>
      <c r="AM144" s="170">
        <f t="shared" si="293"/>
        <v>0</v>
      </c>
      <c r="AN144" s="170">
        <f t="shared" si="293"/>
        <v>0</v>
      </c>
      <c r="AO144" s="170">
        <f t="shared" si="293"/>
        <v>0</v>
      </c>
      <c r="AP144" s="170">
        <f t="shared" si="293"/>
        <v>0</v>
      </c>
      <c r="AQ144" s="170">
        <f t="shared" si="293"/>
        <v>0</v>
      </c>
      <c r="AR144" s="170">
        <f t="shared" si="293"/>
        <v>0</v>
      </c>
      <c r="AS144" s="170">
        <f t="shared" si="293"/>
        <v>0</v>
      </c>
      <c r="AT144" s="170">
        <f t="shared" si="293"/>
        <v>0</v>
      </c>
      <c r="AU144" s="170">
        <f t="shared" ref="AU144:AX144" si="295">SUM(AU145:AU149)</f>
        <v>0</v>
      </c>
      <c r="AV144" s="170">
        <f t="shared" si="295"/>
        <v>0</v>
      </c>
      <c r="AW144" s="170">
        <f t="shared" si="295"/>
        <v>0</v>
      </c>
      <c r="AX144" s="170">
        <f t="shared" si="295"/>
        <v>0</v>
      </c>
      <c r="AY144" s="170">
        <f t="shared" si="293"/>
        <v>0</v>
      </c>
      <c r="AZ144" s="170">
        <f t="shared" si="293"/>
        <v>0</v>
      </c>
      <c r="BA144" s="170">
        <f t="shared" si="293"/>
        <v>0</v>
      </c>
      <c r="BB144" s="170">
        <f t="shared" si="293"/>
        <v>0</v>
      </c>
      <c r="BC144" s="170">
        <f t="shared" ref="BC144:BF144" si="296">SUM(BC145:BC149)</f>
        <v>0</v>
      </c>
      <c r="BD144" s="170">
        <f t="shared" si="296"/>
        <v>0</v>
      </c>
      <c r="BE144" s="170">
        <f t="shared" si="296"/>
        <v>0</v>
      </c>
      <c r="BF144" s="170">
        <f t="shared" si="296"/>
        <v>0</v>
      </c>
      <c r="BG144" s="170">
        <f t="shared" si="293"/>
        <v>0</v>
      </c>
      <c r="BH144" s="170">
        <f t="shared" si="293"/>
        <v>0</v>
      </c>
      <c r="BI144" s="170">
        <f t="shared" si="293"/>
        <v>0</v>
      </c>
      <c r="BJ144" s="170">
        <f t="shared" si="293"/>
        <v>0</v>
      </c>
      <c r="BK144" s="170">
        <f t="shared" si="293"/>
        <v>0</v>
      </c>
      <c r="BL144" s="170">
        <f t="shared" si="293"/>
        <v>0</v>
      </c>
      <c r="BM144" s="170">
        <f t="shared" si="293"/>
        <v>0</v>
      </c>
      <c r="BN144" s="170">
        <f t="shared" si="293"/>
        <v>0</v>
      </c>
      <c r="BO144" s="170">
        <f t="shared" si="293"/>
        <v>0</v>
      </c>
      <c r="BP144" s="170">
        <f t="shared" si="293"/>
        <v>0</v>
      </c>
      <c r="BQ144" s="170">
        <f t="shared" si="293"/>
        <v>0</v>
      </c>
      <c r="BR144" s="170">
        <f t="shared" si="293"/>
        <v>0</v>
      </c>
      <c r="BS144" s="170">
        <f t="shared" si="293"/>
        <v>0</v>
      </c>
      <c r="BT144" s="170">
        <f t="shared" si="293"/>
        <v>0</v>
      </c>
      <c r="BU144" s="170">
        <f t="shared" si="293"/>
        <v>0</v>
      </c>
      <c r="BV144" s="170">
        <f t="shared" si="293"/>
        <v>0</v>
      </c>
      <c r="BW144" s="170">
        <f t="shared" si="293"/>
        <v>0</v>
      </c>
      <c r="BX144" s="170">
        <f t="shared" si="293"/>
        <v>0</v>
      </c>
      <c r="BY144" s="170">
        <f t="shared" si="293"/>
        <v>0</v>
      </c>
      <c r="BZ144" s="170">
        <f t="shared" si="293"/>
        <v>0</v>
      </c>
      <c r="CA144" s="170">
        <f t="shared" ref="CA144:EL144" si="297">SUM(CA145:CA149)</f>
        <v>0</v>
      </c>
      <c r="CB144" s="170">
        <f t="shared" si="297"/>
        <v>0</v>
      </c>
      <c r="CC144" s="170">
        <f t="shared" si="297"/>
        <v>0</v>
      </c>
      <c r="CD144" s="170">
        <f t="shared" si="297"/>
        <v>0</v>
      </c>
      <c r="CE144" s="170">
        <f t="shared" si="297"/>
        <v>0</v>
      </c>
      <c r="CF144" s="170">
        <f t="shared" si="297"/>
        <v>0</v>
      </c>
      <c r="CG144" s="170">
        <f t="shared" si="297"/>
        <v>0</v>
      </c>
      <c r="CH144" s="170">
        <f t="shared" si="297"/>
        <v>0</v>
      </c>
      <c r="CI144" s="170">
        <f t="shared" si="297"/>
        <v>0</v>
      </c>
      <c r="CJ144" s="170">
        <f t="shared" si="297"/>
        <v>0</v>
      </c>
      <c r="CK144" s="170">
        <f t="shared" si="297"/>
        <v>0</v>
      </c>
      <c r="CL144" s="170">
        <f t="shared" si="297"/>
        <v>0</v>
      </c>
      <c r="CM144" s="170">
        <f t="shared" si="297"/>
        <v>0</v>
      </c>
      <c r="CN144" s="170">
        <f t="shared" si="297"/>
        <v>0</v>
      </c>
      <c r="CO144" s="170">
        <f t="shared" si="297"/>
        <v>0</v>
      </c>
      <c r="CP144" s="170">
        <f t="shared" si="297"/>
        <v>0</v>
      </c>
      <c r="CQ144" s="170">
        <f t="shared" si="297"/>
        <v>0</v>
      </c>
      <c r="CR144" s="170">
        <f t="shared" si="297"/>
        <v>0</v>
      </c>
      <c r="CS144" s="170">
        <f t="shared" si="297"/>
        <v>0</v>
      </c>
      <c r="CT144" s="170">
        <f t="shared" si="297"/>
        <v>0</v>
      </c>
      <c r="CU144" s="170">
        <f t="shared" si="297"/>
        <v>0</v>
      </c>
      <c r="CV144" s="170">
        <f t="shared" si="297"/>
        <v>0</v>
      </c>
      <c r="CW144" s="170">
        <f t="shared" si="297"/>
        <v>0</v>
      </c>
      <c r="CX144" s="170">
        <f t="shared" si="297"/>
        <v>0</v>
      </c>
      <c r="CY144" s="170">
        <f t="shared" si="297"/>
        <v>0</v>
      </c>
      <c r="CZ144" s="170">
        <f t="shared" si="297"/>
        <v>0</v>
      </c>
      <c r="DA144" s="170">
        <f t="shared" si="297"/>
        <v>0</v>
      </c>
      <c r="DB144" s="170">
        <f t="shared" si="297"/>
        <v>0</v>
      </c>
      <c r="DC144" s="170">
        <f t="shared" si="297"/>
        <v>0</v>
      </c>
      <c r="DD144" s="170">
        <f t="shared" si="297"/>
        <v>0</v>
      </c>
      <c r="DE144" s="170">
        <f t="shared" si="297"/>
        <v>0</v>
      </c>
      <c r="DF144" s="170">
        <f t="shared" si="297"/>
        <v>0</v>
      </c>
      <c r="DG144" s="170">
        <f t="shared" si="297"/>
        <v>0</v>
      </c>
      <c r="DH144" s="170">
        <f t="shared" si="297"/>
        <v>0</v>
      </c>
      <c r="DI144" s="170">
        <f t="shared" si="297"/>
        <v>0</v>
      </c>
      <c r="DJ144" s="170">
        <f t="shared" si="297"/>
        <v>0</v>
      </c>
      <c r="DK144" s="170">
        <f t="shared" si="297"/>
        <v>0</v>
      </c>
      <c r="DL144" s="170">
        <f t="shared" si="297"/>
        <v>0</v>
      </c>
      <c r="DM144" s="170">
        <f t="shared" si="297"/>
        <v>0</v>
      </c>
      <c r="DN144" s="170">
        <f t="shared" si="297"/>
        <v>0</v>
      </c>
      <c r="DO144" s="170">
        <f t="shared" si="297"/>
        <v>0</v>
      </c>
      <c r="DP144" s="170">
        <f t="shared" si="297"/>
        <v>0</v>
      </c>
      <c r="DQ144" s="170">
        <f t="shared" si="297"/>
        <v>0</v>
      </c>
      <c r="DR144" s="170">
        <f t="shared" si="297"/>
        <v>0</v>
      </c>
      <c r="DS144" s="170">
        <f t="shared" si="297"/>
        <v>0</v>
      </c>
      <c r="DT144" s="170">
        <f t="shared" si="297"/>
        <v>0</v>
      </c>
      <c r="DU144" s="170">
        <f t="shared" si="297"/>
        <v>0</v>
      </c>
      <c r="DV144" s="170">
        <f t="shared" si="297"/>
        <v>0</v>
      </c>
      <c r="DW144" s="170">
        <f t="shared" si="297"/>
        <v>0</v>
      </c>
      <c r="DX144" s="170">
        <f t="shared" si="297"/>
        <v>0</v>
      </c>
      <c r="DY144" s="170">
        <f t="shared" si="297"/>
        <v>0</v>
      </c>
      <c r="DZ144" s="170">
        <f t="shared" si="297"/>
        <v>0</v>
      </c>
      <c r="EA144" s="170">
        <f t="shared" si="297"/>
        <v>0</v>
      </c>
      <c r="EB144" s="170">
        <f t="shared" si="297"/>
        <v>0</v>
      </c>
      <c r="EC144" s="170">
        <f t="shared" si="297"/>
        <v>0</v>
      </c>
      <c r="ED144" s="170">
        <f t="shared" si="297"/>
        <v>0</v>
      </c>
      <c r="EE144" s="170">
        <f t="shared" si="297"/>
        <v>0</v>
      </c>
      <c r="EF144" s="170">
        <f t="shared" si="297"/>
        <v>0</v>
      </c>
      <c r="EG144" s="170">
        <f t="shared" si="297"/>
        <v>0</v>
      </c>
      <c r="EH144" s="170">
        <f t="shared" si="297"/>
        <v>0</v>
      </c>
      <c r="EI144" s="170">
        <f t="shared" si="297"/>
        <v>0</v>
      </c>
      <c r="EJ144" s="170">
        <f t="shared" si="297"/>
        <v>0</v>
      </c>
      <c r="EK144" s="170">
        <f t="shared" si="297"/>
        <v>0</v>
      </c>
      <c r="EL144" s="170">
        <f t="shared" si="297"/>
        <v>0</v>
      </c>
      <c r="EM144" s="170">
        <f t="shared" ref="EM144:GX144" si="298">SUM(EM145:EM149)</f>
        <v>0</v>
      </c>
      <c r="EN144" s="170">
        <f t="shared" si="298"/>
        <v>0</v>
      </c>
      <c r="EO144" s="170">
        <f t="shared" si="298"/>
        <v>0</v>
      </c>
      <c r="EP144" s="170">
        <f t="shared" si="298"/>
        <v>0</v>
      </c>
      <c r="EQ144" s="170">
        <f t="shared" si="298"/>
        <v>0</v>
      </c>
      <c r="ER144" s="170">
        <f t="shared" si="298"/>
        <v>0</v>
      </c>
      <c r="ES144" s="170">
        <f t="shared" si="298"/>
        <v>0</v>
      </c>
      <c r="ET144" s="170">
        <f t="shared" si="298"/>
        <v>0</v>
      </c>
      <c r="EU144" s="170">
        <f t="shared" si="298"/>
        <v>0</v>
      </c>
      <c r="EV144" s="170">
        <f t="shared" si="298"/>
        <v>0</v>
      </c>
      <c r="EW144" s="170">
        <f t="shared" si="298"/>
        <v>0</v>
      </c>
      <c r="EX144" s="170">
        <f t="shared" si="298"/>
        <v>0</v>
      </c>
      <c r="EY144" s="170">
        <f t="shared" si="298"/>
        <v>0</v>
      </c>
      <c r="EZ144" s="170">
        <f t="shared" si="298"/>
        <v>0</v>
      </c>
      <c r="FA144" s="170">
        <f t="shared" si="298"/>
        <v>0</v>
      </c>
      <c r="FB144" s="170">
        <f t="shared" si="298"/>
        <v>0</v>
      </c>
      <c r="FC144" s="170">
        <f t="shared" si="298"/>
        <v>0</v>
      </c>
      <c r="FD144" s="170">
        <f t="shared" si="298"/>
        <v>0</v>
      </c>
      <c r="FE144" s="170">
        <f t="shared" si="298"/>
        <v>0</v>
      </c>
      <c r="FF144" s="170">
        <f t="shared" si="298"/>
        <v>0</v>
      </c>
      <c r="FG144" s="170">
        <f t="shared" si="298"/>
        <v>0</v>
      </c>
      <c r="FH144" s="170">
        <f t="shared" si="298"/>
        <v>0</v>
      </c>
      <c r="FI144" s="170">
        <f t="shared" si="298"/>
        <v>0</v>
      </c>
      <c r="FJ144" s="170">
        <f t="shared" si="298"/>
        <v>0</v>
      </c>
      <c r="FK144" s="170">
        <f t="shared" si="298"/>
        <v>0</v>
      </c>
      <c r="FL144" s="170">
        <f t="shared" si="298"/>
        <v>0</v>
      </c>
      <c r="FM144" s="170">
        <f t="shared" si="298"/>
        <v>0</v>
      </c>
      <c r="FN144" s="170">
        <f t="shared" si="298"/>
        <v>0</v>
      </c>
      <c r="FO144" s="170">
        <f t="shared" si="298"/>
        <v>0</v>
      </c>
      <c r="FP144" s="170">
        <f t="shared" si="298"/>
        <v>0</v>
      </c>
      <c r="FQ144" s="170">
        <f t="shared" si="298"/>
        <v>0</v>
      </c>
      <c r="FR144" s="170">
        <f t="shared" si="298"/>
        <v>0</v>
      </c>
      <c r="FS144" s="170">
        <f t="shared" si="298"/>
        <v>0</v>
      </c>
      <c r="FT144" s="170">
        <f t="shared" si="298"/>
        <v>0</v>
      </c>
      <c r="FU144" s="170">
        <f t="shared" si="298"/>
        <v>0</v>
      </c>
      <c r="FV144" s="170">
        <f t="shared" si="298"/>
        <v>0</v>
      </c>
      <c r="FW144" s="170">
        <f t="shared" si="298"/>
        <v>0</v>
      </c>
      <c r="FX144" s="170">
        <f t="shared" si="298"/>
        <v>0</v>
      </c>
      <c r="FY144" s="170">
        <f t="shared" si="298"/>
        <v>0</v>
      </c>
      <c r="FZ144" s="170">
        <f t="shared" si="298"/>
        <v>0</v>
      </c>
      <c r="GA144" s="170">
        <f t="shared" si="298"/>
        <v>0</v>
      </c>
      <c r="GB144" s="170">
        <f t="shared" si="298"/>
        <v>0</v>
      </c>
      <c r="GC144" s="170">
        <f t="shared" si="298"/>
        <v>0</v>
      </c>
      <c r="GD144" s="170">
        <f t="shared" si="298"/>
        <v>0</v>
      </c>
      <c r="GE144" s="170">
        <f t="shared" si="298"/>
        <v>0</v>
      </c>
      <c r="GF144" s="170">
        <f t="shared" si="298"/>
        <v>0</v>
      </c>
      <c r="GG144" s="170">
        <f t="shared" si="298"/>
        <v>0</v>
      </c>
      <c r="GH144" s="170">
        <f t="shared" si="298"/>
        <v>0</v>
      </c>
      <c r="GI144" s="170">
        <f t="shared" si="298"/>
        <v>0</v>
      </c>
      <c r="GJ144" s="170">
        <f t="shared" si="298"/>
        <v>0</v>
      </c>
      <c r="GK144" s="170">
        <f t="shared" si="298"/>
        <v>0</v>
      </c>
      <c r="GL144" s="170">
        <f t="shared" si="298"/>
        <v>0</v>
      </c>
      <c r="GM144" s="170">
        <f t="shared" si="298"/>
        <v>0</v>
      </c>
      <c r="GN144" s="170">
        <f t="shared" si="298"/>
        <v>0</v>
      </c>
      <c r="GO144" s="170">
        <f t="shared" si="298"/>
        <v>0</v>
      </c>
      <c r="GP144" s="170">
        <f t="shared" si="298"/>
        <v>0</v>
      </c>
      <c r="GQ144" s="170">
        <f t="shared" si="298"/>
        <v>0</v>
      </c>
      <c r="GR144" s="170">
        <f t="shared" si="298"/>
        <v>0</v>
      </c>
      <c r="GS144" s="170">
        <f t="shared" si="298"/>
        <v>0</v>
      </c>
      <c r="GT144" s="170">
        <f t="shared" si="298"/>
        <v>0</v>
      </c>
      <c r="GU144" s="170">
        <f t="shared" si="298"/>
        <v>0</v>
      </c>
      <c r="GV144" s="170">
        <f t="shared" si="298"/>
        <v>0</v>
      </c>
      <c r="GW144" s="170">
        <f t="shared" si="298"/>
        <v>0</v>
      </c>
      <c r="GX144" s="170">
        <f t="shared" si="298"/>
        <v>0</v>
      </c>
      <c r="GY144" s="170">
        <f t="shared" ref="GY144:HN144" si="299">SUM(GY145:GY149)</f>
        <v>0</v>
      </c>
      <c r="GZ144" s="170">
        <f t="shared" si="299"/>
        <v>0</v>
      </c>
      <c r="HA144" s="170">
        <f t="shared" si="299"/>
        <v>0</v>
      </c>
      <c r="HB144" s="170">
        <f t="shared" si="299"/>
        <v>0</v>
      </c>
      <c r="HC144" s="170">
        <f t="shared" si="299"/>
        <v>0</v>
      </c>
      <c r="HD144" s="170">
        <f t="shared" si="299"/>
        <v>0</v>
      </c>
      <c r="HE144" s="170">
        <f t="shared" si="299"/>
        <v>0</v>
      </c>
      <c r="HF144" s="170">
        <f t="shared" si="299"/>
        <v>0</v>
      </c>
      <c r="HG144" s="170">
        <f t="shared" si="299"/>
        <v>0</v>
      </c>
      <c r="HH144" s="170">
        <f t="shared" si="299"/>
        <v>0</v>
      </c>
      <c r="HI144" s="170">
        <f t="shared" si="299"/>
        <v>0</v>
      </c>
      <c r="HJ144" s="170">
        <f t="shared" si="299"/>
        <v>0</v>
      </c>
      <c r="HK144" s="170">
        <f t="shared" si="299"/>
        <v>0</v>
      </c>
      <c r="HL144" s="170">
        <f t="shared" si="299"/>
        <v>0</v>
      </c>
      <c r="HM144" s="170">
        <f t="shared" si="299"/>
        <v>0</v>
      </c>
      <c r="HN144" s="170">
        <f t="shared" si="299"/>
        <v>0</v>
      </c>
      <c r="HO144" s="170">
        <f t="shared" si="282"/>
        <v>850000000</v>
      </c>
      <c r="HP144" s="170">
        <f t="shared" si="283"/>
        <v>363097178</v>
      </c>
      <c r="HQ144" s="170">
        <f t="shared" si="284"/>
        <v>67741668</v>
      </c>
      <c r="HR144" s="170">
        <f t="shared" si="285"/>
        <v>67741668</v>
      </c>
      <c r="HS144" s="163">
        <f t="shared" si="275"/>
        <v>0</v>
      </c>
    </row>
    <row r="145" spans="1:227" ht="27" thickTop="1" thickBot="1" x14ac:dyDescent="0.3">
      <c r="A145" s="171" t="s">
        <v>980</v>
      </c>
      <c r="B145" s="172">
        <v>50000000</v>
      </c>
      <c r="C145" s="172">
        <v>50000000</v>
      </c>
      <c r="D145" s="172">
        <v>938363</v>
      </c>
      <c r="E145" s="172">
        <v>691668</v>
      </c>
      <c r="F145" s="172">
        <v>691668</v>
      </c>
      <c r="G145" s="172">
        <v>0</v>
      </c>
      <c r="H145" s="172">
        <v>0</v>
      </c>
      <c r="I145" s="172">
        <v>0</v>
      </c>
      <c r="J145" s="172">
        <v>0</v>
      </c>
      <c r="K145" s="172">
        <v>0</v>
      </c>
      <c r="L145" s="172">
        <v>0</v>
      </c>
      <c r="M145" s="172">
        <v>0</v>
      </c>
      <c r="N145" s="172">
        <v>0</v>
      </c>
      <c r="O145" s="172">
        <v>0</v>
      </c>
      <c r="P145" s="172">
        <v>0</v>
      </c>
      <c r="Q145" s="172">
        <v>0</v>
      </c>
      <c r="R145" s="172">
        <v>0</v>
      </c>
      <c r="S145" s="172">
        <v>0</v>
      </c>
      <c r="T145" s="172">
        <v>0</v>
      </c>
      <c r="U145" s="172">
        <v>0</v>
      </c>
      <c r="V145" s="172">
        <v>0</v>
      </c>
      <c r="W145" s="172">
        <v>0</v>
      </c>
      <c r="X145" s="172">
        <v>0</v>
      </c>
      <c r="Y145" s="172">
        <v>0</v>
      </c>
      <c r="Z145" s="172">
        <v>0</v>
      </c>
      <c r="AA145" s="172">
        <v>0</v>
      </c>
      <c r="AB145" s="172">
        <v>0</v>
      </c>
      <c r="AC145" s="172">
        <v>0</v>
      </c>
      <c r="AD145" s="172">
        <v>0</v>
      </c>
      <c r="AE145" s="172">
        <v>0</v>
      </c>
      <c r="AF145" s="172">
        <v>0</v>
      </c>
      <c r="AG145" s="172">
        <v>0</v>
      </c>
      <c r="AH145" s="172">
        <v>0</v>
      </c>
      <c r="AI145" s="172">
        <v>0</v>
      </c>
      <c r="AJ145" s="172">
        <v>0</v>
      </c>
      <c r="AK145" s="172">
        <v>0</v>
      </c>
      <c r="AL145" s="172">
        <v>0</v>
      </c>
      <c r="AM145" s="172">
        <v>0</v>
      </c>
      <c r="AN145" s="172">
        <v>0</v>
      </c>
      <c r="AO145" s="172">
        <v>0</v>
      </c>
      <c r="AP145" s="172">
        <v>0</v>
      </c>
      <c r="AQ145" s="172">
        <v>0</v>
      </c>
      <c r="AR145" s="172">
        <v>0</v>
      </c>
      <c r="AS145" s="172">
        <v>0</v>
      </c>
      <c r="AT145" s="172">
        <v>0</v>
      </c>
      <c r="AU145" s="172">
        <v>0</v>
      </c>
      <c r="AV145" s="172">
        <v>0</v>
      </c>
      <c r="AW145" s="172">
        <v>0</v>
      </c>
      <c r="AX145" s="172">
        <v>0</v>
      </c>
      <c r="AY145" s="172">
        <v>0</v>
      </c>
      <c r="AZ145" s="172">
        <v>0</v>
      </c>
      <c r="BA145" s="172">
        <v>0</v>
      </c>
      <c r="BB145" s="172">
        <v>0</v>
      </c>
      <c r="BC145" s="172">
        <v>0</v>
      </c>
      <c r="BD145" s="172">
        <v>0</v>
      </c>
      <c r="BE145" s="172">
        <v>0</v>
      </c>
      <c r="BF145" s="172">
        <v>0</v>
      </c>
      <c r="BG145" s="172">
        <v>0</v>
      </c>
      <c r="BH145" s="172">
        <v>0</v>
      </c>
      <c r="BI145" s="172">
        <v>0</v>
      </c>
      <c r="BJ145" s="172">
        <v>0</v>
      </c>
      <c r="BK145" s="172">
        <v>0</v>
      </c>
      <c r="BL145" s="172">
        <v>0</v>
      </c>
      <c r="BM145" s="172">
        <v>0</v>
      </c>
      <c r="BN145" s="172">
        <v>0</v>
      </c>
      <c r="BO145" s="172">
        <v>0</v>
      </c>
      <c r="BP145" s="172">
        <v>0</v>
      </c>
      <c r="BQ145" s="172">
        <v>0</v>
      </c>
      <c r="BR145" s="172">
        <v>0</v>
      </c>
      <c r="BS145" s="172">
        <v>0</v>
      </c>
      <c r="BT145" s="172">
        <v>0</v>
      </c>
      <c r="BU145" s="172">
        <v>0</v>
      </c>
      <c r="BV145" s="172">
        <v>0</v>
      </c>
      <c r="BW145" s="172">
        <v>0</v>
      </c>
      <c r="BX145" s="172">
        <v>0</v>
      </c>
      <c r="BY145" s="172">
        <v>0</v>
      </c>
      <c r="BZ145" s="172">
        <v>0</v>
      </c>
      <c r="CA145" s="172">
        <v>0</v>
      </c>
      <c r="CB145" s="172">
        <v>0</v>
      </c>
      <c r="CC145" s="172">
        <v>0</v>
      </c>
      <c r="CD145" s="172">
        <v>0</v>
      </c>
      <c r="CE145" s="172">
        <v>0</v>
      </c>
      <c r="CF145" s="172">
        <v>0</v>
      </c>
      <c r="CG145" s="172">
        <v>0</v>
      </c>
      <c r="CH145" s="172">
        <v>0</v>
      </c>
      <c r="CI145" s="172">
        <v>0</v>
      </c>
      <c r="CJ145" s="172">
        <v>0</v>
      </c>
      <c r="CK145" s="172">
        <v>0</v>
      </c>
      <c r="CL145" s="172">
        <v>0</v>
      </c>
      <c r="CM145" s="172">
        <v>0</v>
      </c>
      <c r="CN145" s="172">
        <v>0</v>
      </c>
      <c r="CO145" s="172">
        <v>0</v>
      </c>
      <c r="CP145" s="172">
        <v>0</v>
      </c>
      <c r="CQ145" s="172">
        <v>0</v>
      </c>
      <c r="CR145" s="172">
        <v>0</v>
      </c>
      <c r="CS145" s="172">
        <v>0</v>
      </c>
      <c r="CT145" s="172">
        <v>0</v>
      </c>
      <c r="CU145" s="172">
        <v>0</v>
      </c>
      <c r="CV145" s="172">
        <v>0</v>
      </c>
      <c r="CW145" s="172">
        <v>0</v>
      </c>
      <c r="CX145" s="172">
        <v>0</v>
      </c>
      <c r="CY145" s="172">
        <v>0</v>
      </c>
      <c r="CZ145" s="172">
        <v>0</v>
      </c>
      <c r="DA145" s="172">
        <v>0</v>
      </c>
      <c r="DB145" s="172">
        <v>0</v>
      </c>
      <c r="DC145" s="172">
        <v>0</v>
      </c>
      <c r="DD145" s="172">
        <v>0</v>
      </c>
      <c r="DE145" s="172">
        <v>0</v>
      </c>
      <c r="DF145" s="172">
        <v>0</v>
      </c>
      <c r="DG145" s="172">
        <v>0</v>
      </c>
      <c r="DH145" s="172">
        <v>0</v>
      </c>
      <c r="DI145" s="172">
        <v>0</v>
      </c>
      <c r="DJ145" s="172">
        <v>0</v>
      </c>
      <c r="DK145" s="172">
        <v>0</v>
      </c>
      <c r="DL145" s="172">
        <v>0</v>
      </c>
      <c r="DM145" s="172">
        <v>0</v>
      </c>
      <c r="DN145" s="172">
        <v>0</v>
      </c>
      <c r="DO145" s="172">
        <v>0</v>
      </c>
      <c r="DP145" s="172">
        <v>0</v>
      </c>
      <c r="DQ145" s="172">
        <v>0</v>
      </c>
      <c r="DR145" s="172">
        <v>0</v>
      </c>
      <c r="DS145" s="172">
        <v>0</v>
      </c>
      <c r="DT145" s="172">
        <v>0</v>
      </c>
      <c r="DU145" s="172">
        <v>0</v>
      </c>
      <c r="DV145" s="172">
        <v>0</v>
      </c>
      <c r="DW145" s="172">
        <v>0</v>
      </c>
      <c r="DX145" s="172">
        <v>0</v>
      </c>
      <c r="DY145" s="172">
        <v>0</v>
      </c>
      <c r="DZ145" s="172">
        <v>0</v>
      </c>
      <c r="EA145" s="172">
        <v>0</v>
      </c>
      <c r="EB145" s="172">
        <v>0</v>
      </c>
      <c r="EC145" s="172">
        <v>0</v>
      </c>
      <c r="ED145" s="172">
        <v>0</v>
      </c>
      <c r="EE145" s="172">
        <v>0</v>
      </c>
      <c r="EF145" s="172">
        <v>0</v>
      </c>
      <c r="EG145" s="172">
        <v>0</v>
      </c>
      <c r="EH145" s="172">
        <v>0</v>
      </c>
      <c r="EI145" s="172">
        <v>0</v>
      </c>
      <c r="EJ145" s="172">
        <v>0</v>
      </c>
      <c r="EK145" s="172">
        <v>0</v>
      </c>
      <c r="EL145" s="172">
        <v>0</v>
      </c>
      <c r="EM145" s="172">
        <v>0</v>
      </c>
      <c r="EN145" s="172">
        <v>0</v>
      </c>
      <c r="EO145" s="172">
        <v>0</v>
      </c>
      <c r="EP145" s="172">
        <v>0</v>
      </c>
      <c r="EQ145" s="172">
        <v>0</v>
      </c>
      <c r="ER145" s="172">
        <v>0</v>
      </c>
      <c r="ES145" s="172">
        <v>0</v>
      </c>
      <c r="ET145" s="172">
        <v>0</v>
      </c>
      <c r="EU145" s="172">
        <v>0</v>
      </c>
      <c r="EV145" s="172">
        <v>0</v>
      </c>
      <c r="EW145" s="172">
        <v>0</v>
      </c>
      <c r="EX145" s="172">
        <v>0</v>
      </c>
      <c r="EY145" s="172">
        <v>0</v>
      </c>
      <c r="EZ145" s="172">
        <v>0</v>
      </c>
      <c r="FA145" s="172">
        <v>0</v>
      </c>
      <c r="FB145" s="172">
        <v>0</v>
      </c>
      <c r="FC145" s="172">
        <v>0</v>
      </c>
      <c r="FD145" s="172">
        <v>0</v>
      </c>
      <c r="FE145" s="172">
        <v>0</v>
      </c>
      <c r="FF145" s="172">
        <v>0</v>
      </c>
      <c r="FG145" s="172">
        <v>0</v>
      </c>
      <c r="FH145" s="172">
        <v>0</v>
      </c>
      <c r="FI145" s="172">
        <v>0</v>
      </c>
      <c r="FJ145" s="172">
        <v>0</v>
      </c>
      <c r="FK145" s="172">
        <v>0</v>
      </c>
      <c r="FL145" s="172">
        <v>0</v>
      </c>
      <c r="FM145" s="172">
        <v>0</v>
      </c>
      <c r="FN145" s="172">
        <v>0</v>
      </c>
      <c r="FO145" s="172">
        <v>0</v>
      </c>
      <c r="FP145" s="172">
        <v>0</v>
      </c>
      <c r="FQ145" s="172">
        <v>0</v>
      </c>
      <c r="FR145" s="172">
        <v>0</v>
      </c>
      <c r="FS145" s="172">
        <v>0</v>
      </c>
      <c r="FT145" s="172">
        <v>0</v>
      </c>
      <c r="FU145" s="172">
        <v>0</v>
      </c>
      <c r="FV145" s="172">
        <v>0</v>
      </c>
      <c r="FW145" s="172">
        <v>0</v>
      </c>
      <c r="FX145" s="172">
        <v>0</v>
      </c>
      <c r="FY145" s="172">
        <v>0</v>
      </c>
      <c r="FZ145" s="172">
        <v>0</v>
      </c>
      <c r="GA145" s="172">
        <v>0</v>
      </c>
      <c r="GB145" s="172">
        <v>0</v>
      </c>
      <c r="GC145" s="172">
        <v>0</v>
      </c>
      <c r="GD145" s="172">
        <v>0</v>
      </c>
      <c r="GE145" s="172">
        <v>0</v>
      </c>
      <c r="GF145" s="172">
        <v>0</v>
      </c>
      <c r="GG145" s="172">
        <v>0</v>
      </c>
      <c r="GH145" s="172">
        <v>0</v>
      </c>
      <c r="GI145" s="172">
        <v>0</v>
      </c>
      <c r="GJ145" s="172">
        <v>0</v>
      </c>
      <c r="GK145" s="172">
        <v>0</v>
      </c>
      <c r="GL145" s="172">
        <v>0</v>
      </c>
      <c r="GM145" s="172">
        <v>0</v>
      </c>
      <c r="GN145" s="172">
        <v>0</v>
      </c>
      <c r="GO145" s="172">
        <v>0</v>
      </c>
      <c r="GP145" s="172">
        <v>0</v>
      </c>
      <c r="GQ145" s="172">
        <v>0</v>
      </c>
      <c r="GR145" s="172">
        <v>0</v>
      </c>
      <c r="GS145" s="172">
        <v>0</v>
      </c>
      <c r="GT145" s="172">
        <v>0</v>
      </c>
      <c r="GU145" s="173">
        <v>0</v>
      </c>
      <c r="GV145" s="173">
        <v>0</v>
      </c>
      <c r="GW145" s="173">
        <v>0</v>
      </c>
      <c r="GX145" s="173">
        <v>0</v>
      </c>
      <c r="GY145" s="173">
        <v>0</v>
      </c>
      <c r="GZ145" s="173">
        <v>0</v>
      </c>
      <c r="HA145" s="173">
        <v>0</v>
      </c>
      <c r="HB145" s="173">
        <v>0</v>
      </c>
      <c r="HC145" s="173">
        <v>0</v>
      </c>
      <c r="HD145" s="173">
        <v>0</v>
      </c>
      <c r="HE145" s="173">
        <v>0</v>
      </c>
      <c r="HF145" s="173">
        <v>0</v>
      </c>
      <c r="HG145" s="173">
        <v>0</v>
      </c>
      <c r="HH145" s="173">
        <v>0</v>
      </c>
      <c r="HI145" s="173">
        <v>0</v>
      </c>
      <c r="HJ145" s="173">
        <v>0</v>
      </c>
      <c r="HK145" s="173">
        <v>0</v>
      </c>
      <c r="HL145" s="173">
        <v>0</v>
      </c>
      <c r="HM145" s="173">
        <v>0</v>
      </c>
      <c r="HN145" s="173">
        <v>0</v>
      </c>
      <c r="HO145" s="172">
        <f t="shared" si="282"/>
        <v>50000000</v>
      </c>
      <c r="HP145" s="172">
        <f t="shared" si="283"/>
        <v>938363</v>
      </c>
      <c r="HQ145" s="172">
        <f t="shared" si="284"/>
        <v>691668</v>
      </c>
      <c r="HR145" s="172">
        <f t="shared" si="285"/>
        <v>691668</v>
      </c>
      <c r="HS145" s="163">
        <f t="shared" si="275"/>
        <v>0</v>
      </c>
    </row>
    <row r="146" spans="1:227" ht="27" thickTop="1" thickBot="1" x14ac:dyDescent="0.3">
      <c r="A146" s="171" t="s">
        <v>981</v>
      </c>
      <c r="B146" s="172">
        <v>0</v>
      </c>
      <c r="C146" s="172">
        <v>0</v>
      </c>
      <c r="D146" s="172">
        <v>0</v>
      </c>
      <c r="E146" s="172">
        <v>0</v>
      </c>
      <c r="F146" s="172">
        <v>0</v>
      </c>
      <c r="G146" s="172">
        <v>0</v>
      </c>
      <c r="H146" s="172">
        <v>0</v>
      </c>
      <c r="I146" s="172">
        <v>0</v>
      </c>
      <c r="J146" s="172">
        <v>0</v>
      </c>
      <c r="K146" s="172">
        <v>0</v>
      </c>
      <c r="L146" s="172">
        <v>0</v>
      </c>
      <c r="M146" s="172">
        <v>0</v>
      </c>
      <c r="N146" s="172">
        <v>0</v>
      </c>
      <c r="O146" s="172">
        <v>0</v>
      </c>
      <c r="P146" s="172">
        <v>0</v>
      </c>
      <c r="Q146" s="172">
        <v>0</v>
      </c>
      <c r="R146" s="172">
        <v>0</v>
      </c>
      <c r="S146" s="172">
        <v>0</v>
      </c>
      <c r="T146" s="172">
        <v>0</v>
      </c>
      <c r="U146" s="172">
        <v>0</v>
      </c>
      <c r="V146" s="172">
        <v>0</v>
      </c>
      <c r="W146" s="172">
        <v>0</v>
      </c>
      <c r="X146" s="172">
        <v>0</v>
      </c>
      <c r="Y146" s="172">
        <v>0</v>
      </c>
      <c r="Z146" s="172">
        <v>0</v>
      </c>
      <c r="AA146" s="172">
        <v>0</v>
      </c>
      <c r="AB146" s="172">
        <v>0</v>
      </c>
      <c r="AC146" s="172">
        <v>0</v>
      </c>
      <c r="AD146" s="172">
        <v>0</v>
      </c>
      <c r="AE146" s="172">
        <v>0</v>
      </c>
      <c r="AF146" s="172">
        <v>0</v>
      </c>
      <c r="AG146" s="172">
        <v>0</v>
      </c>
      <c r="AH146" s="172">
        <v>0</v>
      </c>
      <c r="AI146" s="172">
        <v>0</v>
      </c>
      <c r="AJ146" s="172">
        <v>0</v>
      </c>
      <c r="AK146" s="172">
        <v>0</v>
      </c>
      <c r="AL146" s="172">
        <v>0</v>
      </c>
      <c r="AM146" s="172">
        <v>0</v>
      </c>
      <c r="AN146" s="172">
        <v>0</v>
      </c>
      <c r="AO146" s="172">
        <v>0</v>
      </c>
      <c r="AP146" s="172">
        <v>0</v>
      </c>
      <c r="AQ146" s="172">
        <v>0</v>
      </c>
      <c r="AR146" s="172">
        <v>0</v>
      </c>
      <c r="AS146" s="172">
        <v>0</v>
      </c>
      <c r="AT146" s="172">
        <v>0</v>
      </c>
      <c r="AU146" s="172">
        <v>0</v>
      </c>
      <c r="AV146" s="172">
        <v>0</v>
      </c>
      <c r="AW146" s="172">
        <v>0</v>
      </c>
      <c r="AX146" s="172">
        <v>0</v>
      </c>
      <c r="AY146" s="172">
        <v>0</v>
      </c>
      <c r="AZ146" s="172">
        <v>0</v>
      </c>
      <c r="BA146" s="172">
        <v>0</v>
      </c>
      <c r="BB146" s="172">
        <v>0</v>
      </c>
      <c r="BC146" s="172">
        <v>0</v>
      </c>
      <c r="BD146" s="172">
        <v>0</v>
      </c>
      <c r="BE146" s="172">
        <v>0</v>
      </c>
      <c r="BF146" s="172">
        <v>0</v>
      </c>
      <c r="BG146" s="172">
        <v>0</v>
      </c>
      <c r="BH146" s="172">
        <v>0</v>
      </c>
      <c r="BI146" s="172">
        <v>0</v>
      </c>
      <c r="BJ146" s="172">
        <v>0</v>
      </c>
      <c r="BK146" s="172">
        <v>0</v>
      </c>
      <c r="BL146" s="172">
        <v>0</v>
      </c>
      <c r="BM146" s="172">
        <v>0</v>
      </c>
      <c r="BN146" s="172">
        <v>0</v>
      </c>
      <c r="BO146" s="172">
        <v>0</v>
      </c>
      <c r="BP146" s="172">
        <v>0</v>
      </c>
      <c r="BQ146" s="172">
        <v>0</v>
      </c>
      <c r="BR146" s="172">
        <v>0</v>
      </c>
      <c r="BS146" s="172">
        <v>0</v>
      </c>
      <c r="BT146" s="172">
        <v>0</v>
      </c>
      <c r="BU146" s="172">
        <v>0</v>
      </c>
      <c r="BV146" s="172">
        <v>0</v>
      </c>
      <c r="BW146" s="172">
        <v>0</v>
      </c>
      <c r="BX146" s="172">
        <v>0</v>
      </c>
      <c r="BY146" s="172">
        <v>0</v>
      </c>
      <c r="BZ146" s="172">
        <v>0</v>
      </c>
      <c r="CA146" s="172">
        <v>0</v>
      </c>
      <c r="CB146" s="172">
        <v>0</v>
      </c>
      <c r="CC146" s="172">
        <v>0</v>
      </c>
      <c r="CD146" s="172">
        <v>0</v>
      </c>
      <c r="CE146" s="172">
        <v>0</v>
      </c>
      <c r="CF146" s="172">
        <v>0</v>
      </c>
      <c r="CG146" s="172">
        <v>0</v>
      </c>
      <c r="CH146" s="172">
        <v>0</v>
      </c>
      <c r="CI146" s="172">
        <v>0</v>
      </c>
      <c r="CJ146" s="172">
        <v>0</v>
      </c>
      <c r="CK146" s="172">
        <v>0</v>
      </c>
      <c r="CL146" s="172">
        <v>0</v>
      </c>
      <c r="CM146" s="172">
        <v>0</v>
      </c>
      <c r="CN146" s="172">
        <v>0</v>
      </c>
      <c r="CO146" s="172">
        <v>0</v>
      </c>
      <c r="CP146" s="172">
        <v>0</v>
      </c>
      <c r="CQ146" s="172">
        <v>0</v>
      </c>
      <c r="CR146" s="172">
        <v>0</v>
      </c>
      <c r="CS146" s="172">
        <v>0</v>
      </c>
      <c r="CT146" s="172">
        <v>0</v>
      </c>
      <c r="CU146" s="172">
        <v>0</v>
      </c>
      <c r="CV146" s="172">
        <v>0</v>
      </c>
      <c r="CW146" s="172">
        <v>0</v>
      </c>
      <c r="CX146" s="172">
        <v>0</v>
      </c>
      <c r="CY146" s="172">
        <v>0</v>
      </c>
      <c r="CZ146" s="172">
        <v>0</v>
      </c>
      <c r="DA146" s="172">
        <v>0</v>
      </c>
      <c r="DB146" s="172">
        <v>0</v>
      </c>
      <c r="DC146" s="172">
        <v>0</v>
      </c>
      <c r="DD146" s="172">
        <v>0</v>
      </c>
      <c r="DE146" s="172">
        <v>0</v>
      </c>
      <c r="DF146" s="172">
        <v>0</v>
      </c>
      <c r="DG146" s="172">
        <v>0</v>
      </c>
      <c r="DH146" s="172">
        <v>0</v>
      </c>
      <c r="DI146" s="172">
        <v>0</v>
      </c>
      <c r="DJ146" s="172">
        <v>0</v>
      </c>
      <c r="DK146" s="172">
        <v>0</v>
      </c>
      <c r="DL146" s="172">
        <v>0</v>
      </c>
      <c r="DM146" s="172">
        <v>0</v>
      </c>
      <c r="DN146" s="172">
        <v>0</v>
      </c>
      <c r="DO146" s="172">
        <v>0</v>
      </c>
      <c r="DP146" s="172">
        <v>0</v>
      </c>
      <c r="DQ146" s="172">
        <v>0</v>
      </c>
      <c r="DR146" s="172">
        <v>0</v>
      </c>
      <c r="DS146" s="172">
        <v>0</v>
      </c>
      <c r="DT146" s="172">
        <v>0</v>
      </c>
      <c r="DU146" s="172">
        <v>0</v>
      </c>
      <c r="DV146" s="172">
        <v>0</v>
      </c>
      <c r="DW146" s="172">
        <v>0</v>
      </c>
      <c r="DX146" s="172">
        <v>0</v>
      </c>
      <c r="DY146" s="172">
        <v>0</v>
      </c>
      <c r="DZ146" s="172">
        <v>0</v>
      </c>
      <c r="EA146" s="172">
        <v>0</v>
      </c>
      <c r="EB146" s="172">
        <v>0</v>
      </c>
      <c r="EC146" s="172">
        <v>0</v>
      </c>
      <c r="ED146" s="172">
        <v>0</v>
      </c>
      <c r="EE146" s="172">
        <v>0</v>
      </c>
      <c r="EF146" s="172">
        <v>0</v>
      </c>
      <c r="EG146" s="172">
        <v>0</v>
      </c>
      <c r="EH146" s="172">
        <v>0</v>
      </c>
      <c r="EI146" s="172">
        <v>0</v>
      </c>
      <c r="EJ146" s="172">
        <v>0</v>
      </c>
      <c r="EK146" s="172">
        <v>0</v>
      </c>
      <c r="EL146" s="172">
        <v>0</v>
      </c>
      <c r="EM146" s="172">
        <v>0</v>
      </c>
      <c r="EN146" s="172">
        <v>0</v>
      </c>
      <c r="EO146" s="172">
        <v>0</v>
      </c>
      <c r="EP146" s="172">
        <v>0</v>
      </c>
      <c r="EQ146" s="172">
        <v>0</v>
      </c>
      <c r="ER146" s="172">
        <v>0</v>
      </c>
      <c r="ES146" s="172">
        <v>0</v>
      </c>
      <c r="ET146" s="172">
        <v>0</v>
      </c>
      <c r="EU146" s="172">
        <v>0</v>
      </c>
      <c r="EV146" s="172">
        <v>0</v>
      </c>
      <c r="EW146" s="172">
        <v>0</v>
      </c>
      <c r="EX146" s="172">
        <v>0</v>
      </c>
      <c r="EY146" s="172">
        <v>0</v>
      </c>
      <c r="EZ146" s="172">
        <v>0</v>
      </c>
      <c r="FA146" s="172">
        <v>0</v>
      </c>
      <c r="FB146" s="172">
        <v>0</v>
      </c>
      <c r="FC146" s="172">
        <v>0</v>
      </c>
      <c r="FD146" s="172">
        <v>0</v>
      </c>
      <c r="FE146" s="172">
        <v>0</v>
      </c>
      <c r="FF146" s="172">
        <v>0</v>
      </c>
      <c r="FG146" s="172">
        <v>0</v>
      </c>
      <c r="FH146" s="172">
        <v>0</v>
      </c>
      <c r="FI146" s="172">
        <v>0</v>
      </c>
      <c r="FJ146" s="172">
        <v>0</v>
      </c>
      <c r="FK146" s="172">
        <v>0</v>
      </c>
      <c r="FL146" s="172">
        <v>0</v>
      </c>
      <c r="FM146" s="172">
        <v>0</v>
      </c>
      <c r="FN146" s="172">
        <v>0</v>
      </c>
      <c r="FO146" s="172">
        <v>0</v>
      </c>
      <c r="FP146" s="172">
        <v>0</v>
      </c>
      <c r="FQ146" s="172">
        <v>0</v>
      </c>
      <c r="FR146" s="172">
        <v>0</v>
      </c>
      <c r="FS146" s="172">
        <v>0</v>
      </c>
      <c r="FT146" s="172">
        <v>0</v>
      </c>
      <c r="FU146" s="172">
        <v>0</v>
      </c>
      <c r="FV146" s="172">
        <v>0</v>
      </c>
      <c r="FW146" s="172">
        <v>0</v>
      </c>
      <c r="FX146" s="172">
        <v>0</v>
      </c>
      <c r="FY146" s="172">
        <v>0</v>
      </c>
      <c r="FZ146" s="172">
        <v>0</v>
      </c>
      <c r="GA146" s="172">
        <v>0</v>
      </c>
      <c r="GB146" s="172">
        <v>0</v>
      </c>
      <c r="GC146" s="172">
        <v>0</v>
      </c>
      <c r="GD146" s="172">
        <v>0</v>
      </c>
      <c r="GE146" s="172">
        <v>0</v>
      </c>
      <c r="GF146" s="172">
        <v>0</v>
      </c>
      <c r="GG146" s="172">
        <v>0</v>
      </c>
      <c r="GH146" s="172">
        <v>0</v>
      </c>
      <c r="GI146" s="172">
        <v>0</v>
      </c>
      <c r="GJ146" s="172">
        <v>0</v>
      </c>
      <c r="GK146" s="172">
        <v>0</v>
      </c>
      <c r="GL146" s="172">
        <v>0</v>
      </c>
      <c r="GM146" s="172">
        <v>0</v>
      </c>
      <c r="GN146" s="172">
        <v>0</v>
      </c>
      <c r="GO146" s="172">
        <v>0</v>
      </c>
      <c r="GP146" s="172">
        <v>0</v>
      </c>
      <c r="GQ146" s="172">
        <v>0</v>
      </c>
      <c r="GR146" s="172">
        <v>0</v>
      </c>
      <c r="GS146" s="172">
        <v>0</v>
      </c>
      <c r="GT146" s="172">
        <v>0</v>
      </c>
      <c r="GU146" s="173">
        <v>0</v>
      </c>
      <c r="GV146" s="173">
        <v>0</v>
      </c>
      <c r="GW146" s="173">
        <v>0</v>
      </c>
      <c r="GX146" s="173">
        <v>0</v>
      </c>
      <c r="GY146" s="173">
        <v>0</v>
      </c>
      <c r="GZ146" s="173">
        <v>0</v>
      </c>
      <c r="HA146" s="173">
        <v>0</v>
      </c>
      <c r="HB146" s="173">
        <v>0</v>
      </c>
      <c r="HC146" s="173">
        <v>0</v>
      </c>
      <c r="HD146" s="173">
        <v>0</v>
      </c>
      <c r="HE146" s="173">
        <v>0</v>
      </c>
      <c r="HF146" s="173">
        <v>0</v>
      </c>
      <c r="HG146" s="173">
        <v>0</v>
      </c>
      <c r="HH146" s="173">
        <v>0</v>
      </c>
      <c r="HI146" s="173">
        <v>0</v>
      </c>
      <c r="HJ146" s="173">
        <v>0</v>
      </c>
      <c r="HK146" s="173">
        <v>0</v>
      </c>
      <c r="HL146" s="173">
        <v>0</v>
      </c>
      <c r="HM146" s="173">
        <v>0</v>
      </c>
      <c r="HN146" s="173">
        <v>0</v>
      </c>
      <c r="HO146" s="172">
        <f t="shared" si="282"/>
        <v>0</v>
      </c>
      <c r="HP146" s="172">
        <f t="shared" si="283"/>
        <v>0</v>
      </c>
      <c r="HQ146" s="172">
        <f t="shared" si="284"/>
        <v>0</v>
      </c>
      <c r="HR146" s="172">
        <f t="shared" si="285"/>
        <v>0</v>
      </c>
      <c r="HS146" s="163">
        <f t="shared" si="275"/>
        <v>0</v>
      </c>
    </row>
    <row r="147" spans="1:227" ht="27" thickTop="1" thickBot="1" x14ac:dyDescent="0.3">
      <c r="A147" s="171" t="s">
        <v>982</v>
      </c>
      <c r="B147" s="172">
        <v>0</v>
      </c>
      <c r="C147" s="172">
        <v>0</v>
      </c>
      <c r="D147" s="172">
        <v>0</v>
      </c>
      <c r="E147" s="172">
        <v>0</v>
      </c>
      <c r="F147" s="172">
        <v>0</v>
      </c>
      <c r="G147" s="172">
        <v>0</v>
      </c>
      <c r="H147" s="172">
        <v>0</v>
      </c>
      <c r="I147" s="172">
        <v>0</v>
      </c>
      <c r="J147" s="172">
        <v>0</v>
      </c>
      <c r="K147" s="172">
        <v>0</v>
      </c>
      <c r="L147" s="172">
        <v>0</v>
      </c>
      <c r="M147" s="172">
        <v>0</v>
      </c>
      <c r="N147" s="172">
        <v>0</v>
      </c>
      <c r="O147" s="172">
        <v>0</v>
      </c>
      <c r="P147" s="172">
        <v>0</v>
      </c>
      <c r="Q147" s="172">
        <v>0</v>
      </c>
      <c r="R147" s="172">
        <v>0</v>
      </c>
      <c r="S147" s="172">
        <v>0</v>
      </c>
      <c r="T147" s="172">
        <v>0</v>
      </c>
      <c r="U147" s="172">
        <v>0</v>
      </c>
      <c r="V147" s="172">
        <v>0</v>
      </c>
      <c r="W147" s="172">
        <v>0</v>
      </c>
      <c r="X147" s="172">
        <v>0</v>
      </c>
      <c r="Y147" s="172">
        <v>0</v>
      </c>
      <c r="Z147" s="172">
        <v>0</v>
      </c>
      <c r="AA147" s="172">
        <v>0</v>
      </c>
      <c r="AB147" s="172">
        <v>0</v>
      </c>
      <c r="AC147" s="172">
        <v>0</v>
      </c>
      <c r="AD147" s="172">
        <v>0</v>
      </c>
      <c r="AE147" s="172">
        <v>0</v>
      </c>
      <c r="AF147" s="172">
        <v>0</v>
      </c>
      <c r="AG147" s="172">
        <v>0</v>
      </c>
      <c r="AH147" s="172">
        <v>0</v>
      </c>
      <c r="AI147" s="172">
        <v>0</v>
      </c>
      <c r="AJ147" s="172">
        <v>0</v>
      </c>
      <c r="AK147" s="172">
        <v>0</v>
      </c>
      <c r="AL147" s="172">
        <v>0</v>
      </c>
      <c r="AM147" s="172">
        <v>0</v>
      </c>
      <c r="AN147" s="172">
        <v>0</v>
      </c>
      <c r="AO147" s="172">
        <v>0</v>
      </c>
      <c r="AP147" s="172">
        <v>0</v>
      </c>
      <c r="AQ147" s="172">
        <v>0</v>
      </c>
      <c r="AR147" s="172">
        <v>0</v>
      </c>
      <c r="AS147" s="172">
        <v>0</v>
      </c>
      <c r="AT147" s="172">
        <v>0</v>
      </c>
      <c r="AU147" s="172">
        <v>0</v>
      </c>
      <c r="AV147" s="172">
        <v>0</v>
      </c>
      <c r="AW147" s="172">
        <v>0</v>
      </c>
      <c r="AX147" s="172">
        <v>0</v>
      </c>
      <c r="AY147" s="172">
        <v>0</v>
      </c>
      <c r="AZ147" s="172">
        <v>0</v>
      </c>
      <c r="BA147" s="172">
        <v>0</v>
      </c>
      <c r="BB147" s="172">
        <v>0</v>
      </c>
      <c r="BC147" s="172">
        <v>0</v>
      </c>
      <c r="BD147" s="172">
        <v>0</v>
      </c>
      <c r="BE147" s="172">
        <v>0</v>
      </c>
      <c r="BF147" s="172">
        <v>0</v>
      </c>
      <c r="BG147" s="172">
        <v>0</v>
      </c>
      <c r="BH147" s="172">
        <v>0</v>
      </c>
      <c r="BI147" s="172">
        <v>0</v>
      </c>
      <c r="BJ147" s="172">
        <v>0</v>
      </c>
      <c r="BK147" s="172">
        <v>0</v>
      </c>
      <c r="BL147" s="172">
        <v>0</v>
      </c>
      <c r="BM147" s="172">
        <v>0</v>
      </c>
      <c r="BN147" s="172">
        <v>0</v>
      </c>
      <c r="BO147" s="172">
        <v>0</v>
      </c>
      <c r="BP147" s="172">
        <v>0</v>
      </c>
      <c r="BQ147" s="172">
        <v>0</v>
      </c>
      <c r="BR147" s="172">
        <v>0</v>
      </c>
      <c r="BS147" s="172">
        <v>0</v>
      </c>
      <c r="BT147" s="172">
        <v>0</v>
      </c>
      <c r="BU147" s="172">
        <v>0</v>
      </c>
      <c r="BV147" s="172">
        <v>0</v>
      </c>
      <c r="BW147" s="172">
        <v>0</v>
      </c>
      <c r="BX147" s="172">
        <v>0</v>
      </c>
      <c r="BY147" s="172">
        <v>0</v>
      </c>
      <c r="BZ147" s="172">
        <v>0</v>
      </c>
      <c r="CA147" s="172">
        <v>0</v>
      </c>
      <c r="CB147" s="172">
        <v>0</v>
      </c>
      <c r="CC147" s="172">
        <v>0</v>
      </c>
      <c r="CD147" s="172">
        <v>0</v>
      </c>
      <c r="CE147" s="172">
        <v>0</v>
      </c>
      <c r="CF147" s="172">
        <v>0</v>
      </c>
      <c r="CG147" s="172">
        <v>0</v>
      </c>
      <c r="CH147" s="172">
        <v>0</v>
      </c>
      <c r="CI147" s="172">
        <v>0</v>
      </c>
      <c r="CJ147" s="172">
        <v>0</v>
      </c>
      <c r="CK147" s="172">
        <v>0</v>
      </c>
      <c r="CL147" s="172">
        <v>0</v>
      </c>
      <c r="CM147" s="172">
        <v>0</v>
      </c>
      <c r="CN147" s="172">
        <v>0</v>
      </c>
      <c r="CO147" s="172">
        <v>0</v>
      </c>
      <c r="CP147" s="172">
        <v>0</v>
      </c>
      <c r="CQ147" s="172">
        <v>0</v>
      </c>
      <c r="CR147" s="172">
        <v>0</v>
      </c>
      <c r="CS147" s="172">
        <v>0</v>
      </c>
      <c r="CT147" s="172">
        <v>0</v>
      </c>
      <c r="CU147" s="172">
        <v>0</v>
      </c>
      <c r="CV147" s="172">
        <v>0</v>
      </c>
      <c r="CW147" s="172">
        <v>0</v>
      </c>
      <c r="CX147" s="172">
        <v>0</v>
      </c>
      <c r="CY147" s="172">
        <v>0</v>
      </c>
      <c r="CZ147" s="172">
        <v>0</v>
      </c>
      <c r="DA147" s="172">
        <v>0</v>
      </c>
      <c r="DB147" s="172">
        <v>0</v>
      </c>
      <c r="DC147" s="172">
        <v>0</v>
      </c>
      <c r="DD147" s="172">
        <v>0</v>
      </c>
      <c r="DE147" s="172">
        <v>0</v>
      </c>
      <c r="DF147" s="172">
        <v>0</v>
      </c>
      <c r="DG147" s="172">
        <v>0</v>
      </c>
      <c r="DH147" s="172">
        <v>0</v>
      </c>
      <c r="DI147" s="172">
        <v>0</v>
      </c>
      <c r="DJ147" s="172">
        <v>0</v>
      </c>
      <c r="DK147" s="172">
        <v>0</v>
      </c>
      <c r="DL147" s="172">
        <v>0</v>
      </c>
      <c r="DM147" s="172">
        <v>0</v>
      </c>
      <c r="DN147" s="172">
        <v>0</v>
      </c>
      <c r="DO147" s="172">
        <v>0</v>
      </c>
      <c r="DP147" s="172">
        <v>0</v>
      </c>
      <c r="DQ147" s="172">
        <v>0</v>
      </c>
      <c r="DR147" s="172">
        <v>0</v>
      </c>
      <c r="DS147" s="172">
        <v>0</v>
      </c>
      <c r="DT147" s="172">
        <v>0</v>
      </c>
      <c r="DU147" s="172">
        <v>0</v>
      </c>
      <c r="DV147" s="172">
        <v>0</v>
      </c>
      <c r="DW147" s="172">
        <v>0</v>
      </c>
      <c r="DX147" s="172">
        <v>0</v>
      </c>
      <c r="DY147" s="172">
        <v>0</v>
      </c>
      <c r="DZ147" s="172">
        <v>0</v>
      </c>
      <c r="EA147" s="172">
        <v>0</v>
      </c>
      <c r="EB147" s="172">
        <v>0</v>
      </c>
      <c r="EC147" s="172">
        <v>0</v>
      </c>
      <c r="ED147" s="172">
        <v>0</v>
      </c>
      <c r="EE147" s="172">
        <v>0</v>
      </c>
      <c r="EF147" s="172">
        <v>0</v>
      </c>
      <c r="EG147" s="172">
        <v>0</v>
      </c>
      <c r="EH147" s="172">
        <v>0</v>
      </c>
      <c r="EI147" s="172">
        <v>0</v>
      </c>
      <c r="EJ147" s="172">
        <v>0</v>
      </c>
      <c r="EK147" s="172">
        <v>0</v>
      </c>
      <c r="EL147" s="172">
        <v>0</v>
      </c>
      <c r="EM147" s="172">
        <v>0</v>
      </c>
      <c r="EN147" s="172">
        <v>0</v>
      </c>
      <c r="EO147" s="172">
        <v>0</v>
      </c>
      <c r="EP147" s="172">
        <v>0</v>
      </c>
      <c r="EQ147" s="172">
        <v>0</v>
      </c>
      <c r="ER147" s="172">
        <v>0</v>
      </c>
      <c r="ES147" s="172">
        <v>0</v>
      </c>
      <c r="ET147" s="172">
        <v>0</v>
      </c>
      <c r="EU147" s="172">
        <v>0</v>
      </c>
      <c r="EV147" s="172">
        <v>0</v>
      </c>
      <c r="EW147" s="172">
        <v>0</v>
      </c>
      <c r="EX147" s="172">
        <v>0</v>
      </c>
      <c r="EY147" s="172">
        <v>0</v>
      </c>
      <c r="EZ147" s="172">
        <v>0</v>
      </c>
      <c r="FA147" s="172">
        <v>0</v>
      </c>
      <c r="FB147" s="172">
        <v>0</v>
      </c>
      <c r="FC147" s="172">
        <v>0</v>
      </c>
      <c r="FD147" s="172">
        <v>0</v>
      </c>
      <c r="FE147" s="172">
        <v>0</v>
      </c>
      <c r="FF147" s="172">
        <v>0</v>
      </c>
      <c r="FG147" s="172">
        <v>0</v>
      </c>
      <c r="FH147" s="172">
        <v>0</v>
      </c>
      <c r="FI147" s="172">
        <v>0</v>
      </c>
      <c r="FJ147" s="172">
        <v>0</v>
      </c>
      <c r="FK147" s="172">
        <v>0</v>
      </c>
      <c r="FL147" s="172">
        <v>0</v>
      </c>
      <c r="FM147" s="172">
        <v>0</v>
      </c>
      <c r="FN147" s="172">
        <v>0</v>
      </c>
      <c r="FO147" s="172">
        <v>0</v>
      </c>
      <c r="FP147" s="172">
        <v>0</v>
      </c>
      <c r="FQ147" s="172">
        <v>0</v>
      </c>
      <c r="FR147" s="172">
        <v>0</v>
      </c>
      <c r="FS147" s="172">
        <v>0</v>
      </c>
      <c r="FT147" s="172">
        <v>0</v>
      </c>
      <c r="FU147" s="172">
        <v>0</v>
      </c>
      <c r="FV147" s="172">
        <v>0</v>
      </c>
      <c r="FW147" s="172">
        <v>0</v>
      </c>
      <c r="FX147" s="172">
        <v>0</v>
      </c>
      <c r="FY147" s="172">
        <v>0</v>
      </c>
      <c r="FZ147" s="172">
        <v>0</v>
      </c>
      <c r="GA147" s="172">
        <v>0</v>
      </c>
      <c r="GB147" s="172">
        <v>0</v>
      </c>
      <c r="GC147" s="172">
        <v>0</v>
      </c>
      <c r="GD147" s="172">
        <v>0</v>
      </c>
      <c r="GE147" s="172">
        <v>0</v>
      </c>
      <c r="GF147" s="172">
        <v>0</v>
      </c>
      <c r="GG147" s="172">
        <v>0</v>
      </c>
      <c r="GH147" s="172">
        <v>0</v>
      </c>
      <c r="GI147" s="172">
        <v>0</v>
      </c>
      <c r="GJ147" s="172">
        <v>0</v>
      </c>
      <c r="GK147" s="172">
        <v>0</v>
      </c>
      <c r="GL147" s="172">
        <v>0</v>
      </c>
      <c r="GM147" s="172">
        <v>0</v>
      </c>
      <c r="GN147" s="172">
        <v>0</v>
      </c>
      <c r="GO147" s="172">
        <v>0</v>
      </c>
      <c r="GP147" s="172">
        <v>0</v>
      </c>
      <c r="GQ147" s="172">
        <v>0</v>
      </c>
      <c r="GR147" s="172">
        <v>0</v>
      </c>
      <c r="GS147" s="172">
        <v>0</v>
      </c>
      <c r="GT147" s="172">
        <v>0</v>
      </c>
      <c r="GU147" s="173">
        <v>0</v>
      </c>
      <c r="GV147" s="173">
        <v>0</v>
      </c>
      <c r="GW147" s="173">
        <v>0</v>
      </c>
      <c r="GX147" s="173">
        <v>0</v>
      </c>
      <c r="GY147" s="173">
        <v>0</v>
      </c>
      <c r="GZ147" s="173">
        <v>0</v>
      </c>
      <c r="HA147" s="173">
        <v>0</v>
      </c>
      <c r="HB147" s="173">
        <v>0</v>
      </c>
      <c r="HC147" s="173">
        <v>0</v>
      </c>
      <c r="HD147" s="173">
        <v>0</v>
      </c>
      <c r="HE147" s="173">
        <v>0</v>
      </c>
      <c r="HF147" s="173">
        <v>0</v>
      </c>
      <c r="HG147" s="173">
        <v>0</v>
      </c>
      <c r="HH147" s="173">
        <v>0</v>
      </c>
      <c r="HI147" s="173">
        <v>0</v>
      </c>
      <c r="HJ147" s="173">
        <v>0</v>
      </c>
      <c r="HK147" s="173">
        <v>0</v>
      </c>
      <c r="HL147" s="173">
        <v>0</v>
      </c>
      <c r="HM147" s="173">
        <v>0</v>
      </c>
      <c r="HN147" s="173">
        <v>0</v>
      </c>
      <c r="HO147" s="172">
        <f t="shared" si="282"/>
        <v>0</v>
      </c>
      <c r="HP147" s="172">
        <f t="shared" si="283"/>
        <v>0</v>
      </c>
      <c r="HQ147" s="172">
        <f t="shared" si="284"/>
        <v>0</v>
      </c>
      <c r="HR147" s="172">
        <f t="shared" si="285"/>
        <v>0</v>
      </c>
      <c r="HS147" s="163">
        <f t="shared" si="275"/>
        <v>0</v>
      </c>
    </row>
    <row r="148" spans="1:227" ht="27" thickTop="1" thickBot="1" x14ac:dyDescent="0.3">
      <c r="A148" s="171" t="s">
        <v>983</v>
      </c>
      <c r="B148" s="172">
        <v>800000000</v>
      </c>
      <c r="C148" s="172">
        <v>800000000</v>
      </c>
      <c r="D148" s="172">
        <v>362158815</v>
      </c>
      <c r="E148" s="172">
        <v>67050000</v>
      </c>
      <c r="F148" s="172">
        <v>67050000</v>
      </c>
      <c r="G148" s="172">
        <v>0</v>
      </c>
      <c r="H148" s="172">
        <v>0</v>
      </c>
      <c r="I148" s="172">
        <v>0</v>
      </c>
      <c r="J148" s="172">
        <v>0</v>
      </c>
      <c r="K148" s="172">
        <v>0</v>
      </c>
      <c r="L148" s="172">
        <v>0</v>
      </c>
      <c r="M148" s="172">
        <v>0</v>
      </c>
      <c r="N148" s="172">
        <v>0</v>
      </c>
      <c r="O148" s="172">
        <v>0</v>
      </c>
      <c r="P148" s="172">
        <v>0</v>
      </c>
      <c r="Q148" s="172">
        <v>0</v>
      </c>
      <c r="R148" s="172">
        <v>0</v>
      </c>
      <c r="S148" s="172">
        <v>0</v>
      </c>
      <c r="T148" s="172">
        <v>0</v>
      </c>
      <c r="U148" s="172">
        <v>0</v>
      </c>
      <c r="V148" s="172">
        <v>0</v>
      </c>
      <c r="W148" s="172">
        <v>0</v>
      </c>
      <c r="X148" s="172">
        <v>0</v>
      </c>
      <c r="Y148" s="172">
        <v>0</v>
      </c>
      <c r="Z148" s="172">
        <v>0</v>
      </c>
      <c r="AA148" s="172">
        <v>0</v>
      </c>
      <c r="AB148" s="172">
        <v>0</v>
      </c>
      <c r="AC148" s="172">
        <v>0</v>
      </c>
      <c r="AD148" s="172">
        <v>0</v>
      </c>
      <c r="AE148" s="172">
        <v>0</v>
      </c>
      <c r="AF148" s="172">
        <v>0</v>
      </c>
      <c r="AG148" s="172">
        <v>0</v>
      </c>
      <c r="AH148" s="172">
        <v>0</v>
      </c>
      <c r="AI148" s="172">
        <v>0</v>
      </c>
      <c r="AJ148" s="172">
        <v>0</v>
      </c>
      <c r="AK148" s="172">
        <v>0</v>
      </c>
      <c r="AL148" s="172">
        <v>0</v>
      </c>
      <c r="AM148" s="172">
        <v>0</v>
      </c>
      <c r="AN148" s="172">
        <v>0</v>
      </c>
      <c r="AO148" s="172">
        <v>0</v>
      </c>
      <c r="AP148" s="172">
        <v>0</v>
      </c>
      <c r="AQ148" s="172">
        <v>0</v>
      </c>
      <c r="AR148" s="172">
        <v>0</v>
      </c>
      <c r="AS148" s="172">
        <v>0</v>
      </c>
      <c r="AT148" s="172">
        <v>0</v>
      </c>
      <c r="AU148" s="172">
        <v>0</v>
      </c>
      <c r="AV148" s="172">
        <v>0</v>
      </c>
      <c r="AW148" s="172">
        <v>0</v>
      </c>
      <c r="AX148" s="172">
        <v>0</v>
      </c>
      <c r="AY148" s="172">
        <v>0</v>
      </c>
      <c r="AZ148" s="172">
        <v>0</v>
      </c>
      <c r="BA148" s="172">
        <v>0</v>
      </c>
      <c r="BB148" s="172">
        <v>0</v>
      </c>
      <c r="BC148" s="172">
        <v>0</v>
      </c>
      <c r="BD148" s="172">
        <v>0</v>
      </c>
      <c r="BE148" s="172">
        <v>0</v>
      </c>
      <c r="BF148" s="172">
        <v>0</v>
      </c>
      <c r="BG148" s="172">
        <v>0</v>
      </c>
      <c r="BH148" s="172">
        <v>0</v>
      </c>
      <c r="BI148" s="172">
        <v>0</v>
      </c>
      <c r="BJ148" s="172">
        <v>0</v>
      </c>
      <c r="BK148" s="172">
        <v>0</v>
      </c>
      <c r="BL148" s="172">
        <v>0</v>
      </c>
      <c r="BM148" s="172">
        <v>0</v>
      </c>
      <c r="BN148" s="172">
        <v>0</v>
      </c>
      <c r="BO148" s="172">
        <v>0</v>
      </c>
      <c r="BP148" s="172">
        <v>0</v>
      </c>
      <c r="BQ148" s="172">
        <v>0</v>
      </c>
      <c r="BR148" s="172">
        <v>0</v>
      </c>
      <c r="BS148" s="172">
        <v>0</v>
      </c>
      <c r="BT148" s="172">
        <v>0</v>
      </c>
      <c r="BU148" s="172">
        <v>0</v>
      </c>
      <c r="BV148" s="172">
        <v>0</v>
      </c>
      <c r="BW148" s="172">
        <v>0</v>
      </c>
      <c r="BX148" s="172">
        <v>0</v>
      </c>
      <c r="BY148" s="172">
        <v>0</v>
      </c>
      <c r="BZ148" s="172">
        <v>0</v>
      </c>
      <c r="CA148" s="172">
        <v>0</v>
      </c>
      <c r="CB148" s="172">
        <v>0</v>
      </c>
      <c r="CC148" s="172">
        <v>0</v>
      </c>
      <c r="CD148" s="172">
        <v>0</v>
      </c>
      <c r="CE148" s="172">
        <v>0</v>
      </c>
      <c r="CF148" s="172">
        <v>0</v>
      </c>
      <c r="CG148" s="172">
        <v>0</v>
      </c>
      <c r="CH148" s="172">
        <v>0</v>
      </c>
      <c r="CI148" s="172">
        <v>0</v>
      </c>
      <c r="CJ148" s="172">
        <v>0</v>
      </c>
      <c r="CK148" s="172">
        <v>0</v>
      </c>
      <c r="CL148" s="172">
        <v>0</v>
      </c>
      <c r="CM148" s="172">
        <v>0</v>
      </c>
      <c r="CN148" s="172">
        <v>0</v>
      </c>
      <c r="CO148" s="172">
        <v>0</v>
      </c>
      <c r="CP148" s="172">
        <v>0</v>
      </c>
      <c r="CQ148" s="172">
        <v>0</v>
      </c>
      <c r="CR148" s="172">
        <v>0</v>
      </c>
      <c r="CS148" s="172">
        <v>0</v>
      </c>
      <c r="CT148" s="172">
        <v>0</v>
      </c>
      <c r="CU148" s="172">
        <v>0</v>
      </c>
      <c r="CV148" s="172">
        <v>0</v>
      </c>
      <c r="CW148" s="172">
        <v>0</v>
      </c>
      <c r="CX148" s="172">
        <v>0</v>
      </c>
      <c r="CY148" s="172">
        <v>0</v>
      </c>
      <c r="CZ148" s="172">
        <v>0</v>
      </c>
      <c r="DA148" s="172">
        <v>0</v>
      </c>
      <c r="DB148" s="172">
        <v>0</v>
      </c>
      <c r="DC148" s="172">
        <v>0</v>
      </c>
      <c r="DD148" s="172">
        <v>0</v>
      </c>
      <c r="DE148" s="172">
        <v>0</v>
      </c>
      <c r="DF148" s="172">
        <v>0</v>
      </c>
      <c r="DG148" s="172">
        <v>0</v>
      </c>
      <c r="DH148" s="172">
        <v>0</v>
      </c>
      <c r="DI148" s="172">
        <v>0</v>
      </c>
      <c r="DJ148" s="172">
        <v>0</v>
      </c>
      <c r="DK148" s="172">
        <v>0</v>
      </c>
      <c r="DL148" s="172">
        <v>0</v>
      </c>
      <c r="DM148" s="172">
        <v>0</v>
      </c>
      <c r="DN148" s="172">
        <v>0</v>
      </c>
      <c r="DO148" s="172">
        <v>0</v>
      </c>
      <c r="DP148" s="172">
        <v>0</v>
      </c>
      <c r="DQ148" s="172">
        <v>0</v>
      </c>
      <c r="DR148" s="172">
        <v>0</v>
      </c>
      <c r="DS148" s="172">
        <v>0</v>
      </c>
      <c r="DT148" s="172">
        <v>0</v>
      </c>
      <c r="DU148" s="172">
        <v>0</v>
      </c>
      <c r="DV148" s="172">
        <v>0</v>
      </c>
      <c r="DW148" s="172">
        <v>0</v>
      </c>
      <c r="DX148" s="172">
        <v>0</v>
      </c>
      <c r="DY148" s="172">
        <v>0</v>
      </c>
      <c r="DZ148" s="172">
        <v>0</v>
      </c>
      <c r="EA148" s="172">
        <v>0</v>
      </c>
      <c r="EB148" s="172">
        <v>0</v>
      </c>
      <c r="EC148" s="172">
        <v>0</v>
      </c>
      <c r="ED148" s="172">
        <v>0</v>
      </c>
      <c r="EE148" s="172">
        <v>0</v>
      </c>
      <c r="EF148" s="172">
        <v>0</v>
      </c>
      <c r="EG148" s="172">
        <v>0</v>
      </c>
      <c r="EH148" s="172">
        <v>0</v>
      </c>
      <c r="EI148" s="172">
        <v>0</v>
      </c>
      <c r="EJ148" s="172">
        <v>0</v>
      </c>
      <c r="EK148" s="172">
        <v>0</v>
      </c>
      <c r="EL148" s="172">
        <v>0</v>
      </c>
      <c r="EM148" s="172">
        <v>0</v>
      </c>
      <c r="EN148" s="172">
        <v>0</v>
      </c>
      <c r="EO148" s="172">
        <v>0</v>
      </c>
      <c r="EP148" s="172">
        <v>0</v>
      </c>
      <c r="EQ148" s="172">
        <v>0</v>
      </c>
      <c r="ER148" s="172">
        <v>0</v>
      </c>
      <c r="ES148" s="172">
        <v>0</v>
      </c>
      <c r="ET148" s="172">
        <v>0</v>
      </c>
      <c r="EU148" s="172">
        <v>0</v>
      </c>
      <c r="EV148" s="172">
        <v>0</v>
      </c>
      <c r="EW148" s="172">
        <v>0</v>
      </c>
      <c r="EX148" s="172">
        <v>0</v>
      </c>
      <c r="EY148" s="172">
        <v>0</v>
      </c>
      <c r="EZ148" s="172">
        <v>0</v>
      </c>
      <c r="FA148" s="172">
        <v>0</v>
      </c>
      <c r="FB148" s="172">
        <v>0</v>
      </c>
      <c r="FC148" s="172">
        <v>0</v>
      </c>
      <c r="FD148" s="172">
        <v>0</v>
      </c>
      <c r="FE148" s="172">
        <v>0</v>
      </c>
      <c r="FF148" s="172">
        <v>0</v>
      </c>
      <c r="FG148" s="172">
        <v>0</v>
      </c>
      <c r="FH148" s="172">
        <v>0</v>
      </c>
      <c r="FI148" s="172">
        <v>0</v>
      </c>
      <c r="FJ148" s="172">
        <v>0</v>
      </c>
      <c r="FK148" s="172">
        <v>0</v>
      </c>
      <c r="FL148" s="172">
        <v>0</v>
      </c>
      <c r="FM148" s="172">
        <v>0</v>
      </c>
      <c r="FN148" s="172">
        <v>0</v>
      </c>
      <c r="FO148" s="172">
        <v>0</v>
      </c>
      <c r="FP148" s="172">
        <v>0</v>
      </c>
      <c r="FQ148" s="172">
        <v>0</v>
      </c>
      <c r="FR148" s="172">
        <v>0</v>
      </c>
      <c r="FS148" s="172">
        <v>0</v>
      </c>
      <c r="FT148" s="172">
        <v>0</v>
      </c>
      <c r="FU148" s="172">
        <v>0</v>
      </c>
      <c r="FV148" s="172">
        <v>0</v>
      </c>
      <c r="FW148" s="172">
        <v>0</v>
      </c>
      <c r="FX148" s="172">
        <v>0</v>
      </c>
      <c r="FY148" s="172">
        <v>0</v>
      </c>
      <c r="FZ148" s="172">
        <v>0</v>
      </c>
      <c r="GA148" s="172">
        <v>0</v>
      </c>
      <c r="GB148" s="172">
        <v>0</v>
      </c>
      <c r="GC148" s="172">
        <v>0</v>
      </c>
      <c r="GD148" s="172">
        <v>0</v>
      </c>
      <c r="GE148" s="172">
        <v>0</v>
      </c>
      <c r="GF148" s="172">
        <v>0</v>
      </c>
      <c r="GG148" s="172">
        <v>0</v>
      </c>
      <c r="GH148" s="172">
        <v>0</v>
      </c>
      <c r="GI148" s="172">
        <v>0</v>
      </c>
      <c r="GJ148" s="172">
        <v>0</v>
      </c>
      <c r="GK148" s="172">
        <v>0</v>
      </c>
      <c r="GL148" s="172">
        <v>0</v>
      </c>
      <c r="GM148" s="172">
        <v>0</v>
      </c>
      <c r="GN148" s="172">
        <v>0</v>
      </c>
      <c r="GO148" s="172">
        <v>0</v>
      </c>
      <c r="GP148" s="172">
        <v>0</v>
      </c>
      <c r="GQ148" s="172">
        <v>0</v>
      </c>
      <c r="GR148" s="172">
        <v>0</v>
      </c>
      <c r="GS148" s="172">
        <v>0</v>
      </c>
      <c r="GT148" s="172">
        <v>0</v>
      </c>
      <c r="GU148" s="173">
        <v>0</v>
      </c>
      <c r="GV148" s="173">
        <v>0</v>
      </c>
      <c r="GW148" s="173">
        <v>0</v>
      </c>
      <c r="GX148" s="173">
        <v>0</v>
      </c>
      <c r="GY148" s="173">
        <v>0</v>
      </c>
      <c r="GZ148" s="173">
        <v>0</v>
      </c>
      <c r="HA148" s="173">
        <v>0</v>
      </c>
      <c r="HB148" s="173">
        <v>0</v>
      </c>
      <c r="HC148" s="173">
        <v>0</v>
      </c>
      <c r="HD148" s="173">
        <v>0</v>
      </c>
      <c r="HE148" s="173">
        <v>0</v>
      </c>
      <c r="HF148" s="173">
        <v>0</v>
      </c>
      <c r="HG148" s="173">
        <v>0</v>
      </c>
      <c r="HH148" s="173">
        <v>0</v>
      </c>
      <c r="HI148" s="173">
        <v>0</v>
      </c>
      <c r="HJ148" s="173">
        <v>0</v>
      </c>
      <c r="HK148" s="173">
        <v>0</v>
      </c>
      <c r="HL148" s="173">
        <v>0</v>
      </c>
      <c r="HM148" s="173">
        <v>0</v>
      </c>
      <c r="HN148" s="173">
        <v>0</v>
      </c>
      <c r="HO148" s="172">
        <f t="shared" si="282"/>
        <v>800000000</v>
      </c>
      <c r="HP148" s="172">
        <f t="shared" si="283"/>
        <v>362158815</v>
      </c>
      <c r="HQ148" s="172">
        <f t="shared" si="284"/>
        <v>67050000</v>
      </c>
      <c r="HR148" s="172">
        <f t="shared" si="285"/>
        <v>67050000</v>
      </c>
      <c r="HS148" s="163">
        <f t="shared" si="275"/>
        <v>0</v>
      </c>
    </row>
    <row r="149" spans="1:227" ht="27" thickTop="1" thickBot="1" x14ac:dyDescent="0.3">
      <c r="A149" s="171" t="s">
        <v>984</v>
      </c>
      <c r="B149" s="172">
        <v>0</v>
      </c>
      <c r="C149" s="172">
        <v>0</v>
      </c>
      <c r="D149" s="172">
        <v>0</v>
      </c>
      <c r="E149" s="172">
        <v>0</v>
      </c>
      <c r="F149" s="172">
        <v>0</v>
      </c>
      <c r="G149" s="172">
        <v>0</v>
      </c>
      <c r="H149" s="172">
        <v>0</v>
      </c>
      <c r="I149" s="172">
        <v>0</v>
      </c>
      <c r="J149" s="172">
        <v>0</v>
      </c>
      <c r="K149" s="172">
        <v>0</v>
      </c>
      <c r="L149" s="172">
        <v>0</v>
      </c>
      <c r="M149" s="172">
        <v>0</v>
      </c>
      <c r="N149" s="172">
        <v>0</v>
      </c>
      <c r="O149" s="172">
        <v>0</v>
      </c>
      <c r="P149" s="172">
        <v>0</v>
      </c>
      <c r="Q149" s="172">
        <v>0</v>
      </c>
      <c r="R149" s="172">
        <v>0</v>
      </c>
      <c r="S149" s="172">
        <v>0</v>
      </c>
      <c r="T149" s="172">
        <v>0</v>
      </c>
      <c r="U149" s="172">
        <v>0</v>
      </c>
      <c r="V149" s="172">
        <v>0</v>
      </c>
      <c r="W149" s="172">
        <v>0</v>
      </c>
      <c r="X149" s="172">
        <v>0</v>
      </c>
      <c r="Y149" s="172">
        <v>0</v>
      </c>
      <c r="Z149" s="172">
        <v>0</v>
      </c>
      <c r="AA149" s="172">
        <v>0</v>
      </c>
      <c r="AB149" s="172">
        <v>0</v>
      </c>
      <c r="AC149" s="172">
        <v>0</v>
      </c>
      <c r="AD149" s="172">
        <v>0</v>
      </c>
      <c r="AE149" s="172">
        <v>0</v>
      </c>
      <c r="AF149" s="172">
        <v>0</v>
      </c>
      <c r="AG149" s="172">
        <v>0</v>
      </c>
      <c r="AH149" s="172">
        <v>0</v>
      </c>
      <c r="AI149" s="172">
        <v>0</v>
      </c>
      <c r="AJ149" s="172">
        <v>0</v>
      </c>
      <c r="AK149" s="172">
        <v>0</v>
      </c>
      <c r="AL149" s="172">
        <v>0</v>
      </c>
      <c r="AM149" s="172">
        <v>0</v>
      </c>
      <c r="AN149" s="172">
        <v>0</v>
      </c>
      <c r="AO149" s="172">
        <v>0</v>
      </c>
      <c r="AP149" s="172">
        <v>0</v>
      </c>
      <c r="AQ149" s="172">
        <v>0</v>
      </c>
      <c r="AR149" s="172">
        <v>0</v>
      </c>
      <c r="AS149" s="172">
        <v>0</v>
      </c>
      <c r="AT149" s="172">
        <v>0</v>
      </c>
      <c r="AU149" s="172">
        <v>0</v>
      </c>
      <c r="AV149" s="172">
        <v>0</v>
      </c>
      <c r="AW149" s="172">
        <v>0</v>
      </c>
      <c r="AX149" s="172">
        <v>0</v>
      </c>
      <c r="AY149" s="172">
        <v>0</v>
      </c>
      <c r="AZ149" s="172">
        <v>0</v>
      </c>
      <c r="BA149" s="172">
        <v>0</v>
      </c>
      <c r="BB149" s="172">
        <v>0</v>
      </c>
      <c r="BC149" s="172">
        <v>0</v>
      </c>
      <c r="BD149" s="172">
        <v>0</v>
      </c>
      <c r="BE149" s="172">
        <v>0</v>
      </c>
      <c r="BF149" s="172">
        <v>0</v>
      </c>
      <c r="BG149" s="172">
        <v>0</v>
      </c>
      <c r="BH149" s="172">
        <v>0</v>
      </c>
      <c r="BI149" s="172">
        <v>0</v>
      </c>
      <c r="BJ149" s="172">
        <v>0</v>
      </c>
      <c r="BK149" s="172">
        <v>0</v>
      </c>
      <c r="BL149" s="172">
        <v>0</v>
      </c>
      <c r="BM149" s="172">
        <v>0</v>
      </c>
      <c r="BN149" s="172">
        <v>0</v>
      </c>
      <c r="BO149" s="172">
        <v>0</v>
      </c>
      <c r="BP149" s="172">
        <v>0</v>
      </c>
      <c r="BQ149" s="172">
        <v>0</v>
      </c>
      <c r="BR149" s="172">
        <v>0</v>
      </c>
      <c r="BS149" s="172">
        <v>0</v>
      </c>
      <c r="BT149" s="172">
        <v>0</v>
      </c>
      <c r="BU149" s="172">
        <v>0</v>
      </c>
      <c r="BV149" s="172">
        <v>0</v>
      </c>
      <c r="BW149" s="172">
        <v>0</v>
      </c>
      <c r="BX149" s="172">
        <v>0</v>
      </c>
      <c r="BY149" s="172">
        <v>0</v>
      </c>
      <c r="BZ149" s="172">
        <v>0</v>
      </c>
      <c r="CA149" s="172">
        <v>0</v>
      </c>
      <c r="CB149" s="172">
        <v>0</v>
      </c>
      <c r="CC149" s="172">
        <v>0</v>
      </c>
      <c r="CD149" s="172">
        <v>0</v>
      </c>
      <c r="CE149" s="172">
        <v>0</v>
      </c>
      <c r="CF149" s="172">
        <v>0</v>
      </c>
      <c r="CG149" s="172">
        <v>0</v>
      </c>
      <c r="CH149" s="172">
        <v>0</v>
      </c>
      <c r="CI149" s="172">
        <v>0</v>
      </c>
      <c r="CJ149" s="172">
        <v>0</v>
      </c>
      <c r="CK149" s="172">
        <v>0</v>
      </c>
      <c r="CL149" s="172">
        <v>0</v>
      </c>
      <c r="CM149" s="172">
        <v>0</v>
      </c>
      <c r="CN149" s="172">
        <v>0</v>
      </c>
      <c r="CO149" s="172">
        <v>0</v>
      </c>
      <c r="CP149" s="172">
        <v>0</v>
      </c>
      <c r="CQ149" s="172">
        <v>0</v>
      </c>
      <c r="CR149" s="172">
        <v>0</v>
      </c>
      <c r="CS149" s="172">
        <v>0</v>
      </c>
      <c r="CT149" s="172">
        <v>0</v>
      </c>
      <c r="CU149" s="172">
        <v>0</v>
      </c>
      <c r="CV149" s="172">
        <v>0</v>
      </c>
      <c r="CW149" s="172">
        <v>0</v>
      </c>
      <c r="CX149" s="172">
        <v>0</v>
      </c>
      <c r="CY149" s="172">
        <v>0</v>
      </c>
      <c r="CZ149" s="172">
        <v>0</v>
      </c>
      <c r="DA149" s="172">
        <v>0</v>
      </c>
      <c r="DB149" s="172">
        <v>0</v>
      </c>
      <c r="DC149" s="172">
        <v>0</v>
      </c>
      <c r="DD149" s="172">
        <v>0</v>
      </c>
      <c r="DE149" s="172">
        <v>0</v>
      </c>
      <c r="DF149" s="172">
        <v>0</v>
      </c>
      <c r="DG149" s="172">
        <v>0</v>
      </c>
      <c r="DH149" s="172">
        <v>0</v>
      </c>
      <c r="DI149" s="172">
        <v>0</v>
      </c>
      <c r="DJ149" s="172">
        <v>0</v>
      </c>
      <c r="DK149" s="172">
        <v>0</v>
      </c>
      <c r="DL149" s="172">
        <v>0</v>
      </c>
      <c r="DM149" s="172">
        <v>0</v>
      </c>
      <c r="DN149" s="172">
        <v>0</v>
      </c>
      <c r="DO149" s="172">
        <v>0</v>
      </c>
      <c r="DP149" s="172">
        <v>0</v>
      </c>
      <c r="DQ149" s="172">
        <v>0</v>
      </c>
      <c r="DR149" s="172">
        <v>0</v>
      </c>
      <c r="DS149" s="172">
        <v>0</v>
      </c>
      <c r="DT149" s="172">
        <v>0</v>
      </c>
      <c r="DU149" s="172">
        <v>0</v>
      </c>
      <c r="DV149" s="172">
        <v>0</v>
      </c>
      <c r="DW149" s="172">
        <v>0</v>
      </c>
      <c r="DX149" s="172">
        <v>0</v>
      </c>
      <c r="DY149" s="172">
        <v>0</v>
      </c>
      <c r="DZ149" s="172">
        <v>0</v>
      </c>
      <c r="EA149" s="172">
        <v>0</v>
      </c>
      <c r="EB149" s="172">
        <v>0</v>
      </c>
      <c r="EC149" s="172">
        <v>0</v>
      </c>
      <c r="ED149" s="172">
        <v>0</v>
      </c>
      <c r="EE149" s="172">
        <v>0</v>
      </c>
      <c r="EF149" s="172">
        <v>0</v>
      </c>
      <c r="EG149" s="172">
        <v>0</v>
      </c>
      <c r="EH149" s="172">
        <v>0</v>
      </c>
      <c r="EI149" s="172">
        <v>0</v>
      </c>
      <c r="EJ149" s="172">
        <v>0</v>
      </c>
      <c r="EK149" s="172">
        <v>0</v>
      </c>
      <c r="EL149" s="172">
        <v>0</v>
      </c>
      <c r="EM149" s="172">
        <v>0</v>
      </c>
      <c r="EN149" s="172">
        <v>0</v>
      </c>
      <c r="EO149" s="172">
        <v>0</v>
      </c>
      <c r="EP149" s="172">
        <v>0</v>
      </c>
      <c r="EQ149" s="172">
        <v>0</v>
      </c>
      <c r="ER149" s="172">
        <v>0</v>
      </c>
      <c r="ES149" s="172">
        <v>0</v>
      </c>
      <c r="ET149" s="172">
        <v>0</v>
      </c>
      <c r="EU149" s="172">
        <v>0</v>
      </c>
      <c r="EV149" s="172">
        <v>0</v>
      </c>
      <c r="EW149" s="172">
        <v>0</v>
      </c>
      <c r="EX149" s="172">
        <v>0</v>
      </c>
      <c r="EY149" s="172">
        <v>0</v>
      </c>
      <c r="EZ149" s="172">
        <v>0</v>
      </c>
      <c r="FA149" s="172">
        <v>0</v>
      </c>
      <c r="FB149" s="172">
        <v>0</v>
      </c>
      <c r="FC149" s="172">
        <v>0</v>
      </c>
      <c r="FD149" s="172">
        <v>0</v>
      </c>
      <c r="FE149" s="172">
        <v>0</v>
      </c>
      <c r="FF149" s="172">
        <v>0</v>
      </c>
      <c r="FG149" s="172">
        <v>0</v>
      </c>
      <c r="FH149" s="172">
        <v>0</v>
      </c>
      <c r="FI149" s="172">
        <v>0</v>
      </c>
      <c r="FJ149" s="172">
        <v>0</v>
      </c>
      <c r="FK149" s="172">
        <v>0</v>
      </c>
      <c r="FL149" s="172">
        <v>0</v>
      </c>
      <c r="FM149" s="172">
        <v>0</v>
      </c>
      <c r="FN149" s="172">
        <v>0</v>
      </c>
      <c r="FO149" s="172">
        <v>0</v>
      </c>
      <c r="FP149" s="172">
        <v>0</v>
      </c>
      <c r="FQ149" s="172">
        <v>0</v>
      </c>
      <c r="FR149" s="172">
        <v>0</v>
      </c>
      <c r="FS149" s="172">
        <v>0</v>
      </c>
      <c r="FT149" s="172">
        <v>0</v>
      </c>
      <c r="FU149" s="172">
        <v>0</v>
      </c>
      <c r="FV149" s="172">
        <v>0</v>
      </c>
      <c r="FW149" s="172">
        <v>0</v>
      </c>
      <c r="FX149" s="172">
        <v>0</v>
      </c>
      <c r="FY149" s="172">
        <v>0</v>
      </c>
      <c r="FZ149" s="172">
        <v>0</v>
      </c>
      <c r="GA149" s="172">
        <v>0</v>
      </c>
      <c r="GB149" s="172">
        <v>0</v>
      </c>
      <c r="GC149" s="172">
        <v>0</v>
      </c>
      <c r="GD149" s="172">
        <v>0</v>
      </c>
      <c r="GE149" s="172">
        <v>0</v>
      </c>
      <c r="GF149" s="172">
        <v>0</v>
      </c>
      <c r="GG149" s="172">
        <v>0</v>
      </c>
      <c r="GH149" s="172">
        <v>0</v>
      </c>
      <c r="GI149" s="172">
        <v>0</v>
      </c>
      <c r="GJ149" s="172">
        <v>0</v>
      </c>
      <c r="GK149" s="172">
        <v>0</v>
      </c>
      <c r="GL149" s="172">
        <v>0</v>
      </c>
      <c r="GM149" s="172">
        <v>0</v>
      </c>
      <c r="GN149" s="172">
        <v>0</v>
      </c>
      <c r="GO149" s="172">
        <v>0</v>
      </c>
      <c r="GP149" s="172">
        <v>0</v>
      </c>
      <c r="GQ149" s="172">
        <v>0</v>
      </c>
      <c r="GR149" s="172">
        <v>0</v>
      </c>
      <c r="GS149" s="172">
        <v>0</v>
      </c>
      <c r="GT149" s="172">
        <v>0</v>
      </c>
      <c r="GU149" s="173">
        <v>0</v>
      </c>
      <c r="GV149" s="173">
        <v>0</v>
      </c>
      <c r="GW149" s="173">
        <v>0</v>
      </c>
      <c r="GX149" s="173">
        <v>0</v>
      </c>
      <c r="GY149" s="173">
        <v>0</v>
      </c>
      <c r="GZ149" s="173">
        <v>0</v>
      </c>
      <c r="HA149" s="173">
        <v>0</v>
      </c>
      <c r="HB149" s="173">
        <v>0</v>
      </c>
      <c r="HC149" s="173">
        <v>0</v>
      </c>
      <c r="HD149" s="173">
        <v>0</v>
      </c>
      <c r="HE149" s="173">
        <v>0</v>
      </c>
      <c r="HF149" s="173">
        <v>0</v>
      </c>
      <c r="HG149" s="173">
        <v>0</v>
      </c>
      <c r="HH149" s="173">
        <v>0</v>
      </c>
      <c r="HI149" s="173">
        <v>0</v>
      </c>
      <c r="HJ149" s="173">
        <v>0</v>
      </c>
      <c r="HK149" s="173">
        <v>0</v>
      </c>
      <c r="HL149" s="173">
        <v>0</v>
      </c>
      <c r="HM149" s="173">
        <v>0</v>
      </c>
      <c r="HN149" s="173">
        <v>0</v>
      </c>
      <c r="HO149" s="172">
        <f t="shared" si="282"/>
        <v>0</v>
      </c>
      <c r="HP149" s="172">
        <f t="shared" si="283"/>
        <v>0</v>
      </c>
      <c r="HQ149" s="172">
        <f t="shared" si="284"/>
        <v>0</v>
      </c>
      <c r="HR149" s="172">
        <f t="shared" si="285"/>
        <v>0</v>
      </c>
      <c r="HS149" s="163">
        <f t="shared" si="275"/>
        <v>0</v>
      </c>
    </row>
    <row r="150" spans="1:227" ht="16.5" thickTop="1" thickBot="1" x14ac:dyDescent="0.3">
      <c r="A150" s="169" t="s">
        <v>985</v>
      </c>
      <c r="B150" s="170">
        <f t="shared" ref="B150:BY150" si="300">SUM(B151:B157)</f>
        <v>411338090</v>
      </c>
      <c r="C150" s="170">
        <f t="shared" si="300"/>
        <v>411338090</v>
      </c>
      <c r="D150" s="170">
        <f t="shared" si="300"/>
        <v>0</v>
      </c>
      <c r="E150" s="170">
        <f t="shared" si="300"/>
        <v>0</v>
      </c>
      <c r="F150" s="170">
        <f t="shared" si="300"/>
        <v>0</v>
      </c>
      <c r="G150" s="170">
        <f t="shared" ref="G150:J150" si="301">SUM(G151:G157)</f>
        <v>0</v>
      </c>
      <c r="H150" s="170">
        <f t="shared" si="301"/>
        <v>0</v>
      </c>
      <c r="I150" s="170">
        <f t="shared" si="301"/>
        <v>0</v>
      </c>
      <c r="J150" s="170">
        <f t="shared" si="301"/>
        <v>0</v>
      </c>
      <c r="K150" s="170">
        <f t="shared" si="300"/>
        <v>0</v>
      </c>
      <c r="L150" s="170">
        <f t="shared" si="300"/>
        <v>0</v>
      </c>
      <c r="M150" s="170">
        <f t="shared" si="300"/>
        <v>0</v>
      </c>
      <c r="N150" s="170">
        <f t="shared" si="300"/>
        <v>0</v>
      </c>
      <c r="O150" s="170">
        <f t="shared" si="300"/>
        <v>0</v>
      </c>
      <c r="P150" s="170">
        <f t="shared" si="300"/>
        <v>0</v>
      </c>
      <c r="Q150" s="170">
        <f t="shared" si="300"/>
        <v>0</v>
      </c>
      <c r="R150" s="170">
        <f t="shared" si="300"/>
        <v>0</v>
      </c>
      <c r="S150" s="170">
        <f t="shared" si="300"/>
        <v>0</v>
      </c>
      <c r="T150" s="170">
        <f t="shared" si="300"/>
        <v>0</v>
      </c>
      <c r="U150" s="170">
        <f t="shared" si="300"/>
        <v>0</v>
      </c>
      <c r="V150" s="170">
        <f t="shared" si="300"/>
        <v>0</v>
      </c>
      <c r="W150" s="170">
        <f t="shared" si="300"/>
        <v>0</v>
      </c>
      <c r="X150" s="170">
        <f t="shared" si="300"/>
        <v>0</v>
      </c>
      <c r="Y150" s="170">
        <f t="shared" si="300"/>
        <v>0</v>
      </c>
      <c r="Z150" s="170">
        <f t="shared" si="300"/>
        <v>0</v>
      </c>
      <c r="AA150" s="170">
        <f t="shared" si="300"/>
        <v>0</v>
      </c>
      <c r="AB150" s="170">
        <f t="shared" si="300"/>
        <v>0</v>
      </c>
      <c r="AC150" s="170">
        <f t="shared" si="300"/>
        <v>0</v>
      </c>
      <c r="AD150" s="170">
        <f t="shared" si="300"/>
        <v>0</v>
      </c>
      <c r="AE150" s="170">
        <f t="shared" si="300"/>
        <v>0</v>
      </c>
      <c r="AF150" s="170">
        <f t="shared" si="300"/>
        <v>0</v>
      </c>
      <c r="AG150" s="170">
        <f t="shared" si="300"/>
        <v>0</v>
      </c>
      <c r="AH150" s="170">
        <f t="shared" si="300"/>
        <v>0</v>
      </c>
      <c r="AI150" s="170">
        <f t="shared" si="300"/>
        <v>0</v>
      </c>
      <c r="AJ150" s="170">
        <f t="shared" si="300"/>
        <v>0</v>
      </c>
      <c r="AK150" s="170">
        <f t="shared" si="300"/>
        <v>0</v>
      </c>
      <c r="AL150" s="170">
        <f t="shared" si="300"/>
        <v>0</v>
      </c>
      <c r="AM150" s="170">
        <f t="shared" si="300"/>
        <v>0</v>
      </c>
      <c r="AN150" s="170">
        <f t="shared" si="300"/>
        <v>0</v>
      </c>
      <c r="AO150" s="170">
        <f t="shared" si="300"/>
        <v>0</v>
      </c>
      <c r="AP150" s="170">
        <f t="shared" si="300"/>
        <v>0</v>
      </c>
      <c r="AQ150" s="170">
        <f t="shared" si="300"/>
        <v>0</v>
      </c>
      <c r="AR150" s="170">
        <f t="shared" si="300"/>
        <v>0</v>
      </c>
      <c r="AS150" s="170">
        <f t="shared" si="300"/>
        <v>0</v>
      </c>
      <c r="AT150" s="170">
        <f t="shared" si="300"/>
        <v>0</v>
      </c>
      <c r="AU150" s="170">
        <f t="shared" ref="AU150:AX150" si="302">SUM(AU151:AU157)</f>
        <v>0</v>
      </c>
      <c r="AV150" s="170">
        <f t="shared" si="302"/>
        <v>0</v>
      </c>
      <c r="AW150" s="170">
        <f t="shared" si="302"/>
        <v>0</v>
      </c>
      <c r="AX150" s="170">
        <f t="shared" si="302"/>
        <v>0</v>
      </c>
      <c r="AY150" s="170">
        <f t="shared" si="300"/>
        <v>0</v>
      </c>
      <c r="AZ150" s="170">
        <f t="shared" si="300"/>
        <v>0</v>
      </c>
      <c r="BA150" s="170">
        <f t="shared" si="300"/>
        <v>0</v>
      </c>
      <c r="BB150" s="170">
        <f t="shared" si="300"/>
        <v>0</v>
      </c>
      <c r="BC150" s="170">
        <f t="shared" ref="BC150:BF150" si="303">SUM(BC151:BC157)</f>
        <v>0</v>
      </c>
      <c r="BD150" s="170">
        <f t="shared" si="303"/>
        <v>0</v>
      </c>
      <c r="BE150" s="170">
        <f t="shared" si="303"/>
        <v>0</v>
      </c>
      <c r="BF150" s="170">
        <f t="shared" si="303"/>
        <v>0</v>
      </c>
      <c r="BG150" s="170">
        <f t="shared" si="300"/>
        <v>0</v>
      </c>
      <c r="BH150" s="170">
        <f t="shared" si="300"/>
        <v>0</v>
      </c>
      <c r="BI150" s="170">
        <f t="shared" si="300"/>
        <v>0</v>
      </c>
      <c r="BJ150" s="170">
        <f t="shared" si="300"/>
        <v>0</v>
      </c>
      <c r="BK150" s="170">
        <f t="shared" si="300"/>
        <v>0</v>
      </c>
      <c r="BL150" s="170">
        <f t="shared" si="300"/>
        <v>0</v>
      </c>
      <c r="BM150" s="170">
        <f t="shared" si="300"/>
        <v>0</v>
      </c>
      <c r="BN150" s="170">
        <f t="shared" si="300"/>
        <v>0</v>
      </c>
      <c r="BO150" s="170">
        <f t="shared" si="300"/>
        <v>0</v>
      </c>
      <c r="BP150" s="170">
        <f t="shared" si="300"/>
        <v>0</v>
      </c>
      <c r="BQ150" s="170">
        <f t="shared" si="300"/>
        <v>0</v>
      </c>
      <c r="BR150" s="170">
        <f t="shared" si="300"/>
        <v>0</v>
      </c>
      <c r="BS150" s="170">
        <f t="shared" si="300"/>
        <v>0</v>
      </c>
      <c r="BT150" s="170">
        <f t="shared" si="300"/>
        <v>0</v>
      </c>
      <c r="BU150" s="170">
        <f t="shared" si="300"/>
        <v>0</v>
      </c>
      <c r="BV150" s="170">
        <f t="shared" si="300"/>
        <v>0</v>
      </c>
      <c r="BW150" s="170">
        <f t="shared" si="300"/>
        <v>0</v>
      </c>
      <c r="BX150" s="170">
        <f t="shared" si="300"/>
        <v>0</v>
      </c>
      <c r="BY150" s="170">
        <f t="shared" si="300"/>
        <v>0</v>
      </c>
      <c r="BZ150" s="170">
        <f t="shared" ref="BZ150:EK150" si="304">SUM(BZ151:BZ157)</f>
        <v>0</v>
      </c>
      <c r="CA150" s="170">
        <f t="shared" si="304"/>
        <v>0</v>
      </c>
      <c r="CB150" s="170">
        <f t="shared" si="304"/>
        <v>0</v>
      </c>
      <c r="CC150" s="170">
        <f t="shared" si="304"/>
        <v>0</v>
      </c>
      <c r="CD150" s="170">
        <f t="shared" si="304"/>
        <v>0</v>
      </c>
      <c r="CE150" s="170">
        <f t="shared" si="304"/>
        <v>0</v>
      </c>
      <c r="CF150" s="170">
        <f t="shared" si="304"/>
        <v>0</v>
      </c>
      <c r="CG150" s="170">
        <f t="shared" si="304"/>
        <v>0</v>
      </c>
      <c r="CH150" s="170">
        <f t="shared" si="304"/>
        <v>0</v>
      </c>
      <c r="CI150" s="170">
        <f t="shared" si="304"/>
        <v>0</v>
      </c>
      <c r="CJ150" s="170">
        <f t="shared" si="304"/>
        <v>0</v>
      </c>
      <c r="CK150" s="170">
        <f t="shared" si="304"/>
        <v>0</v>
      </c>
      <c r="CL150" s="170">
        <f t="shared" si="304"/>
        <v>0</v>
      </c>
      <c r="CM150" s="170">
        <f t="shared" si="304"/>
        <v>0</v>
      </c>
      <c r="CN150" s="170">
        <f t="shared" si="304"/>
        <v>0</v>
      </c>
      <c r="CO150" s="170">
        <f t="shared" si="304"/>
        <v>0</v>
      </c>
      <c r="CP150" s="170">
        <f t="shared" si="304"/>
        <v>0</v>
      </c>
      <c r="CQ150" s="170">
        <f t="shared" si="304"/>
        <v>0</v>
      </c>
      <c r="CR150" s="170">
        <f t="shared" si="304"/>
        <v>0</v>
      </c>
      <c r="CS150" s="170">
        <f t="shared" si="304"/>
        <v>0</v>
      </c>
      <c r="CT150" s="170">
        <f t="shared" si="304"/>
        <v>0</v>
      </c>
      <c r="CU150" s="170">
        <f t="shared" si="304"/>
        <v>0</v>
      </c>
      <c r="CV150" s="170">
        <f t="shared" si="304"/>
        <v>0</v>
      </c>
      <c r="CW150" s="170">
        <f t="shared" si="304"/>
        <v>0</v>
      </c>
      <c r="CX150" s="170">
        <f t="shared" si="304"/>
        <v>0</v>
      </c>
      <c r="CY150" s="170">
        <f t="shared" si="304"/>
        <v>0</v>
      </c>
      <c r="CZ150" s="170">
        <f t="shared" si="304"/>
        <v>0</v>
      </c>
      <c r="DA150" s="170">
        <f t="shared" si="304"/>
        <v>0</v>
      </c>
      <c r="DB150" s="170">
        <f t="shared" si="304"/>
        <v>0</v>
      </c>
      <c r="DC150" s="170">
        <f t="shared" si="304"/>
        <v>0</v>
      </c>
      <c r="DD150" s="170">
        <f t="shared" si="304"/>
        <v>0</v>
      </c>
      <c r="DE150" s="170">
        <f t="shared" si="304"/>
        <v>0</v>
      </c>
      <c r="DF150" s="170">
        <f t="shared" si="304"/>
        <v>0</v>
      </c>
      <c r="DG150" s="170">
        <f t="shared" si="304"/>
        <v>0</v>
      </c>
      <c r="DH150" s="170">
        <f t="shared" si="304"/>
        <v>0</v>
      </c>
      <c r="DI150" s="170">
        <f t="shared" si="304"/>
        <v>0</v>
      </c>
      <c r="DJ150" s="170">
        <f t="shared" si="304"/>
        <v>0</v>
      </c>
      <c r="DK150" s="170">
        <f t="shared" si="304"/>
        <v>0</v>
      </c>
      <c r="DL150" s="170">
        <f t="shared" si="304"/>
        <v>0</v>
      </c>
      <c r="DM150" s="170">
        <f t="shared" si="304"/>
        <v>0</v>
      </c>
      <c r="DN150" s="170">
        <f t="shared" si="304"/>
        <v>0</v>
      </c>
      <c r="DO150" s="170">
        <f t="shared" si="304"/>
        <v>0</v>
      </c>
      <c r="DP150" s="170">
        <f t="shared" si="304"/>
        <v>0</v>
      </c>
      <c r="DQ150" s="170">
        <f t="shared" si="304"/>
        <v>0</v>
      </c>
      <c r="DR150" s="170">
        <f t="shared" si="304"/>
        <v>0</v>
      </c>
      <c r="DS150" s="170">
        <f t="shared" si="304"/>
        <v>0</v>
      </c>
      <c r="DT150" s="170">
        <f t="shared" si="304"/>
        <v>0</v>
      </c>
      <c r="DU150" s="170">
        <f t="shared" si="304"/>
        <v>0</v>
      </c>
      <c r="DV150" s="170">
        <f t="shared" si="304"/>
        <v>0</v>
      </c>
      <c r="DW150" s="170">
        <f t="shared" si="304"/>
        <v>0</v>
      </c>
      <c r="DX150" s="170">
        <f t="shared" si="304"/>
        <v>0</v>
      </c>
      <c r="DY150" s="170">
        <f t="shared" si="304"/>
        <v>0</v>
      </c>
      <c r="DZ150" s="170">
        <f t="shared" si="304"/>
        <v>0</v>
      </c>
      <c r="EA150" s="170">
        <f t="shared" si="304"/>
        <v>0</v>
      </c>
      <c r="EB150" s="170">
        <f t="shared" si="304"/>
        <v>0</v>
      </c>
      <c r="EC150" s="170">
        <f t="shared" si="304"/>
        <v>0</v>
      </c>
      <c r="ED150" s="170">
        <f t="shared" si="304"/>
        <v>0</v>
      </c>
      <c r="EE150" s="170">
        <f t="shared" si="304"/>
        <v>0</v>
      </c>
      <c r="EF150" s="170">
        <f t="shared" si="304"/>
        <v>0</v>
      </c>
      <c r="EG150" s="170">
        <f t="shared" si="304"/>
        <v>0</v>
      </c>
      <c r="EH150" s="170">
        <f t="shared" si="304"/>
        <v>0</v>
      </c>
      <c r="EI150" s="170">
        <f t="shared" si="304"/>
        <v>0</v>
      </c>
      <c r="EJ150" s="170">
        <f t="shared" si="304"/>
        <v>0</v>
      </c>
      <c r="EK150" s="170">
        <f t="shared" si="304"/>
        <v>0</v>
      </c>
      <c r="EL150" s="170">
        <f t="shared" ref="EL150:GW150" si="305">SUM(EL151:EL157)</f>
        <v>0</v>
      </c>
      <c r="EM150" s="170">
        <f t="shared" si="305"/>
        <v>0</v>
      </c>
      <c r="EN150" s="170">
        <f t="shared" si="305"/>
        <v>0</v>
      </c>
      <c r="EO150" s="170">
        <f t="shared" si="305"/>
        <v>0</v>
      </c>
      <c r="EP150" s="170">
        <f t="shared" si="305"/>
        <v>0</v>
      </c>
      <c r="EQ150" s="170">
        <f t="shared" si="305"/>
        <v>0</v>
      </c>
      <c r="ER150" s="170">
        <f t="shared" si="305"/>
        <v>0</v>
      </c>
      <c r="ES150" s="170">
        <f t="shared" si="305"/>
        <v>0</v>
      </c>
      <c r="ET150" s="170">
        <f t="shared" si="305"/>
        <v>0</v>
      </c>
      <c r="EU150" s="170">
        <f t="shared" si="305"/>
        <v>0</v>
      </c>
      <c r="EV150" s="170">
        <f t="shared" si="305"/>
        <v>0</v>
      </c>
      <c r="EW150" s="170">
        <f t="shared" si="305"/>
        <v>0</v>
      </c>
      <c r="EX150" s="170">
        <f t="shared" si="305"/>
        <v>0</v>
      </c>
      <c r="EY150" s="170">
        <f t="shared" si="305"/>
        <v>0</v>
      </c>
      <c r="EZ150" s="170">
        <f t="shared" si="305"/>
        <v>0</v>
      </c>
      <c r="FA150" s="170">
        <f t="shared" si="305"/>
        <v>0</v>
      </c>
      <c r="FB150" s="170">
        <f t="shared" si="305"/>
        <v>0</v>
      </c>
      <c r="FC150" s="170">
        <f t="shared" si="305"/>
        <v>0</v>
      </c>
      <c r="FD150" s="170">
        <f t="shared" si="305"/>
        <v>0</v>
      </c>
      <c r="FE150" s="170">
        <f t="shared" si="305"/>
        <v>0</v>
      </c>
      <c r="FF150" s="170">
        <f t="shared" si="305"/>
        <v>0</v>
      </c>
      <c r="FG150" s="170">
        <f t="shared" si="305"/>
        <v>0</v>
      </c>
      <c r="FH150" s="170">
        <f t="shared" si="305"/>
        <v>0</v>
      </c>
      <c r="FI150" s="170">
        <f t="shared" si="305"/>
        <v>0</v>
      </c>
      <c r="FJ150" s="170">
        <f t="shared" si="305"/>
        <v>0</v>
      </c>
      <c r="FK150" s="170">
        <f t="shared" si="305"/>
        <v>0</v>
      </c>
      <c r="FL150" s="170">
        <f t="shared" si="305"/>
        <v>0</v>
      </c>
      <c r="FM150" s="170">
        <f t="shared" si="305"/>
        <v>0</v>
      </c>
      <c r="FN150" s="170">
        <f t="shared" si="305"/>
        <v>0</v>
      </c>
      <c r="FO150" s="170">
        <f t="shared" si="305"/>
        <v>0</v>
      </c>
      <c r="FP150" s="170">
        <f t="shared" si="305"/>
        <v>0</v>
      </c>
      <c r="FQ150" s="170">
        <f t="shared" si="305"/>
        <v>0</v>
      </c>
      <c r="FR150" s="170">
        <f t="shared" si="305"/>
        <v>0</v>
      </c>
      <c r="FS150" s="170">
        <f t="shared" si="305"/>
        <v>0</v>
      </c>
      <c r="FT150" s="170">
        <f t="shared" si="305"/>
        <v>0</v>
      </c>
      <c r="FU150" s="170">
        <f t="shared" si="305"/>
        <v>0</v>
      </c>
      <c r="FV150" s="170">
        <f t="shared" si="305"/>
        <v>0</v>
      </c>
      <c r="FW150" s="170">
        <f t="shared" si="305"/>
        <v>0</v>
      </c>
      <c r="FX150" s="170">
        <f t="shared" si="305"/>
        <v>0</v>
      </c>
      <c r="FY150" s="170">
        <f t="shared" si="305"/>
        <v>0</v>
      </c>
      <c r="FZ150" s="170">
        <f t="shared" si="305"/>
        <v>0</v>
      </c>
      <c r="GA150" s="170">
        <f t="shared" si="305"/>
        <v>0</v>
      </c>
      <c r="GB150" s="170">
        <f t="shared" si="305"/>
        <v>0</v>
      </c>
      <c r="GC150" s="170">
        <f t="shared" si="305"/>
        <v>0</v>
      </c>
      <c r="GD150" s="170">
        <f t="shared" si="305"/>
        <v>0</v>
      </c>
      <c r="GE150" s="170">
        <f t="shared" si="305"/>
        <v>0</v>
      </c>
      <c r="GF150" s="170">
        <f t="shared" si="305"/>
        <v>0</v>
      </c>
      <c r="GG150" s="170">
        <f t="shared" si="305"/>
        <v>0</v>
      </c>
      <c r="GH150" s="170">
        <f t="shared" si="305"/>
        <v>0</v>
      </c>
      <c r="GI150" s="170">
        <f t="shared" si="305"/>
        <v>0</v>
      </c>
      <c r="GJ150" s="170">
        <f t="shared" si="305"/>
        <v>0</v>
      </c>
      <c r="GK150" s="170">
        <f t="shared" si="305"/>
        <v>0</v>
      </c>
      <c r="GL150" s="170">
        <f t="shared" si="305"/>
        <v>0</v>
      </c>
      <c r="GM150" s="170">
        <f t="shared" si="305"/>
        <v>0</v>
      </c>
      <c r="GN150" s="170">
        <f t="shared" si="305"/>
        <v>0</v>
      </c>
      <c r="GO150" s="170">
        <f t="shared" si="305"/>
        <v>0</v>
      </c>
      <c r="GP150" s="170">
        <f t="shared" si="305"/>
        <v>0</v>
      </c>
      <c r="GQ150" s="170">
        <f t="shared" si="305"/>
        <v>0</v>
      </c>
      <c r="GR150" s="170">
        <f t="shared" si="305"/>
        <v>0</v>
      </c>
      <c r="GS150" s="170">
        <f t="shared" si="305"/>
        <v>0</v>
      </c>
      <c r="GT150" s="170">
        <f t="shared" si="305"/>
        <v>0</v>
      </c>
      <c r="GU150" s="170">
        <f t="shared" si="305"/>
        <v>0</v>
      </c>
      <c r="GV150" s="170">
        <f t="shared" si="305"/>
        <v>0</v>
      </c>
      <c r="GW150" s="170">
        <f t="shared" si="305"/>
        <v>0</v>
      </c>
      <c r="GX150" s="170">
        <f t="shared" ref="GX150:HN150" si="306">SUM(GX151:GX157)</f>
        <v>0</v>
      </c>
      <c r="GY150" s="170">
        <f t="shared" si="306"/>
        <v>0</v>
      </c>
      <c r="GZ150" s="170">
        <f t="shared" si="306"/>
        <v>0</v>
      </c>
      <c r="HA150" s="170">
        <f t="shared" si="306"/>
        <v>0</v>
      </c>
      <c r="HB150" s="170">
        <f t="shared" si="306"/>
        <v>0</v>
      </c>
      <c r="HC150" s="170">
        <f t="shared" si="306"/>
        <v>0</v>
      </c>
      <c r="HD150" s="170">
        <f t="shared" si="306"/>
        <v>0</v>
      </c>
      <c r="HE150" s="170">
        <f t="shared" si="306"/>
        <v>0</v>
      </c>
      <c r="HF150" s="170">
        <f t="shared" si="306"/>
        <v>0</v>
      </c>
      <c r="HG150" s="170">
        <f t="shared" si="306"/>
        <v>0</v>
      </c>
      <c r="HH150" s="170">
        <f t="shared" si="306"/>
        <v>0</v>
      </c>
      <c r="HI150" s="170">
        <f t="shared" si="306"/>
        <v>0</v>
      </c>
      <c r="HJ150" s="170">
        <f t="shared" si="306"/>
        <v>0</v>
      </c>
      <c r="HK150" s="170">
        <f t="shared" si="306"/>
        <v>0</v>
      </c>
      <c r="HL150" s="170">
        <f t="shared" si="306"/>
        <v>0</v>
      </c>
      <c r="HM150" s="170">
        <f t="shared" si="306"/>
        <v>0</v>
      </c>
      <c r="HN150" s="170">
        <f t="shared" si="306"/>
        <v>0</v>
      </c>
      <c r="HO150" s="170">
        <f t="shared" si="282"/>
        <v>411338090</v>
      </c>
      <c r="HP150" s="170">
        <f t="shared" si="283"/>
        <v>0</v>
      </c>
      <c r="HQ150" s="170">
        <f t="shared" si="284"/>
        <v>0</v>
      </c>
      <c r="HR150" s="170">
        <f t="shared" si="285"/>
        <v>0</v>
      </c>
      <c r="HS150" s="163">
        <f t="shared" si="275"/>
        <v>0</v>
      </c>
    </row>
    <row r="151" spans="1:227" ht="22.5" customHeight="1" thickTop="1" thickBot="1" x14ac:dyDescent="0.3">
      <c r="A151" s="171" t="s">
        <v>986</v>
      </c>
      <c r="B151" s="172">
        <v>0</v>
      </c>
      <c r="C151" s="172">
        <v>0</v>
      </c>
      <c r="D151" s="172">
        <v>0</v>
      </c>
      <c r="E151" s="172">
        <v>0</v>
      </c>
      <c r="F151" s="172">
        <v>0</v>
      </c>
      <c r="G151" s="172">
        <v>0</v>
      </c>
      <c r="H151" s="172">
        <v>0</v>
      </c>
      <c r="I151" s="172">
        <v>0</v>
      </c>
      <c r="J151" s="172">
        <v>0</v>
      </c>
      <c r="K151" s="172">
        <v>0</v>
      </c>
      <c r="L151" s="172">
        <v>0</v>
      </c>
      <c r="M151" s="172">
        <v>0</v>
      </c>
      <c r="N151" s="172">
        <v>0</v>
      </c>
      <c r="O151" s="172">
        <v>0</v>
      </c>
      <c r="P151" s="172">
        <v>0</v>
      </c>
      <c r="Q151" s="172">
        <v>0</v>
      </c>
      <c r="R151" s="172">
        <v>0</v>
      </c>
      <c r="S151" s="172">
        <v>0</v>
      </c>
      <c r="T151" s="172">
        <v>0</v>
      </c>
      <c r="U151" s="172">
        <v>0</v>
      </c>
      <c r="V151" s="172">
        <v>0</v>
      </c>
      <c r="W151" s="172">
        <v>0</v>
      </c>
      <c r="X151" s="172">
        <v>0</v>
      </c>
      <c r="Y151" s="172">
        <v>0</v>
      </c>
      <c r="Z151" s="172">
        <v>0</v>
      </c>
      <c r="AA151" s="172">
        <v>0</v>
      </c>
      <c r="AB151" s="172">
        <v>0</v>
      </c>
      <c r="AC151" s="172">
        <v>0</v>
      </c>
      <c r="AD151" s="172">
        <v>0</v>
      </c>
      <c r="AE151" s="172">
        <v>0</v>
      </c>
      <c r="AF151" s="172">
        <v>0</v>
      </c>
      <c r="AG151" s="172">
        <v>0</v>
      </c>
      <c r="AH151" s="172">
        <v>0</v>
      </c>
      <c r="AI151" s="172">
        <v>0</v>
      </c>
      <c r="AJ151" s="172">
        <v>0</v>
      </c>
      <c r="AK151" s="172">
        <v>0</v>
      </c>
      <c r="AL151" s="172">
        <v>0</v>
      </c>
      <c r="AM151" s="172">
        <v>0</v>
      </c>
      <c r="AN151" s="172">
        <v>0</v>
      </c>
      <c r="AO151" s="172">
        <v>0</v>
      </c>
      <c r="AP151" s="172">
        <v>0</v>
      </c>
      <c r="AQ151" s="172">
        <v>0</v>
      </c>
      <c r="AR151" s="172">
        <v>0</v>
      </c>
      <c r="AS151" s="172">
        <v>0</v>
      </c>
      <c r="AT151" s="172">
        <v>0</v>
      </c>
      <c r="AU151" s="172">
        <v>0</v>
      </c>
      <c r="AV151" s="172">
        <v>0</v>
      </c>
      <c r="AW151" s="172">
        <v>0</v>
      </c>
      <c r="AX151" s="172">
        <v>0</v>
      </c>
      <c r="AY151" s="172">
        <v>0</v>
      </c>
      <c r="AZ151" s="172">
        <v>0</v>
      </c>
      <c r="BA151" s="172">
        <v>0</v>
      </c>
      <c r="BB151" s="172">
        <v>0</v>
      </c>
      <c r="BC151" s="172">
        <v>0</v>
      </c>
      <c r="BD151" s="172">
        <v>0</v>
      </c>
      <c r="BE151" s="172">
        <v>0</v>
      </c>
      <c r="BF151" s="172">
        <v>0</v>
      </c>
      <c r="BG151" s="172">
        <v>0</v>
      </c>
      <c r="BH151" s="172">
        <v>0</v>
      </c>
      <c r="BI151" s="172">
        <v>0</v>
      </c>
      <c r="BJ151" s="172">
        <v>0</v>
      </c>
      <c r="BK151" s="172">
        <v>0</v>
      </c>
      <c r="BL151" s="172">
        <v>0</v>
      </c>
      <c r="BM151" s="172">
        <v>0</v>
      </c>
      <c r="BN151" s="172">
        <v>0</v>
      </c>
      <c r="BO151" s="172">
        <v>0</v>
      </c>
      <c r="BP151" s="172">
        <v>0</v>
      </c>
      <c r="BQ151" s="172">
        <v>0</v>
      </c>
      <c r="BR151" s="172">
        <v>0</v>
      </c>
      <c r="BS151" s="172">
        <v>0</v>
      </c>
      <c r="BT151" s="172">
        <v>0</v>
      </c>
      <c r="BU151" s="172">
        <v>0</v>
      </c>
      <c r="BV151" s="172">
        <v>0</v>
      </c>
      <c r="BW151" s="172">
        <v>0</v>
      </c>
      <c r="BX151" s="172">
        <v>0</v>
      </c>
      <c r="BY151" s="172">
        <v>0</v>
      </c>
      <c r="BZ151" s="172">
        <v>0</v>
      </c>
      <c r="CA151" s="172">
        <v>0</v>
      </c>
      <c r="CB151" s="172">
        <v>0</v>
      </c>
      <c r="CC151" s="172">
        <v>0</v>
      </c>
      <c r="CD151" s="172">
        <v>0</v>
      </c>
      <c r="CE151" s="172">
        <v>0</v>
      </c>
      <c r="CF151" s="172">
        <v>0</v>
      </c>
      <c r="CG151" s="172">
        <v>0</v>
      </c>
      <c r="CH151" s="172">
        <v>0</v>
      </c>
      <c r="CI151" s="172">
        <v>0</v>
      </c>
      <c r="CJ151" s="172">
        <v>0</v>
      </c>
      <c r="CK151" s="172">
        <v>0</v>
      </c>
      <c r="CL151" s="172">
        <v>0</v>
      </c>
      <c r="CM151" s="172">
        <v>0</v>
      </c>
      <c r="CN151" s="172">
        <v>0</v>
      </c>
      <c r="CO151" s="172">
        <v>0</v>
      </c>
      <c r="CP151" s="172">
        <v>0</v>
      </c>
      <c r="CQ151" s="172">
        <v>0</v>
      </c>
      <c r="CR151" s="172">
        <v>0</v>
      </c>
      <c r="CS151" s="172">
        <v>0</v>
      </c>
      <c r="CT151" s="172">
        <v>0</v>
      </c>
      <c r="CU151" s="172">
        <v>0</v>
      </c>
      <c r="CV151" s="172">
        <v>0</v>
      </c>
      <c r="CW151" s="172">
        <v>0</v>
      </c>
      <c r="CX151" s="172">
        <v>0</v>
      </c>
      <c r="CY151" s="172">
        <v>0</v>
      </c>
      <c r="CZ151" s="172">
        <v>0</v>
      </c>
      <c r="DA151" s="172">
        <v>0</v>
      </c>
      <c r="DB151" s="172">
        <v>0</v>
      </c>
      <c r="DC151" s="172">
        <v>0</v>
      </c>
      <c r="DD151" s="172">
        <v>0</v>
      </c>
      <c r="DE151" s="172">
        <v>0</v>
      </c>
      <c r="DF151" s="172">
        <v>0</v>
      </c>
      <c r="DG151" s="172">
        <v>0</v>
      </c>
      <c r="DH151" s="172">
        <v>0</v>
      </c>
      <c r="DI151" s="172">
        <v>0</v>
      </c>
      <c r="DJ151" s="172">
        <v>0</v>
      </c>
      <c r="DK151" s="172">
        <v>0</v>
      </c>
      <c r="DL151" s="172">
        <v>0</v>
      </c>
      <c r="DM151" s="172">
        <v>0</v>
      </c>
      <c r="DN151" s="172">
        <v>0</v>
      </c>
      <c r="DO151" s="172">
        <v>0</v>
      </c>
      <c r="DP151" s="172">
        <v>0</v>
      </c>
      <c r="DQ151" s="172">
        <v>0</v>
      </c>
      <c r="DR151" s="172">
        <v>0</v>
      </c>
      <c r="DS151" s="172">
        <v>0</v>
      </c>
      <c r="DT151" s="172">
        <v>0</v>
      </c>
      <c r="DU151" s="172">
        <v>0</v>
      </c>
      <c r="DV151" s="172">
        <v>0</v>
      </c>
      <c r="DW151" s="172">
        <v>0</v>
      </c>
      <c r="DX151" s="172">
        <v>0</v>
      </c>
      <c r="DY151" s="172">
        <v>0</v>
      </c>
      <c r="DZ151" s="172">
        <v>0</v>
      </c>
      <c r="EA151" s="172">
        <v>0</v>
      </c>
      <c r="EB151" s="172">
        <v>0</v>
      </c>
      <c r="EC151" s="172">
        <v>0</v>
      </c>
      <c r="ED151" s="172">
        <v>0</v>
      </c>
      <c r="EE151" s="172">
        <v>0</v>
      </c>
      <c r="EF151" s="172">
        <v>0</v>
      </c>
      <c r="EG151" s="172">
        <v>0</v>
      </c>
      <c r="EH151" s="172">
        <v>0</v>
      </c>
      <c r="EI151" s="172">
        <v>0</v>
      </c>
      <c r="EJ151" s="172">
        <v>0</v>
      </c>
      <c r="EK151" s="172">
        <v>0</v>
      </c>
      <c r="EL151" s="172">
        <v>0</v>
      </c>
      <c r="EM151" s="172">
        <v>0</v>
      </c>
      <c r="EN151" s="172">
        <v>0</v>
      </c>
      <c r="EO151" s="172">
        <v>0</v>
      </c>
      <c r="EP151" s="172">
        <v>0</v>
      </c>
      <c r="EQ151" s="172">
        <v>0</v>
      </c>
      <c r="ER151" s="172">
        <v>0</v>
      </c>
      <c r="ES151" s="172">
        <v>0</v>
      </c>
      <c r="ET151" s="172">
        <v>0</v>
      </c>
      <c r="EU151" s="172">
        <v>0</v>
      </c>
      <c r="EV151" s="172">
        <v>0</v>
      </c>
      <c r="EW151" s="172">
        <v>0</v>
      </c>
      <c r="EX151" s="172">
        <v>0</v>
      </c>
      <c r="EY151" s="172">
        <v>0</v>
      </c>
      <c r="EZ151" s="172">
        <v>0</v>
      </c>
      <c r="FA151" s="172">
        <v>0</v>
      </c>
      <c r="FB151" s="172">
        <v>0</v>
      </c>
      <c r="FC151" s="172">
        <v>0</v>
      </c>
      <c r="FD151" s="172">
        <v>0</v>
      </c>
      <c r="FE151" s="172">
        <v>0</v>
      </c>
      <c r="FF151" s="172">
        <v>0</v>
      </c>
      <c r="FG151" s="172">
        <v>0</v>
      </c>
      <c r="FH151" s="172">
        <v>0</v>
      </c>
      <c r="FI151" s="172">
        <v>0</v>
      </c>
      <c r="FJ151" s="172">
        <v>0</v>
      </c>
      <c r="FK151" s="172">
        <v>0</v>
      </c>
      <c r="FL151" s="172">
        <v>0</v>
      </c>
      <c r="FM151" s="172">
        <v>0</v>
      </c>
      <c r="FN151" s="172">
        <v>0</v>
      </c>
      <c r="FO151" s="172">
        <v>0</v>
      </c>
      <c r="FP151" s="172">
        <v>0</v>
      </c>
      <c r="FQ151" s="172">
        <v>0</v>
      </c>
      <c r="FR151" s="172">
        <v>0</v>
      </c>
      <c r="FS151" s="172">
        <v>0</v>
      </c>
      <c r="FT151" s="172">
        <v>0</v>
      </c>
      <c r="FU151" s="172">
        <v>0</v>
      </c>
      <c r="FV151" s="172">
        <v>0</v>
      </c>
      <c r="FW151" s="172">
        <v>0</v>
      </c>
      <c r="FX151" s="172">
        <v>0</v>
      </c>
      <c r="FY151" s="172">
        <v>0</v>
      </c>
      <c r="FZ151" s="172">
        <v>0</v>
      </c>
      <c r="GA151" s="172">
        <v>0</v>
      </c>
      <c r="GB151" s="172">
        <v>0</v>
      </c>
      <c r="GC151" s="172">
        <v>0</v>
      </c>
      <c r="GD151" s="172">
        <v>0</v>
      </c>
      <c r="GE151" s="172">
        <v>0</v>
      </c>
      <c r="GF151" s="172">
        <v>0</v>
      </c>
      <c r="GG151" s="172">
        <v>0</v>
      </c>
      <c r="GH151" s="172">
        <v>0</v>
      </c>
      <c r="GI151" s="172">
        <v>0</v>
      </c>
      <c r="GJ151" s="172">
        <v>0</v>
      </c>
      <c r="GK151" s="172">
        <v>0</v>
      </c>
      <c r="GL151" s="172">
        <v>0</v>
      </c>
      <c r="GM151" s="172">
        <v>0</v>
      </c>
      <c r="GN151" s="172">
        <v>0</v>
      </c>
      <c r="GO151" s="172">
        <v>0</v>
      </c>
      <c r="GP151" s="172">
        <v>0</v>
      </c>
      <c r="GQ151" s="172">
        <v>0</v>
      </c>
      <c r="GR151" s="172">
        <v>0</v>
      </c>
      <c r="GS151" s="172">
        <v>0</v>
      </c>
      <c r="GT151" s="172">
        <v>0</v>
      </c>
      <c r="GU151" s="173">
        <v>0</v>
      </c>
      <c r="GV151" s="173">
        <v>0</v>
      </c>
      <c r="GW151" s="173">
        <v>0</v>
      </c>
      <c r="GX151" s="173">
        <v>0</v>
      </c>
      <c r="GY151" s="173">
        <v>0</v>
      </c>
      <c r="GZ151" s="173">
        <v>0</v>
      </c>
      <c r="HA151" s="173">
        <v>0</v>
      </c>
      <c r="HB151" s="173">
        <v>0</v>
      </c>
      <c r="HC151" s="173">
        <v>0</v>
      </c>
      <c r="HD151" s="173">
        <v>0</v>
      </c>
      <c r="HE151" s="173">
        <v>0</v>
      </c>
      <c r="HF151" s="173">
        <v>0</v>
      </c>
      <c r="HG151" s="173">
        <v>0</v>
      </c>
      <c r="HH151" s="173">
        <v>0</v>
      </c>
      <c r="HI151" s="173">
        <v>0</v>
      </c>
      <c r="HJ151" s="173">
        <v>0</v>
      </c>
      <c r="HK151" s="173">
        <v>0</v>
      </c>
      <c r="HL151" s="173">
        <v>0</v>
      </c>
      <c r="HM151" s="173">
        <v>0</v>
      </c>
      <c r="HN151" s="173">
        <v>0</v>
      </c>
      <c r="HO151" s="172">
        <f t="shared" si="282"/>
        <v>0</v>
      </c>
      <c r="HP151" s="172">
        <f t="shared" si="283"/>
        <v>0</v>
      </c>
      <c r="HQ151" s="172">
        <f t="shared" si="284"/>
        <v>0</v>
      </c>
      <c r="HR151" s="172">
        <f t="shared" si="285"/>
        <v>0</v>
      </c>
      <c r="HS151" s="163">
        <f t="shared" si="275"/>
        <v>0</v>
      </c>
    </row>
    <row r="152" spans="1:227" ht="22.5" customHeight="1" thickTop="1" thickBot="1" x14ac:dyDescent="0.3">
      <c r="A152" s="171" t="s">
        <v>987</v>
      </c>
      <c r="B152" s="172">
        <v>411338090</v>
      </c>
      <c r="C152" s="172">
        <v>411338090</v>
      </c>
      <c r="D152" s="172">
        <v>0</v>
      </c>
      <c r="E152" s="172">
        <v>0</v>
      </c>
      <c r="F152" s="172">
        <v>0</v>
      </c>
      <c r="G152" s="172">
        <v>0</v>
      </c>
      <c r="H152" s="172">
        <v>0</v>
      </c>
      <c r="I152" s="172">
        <v>0</v>
      </c>
      <c r="J152" s="172">
        <v>0</v>
      </c>
      <c r="K152" s="172">
        <v>0</v>
      </c>
      <c r="L152" s="172">
        <v>0</v>
      </c>
      <c r="M152" s="172">
        <v>0</v>
      </c>
      <c r="N152" s="172">
        <v>0</v>
      </c>
      <c r="O152" s="172">
        <v>0</v>
      </c>
      <c r="P152" s="172">
        <v>0</v>
      </c>
      <c r="Q152" s="172">
        <v>0</v>
      </c>
      <c r="R152" s="172">
        <v>0</v>
      </c>
      <c r="S152" s="172">
        <v>0</v>
      </c>
      <c r="T152" s="172">
        <v>0</v>
      </c>
      <c r="U152" s="172">
        <v>0</v>
      </c>
      <c r="V152" s="172">
        <v>0</v>
      </c>
      <c r="W152" s="172">
        <v>0</v>
      </c>
      <c r="X152" s="172">
        <v>0</v>
      </c>
      <c r="Y152" s="172">
        <v>0</v>
      </c>
      <c r="Z152" s="172">
        <v>0</v>
      </c>
      <c r="AA152" s="172">
        <v>0</v>
      </c>
      <c r="AB152" s="172">
        <v>0</v>
      </c>
      <c r="AC152" s="172">
        <v>0</v>
      </c>
      <c r="AD152" s="172">
        <v>0</v>
      </c>
      <c r="AE152" s="172">
        <v>0</v>
      </c>
      <c r="AF152" s="172">
        <v>0</v>
      </c>
      <c r="AG152" s="172">
        <v>0</v>
      </c>
      <c r="AH152" s="172">
        <v>0</v>
      </c>
      <c r="AI152" s="172">
        <v>0</v>
      </c>
      <c r="AJ152" s="172">
        <v>0</v>
      </c>
      <c r="AK152" s="172">
        <v>0</v>
      </c>
      <c r="AL152" s="172">
        <v>0</v>
      </c>
      <c r="AM152" s="172">
        <v>0</v>
      </c>
      <c r="AN152" s="172">
        <v>0</v>
      </c>
      <c r="AO152" s="172">
        <v>0</v>
      </c>
      <c r="AP152" s="172">
        <v>0</v>
      </c>
      <c r="AQ152" s="172">
        <v>0</v>
      </c>
      <c r="AR152" s="172">
        <v>0</v>
      </c>
      <c r="AS152" s="172">
        <v>0</v>
      </c>
      <c r="AT152" s="172">
        <v>0</v>
      </c>
      <c r="AU152" s="172">
        <v>0</v>
      </c>
      <c r="AV152" s="172">
        <v>0</v>
      </c>
      <c r="AW152" s="172">
        <v>0</v>
      </c>
      <c r="AX152" s="172">
        <v>0</v>
      </c>
      <c r="AY152" s="172">
        <v>0</v>
      </c>
      <c r="AZ152" s="172">
        <v>0</v>
      </c>
      <c r="BA152" s="172">
        <v>0</v>
      </c>
      <c r="BB152" s="172">
        <v>0</v>
      </c>
      <c r="BC152" s="172">
        <v>0</v>
      </c>
      <c r="BD152" s="172">
        <v>0</v>
      </c>
      <c r="BE152" s="172">
        <v>0</v>
      </c>
      <c r="BF152" s="172">
        <v>0</v>
      </c>
      <c r="BG152" s="172">
        <v>0</v>
      </c>
      <c r="BH152" s="172">
        <v>0</v>
      </c>
      <c r="BI152" s="172">
        <v>0</v>
      </c>
      <c r="BJ152" s="172">
        <v>0</v>
      </c>
      <c r="BK152" s="172">
        <v>0</v>
      </c>
      <c r="BL152" s="172">
        <v>0</v>
      </c>
      <c r="BM152" s="172">
        <v>0</v>
      </c>
      <c r="BN152" s="172">
        <v>0</v>
      </c>
      <c r="BO152" s="172">
        <v>0</v>
      </c>
      <c r="BP152" s="172">
        <v>0</v>
      </c>
      <c r="BQ152" s="172">
        <v>0</v>
      </c>
      <c r="BR152" s="172">
        <v>0</v>
      </c>
      <c r="BS152" s="172">
        <v>0</v>
      </c>
      <c r="BT152" s="172">
        <v>0</v>
      </c>
      <c r="BU152" s="172">
        <v>0</v>
      </c>
      <c r="BV152" s="172">
        <v>0</v>
      </c>
      <c r="BW152" s="172">
        <v>0</v>
      </c>
      <c r="BX152" s="172">
        <v>0</v>
      </c>
      <c r="BY152" s="172">
        <v>0</v>
      </c>
      <c r="BZ152" s="172">
        <v>0</v>
      </c>
      <c r="CA152" s="172">
        <v>0</v>
      </c>
      <c r="CB152" s="172">
        <v>0</v>
      </c>
      <c r="CC152" s="172">
        <v>0</v>
      </c>
      <c r="CD152" s="172">
        <v>0</v>
      </c>
      <c r="CE152" s="172">
        <v>0</v>
      </c>
      <c r="CF152" s="172">
        <v>0</v>
      </c>
      <c r="CG152" s="172">
        <v>0</v>
      </c>
      <c r="CH152" s="172">
        <v>0</v>
      </c>
      <c r="CI152" s="172">
        <v>0</v>
      </c>
      <c r="CJ152" s="172">
        <v>0</v>
      </c>
      <c r="CK152" s="172">
        <v>0</v>
      </c>
      <c r="CL152" s="172">
        <v>0</v>
      </c>
      <c r="CM152" s="172">
        <v>0</v>
      </c>
      <c r="CN152" s="172">
        <v>0</v>
      </c>
      <c r="CO152" s="172">
        <v>0</v>
      </c>
      <c r="CP152" s="172">
        <v>0</v>
      </c>
      <c r="CQ152" s="172">
        <v>0</v>
      </c>
      <c r="CR152" s="172">
        <v>0</v>
      </c>
      <c r="CS152" s="172">
        <v>0</v>
      </c>
      <c r="CT152" s="172">
        <v>0</v>
      </c>
      <c r="CU152" s="172">
        <v>0</v>
      </c>
      <c r="CV152" s="172">
        <v>0</v>
      </c>
      <c r="CW152" s="172">
        <v>0</v>
      </c>
      <c r="CX152" s="172">
        <v>0</v>
      </c>
      <c r="CY152" s="172">
        <v>0</v>
      </c>
      <c r="CZ152" s="172">
        <v>0</v>
      </c>
      <c r="DA152" s="172">
        <v>0</v>
      </c>
      <c r="DB152" s="172">
        <v>0</v>
      </c>
      <c r="DC152" s="172">
        <v>0</v>
      </c>
      <c r="DD152" s="172">
        <v>0</v>
      </c>
      <c r="DE152" s="172">
        <v>0</v>
      </c>
      <c r="DF152" s="172">
        <v>0</v>
      </c>
      <c r="DG152" s="172">
        <v>0</v>
      </c>
      <c r="DH152" s="172">
        <v>0</v>
      </c>
      <c r="DI152" s="172">
        <v>0</v>
      </c>
      <c r="DJ152" s="172">
        <v>0</v>
      </c>
      <c r="DK152" s="172">
        <v>0</v>
      </c>
      <c r="DL152" s="172">
        <v>0</v>
      </c>
      <c r="DM152" s="172">
        <v>0</v>
      </c>
      <c r="DN152" s="172">
        <v>0</v>
      </c>
      <c r="DO152" s="172">
        <v>0</v>
      </c>
      <c r="DP152" s="172">
        <v>0</v>
      </c>
      <c r="DQ152" s="172">
        <v>0</v>
      </c>
      <c r="DR152" s="172">
        <v>0</v>
      </c>
      <c r="DS152" s="172">
        <v>0</v>
      </c>
      <c r="DT152" s="172">
        <v>0</v>
      </c>
      <c r="DU152" s="172">
        <v>0</v>
      </c>
      <c r="DV152" s="172">
        <v>0</v>
      </c>
      <c r="DW152" s="172">
        <v>0</v>
      </c>
      <c r="DX152" s="172">
        <v>0</v>
      </c>
      <c r="DY152" s="172">
        <v>0</v>
      </c>
      <c r="DZ152" s="172">
        <v>0</v>
      </c>
      <c r="EA152" s="172">
        <v>0</v>
      </c>
      <c r="EB152" s="172">
        <v>0</v>
      </c>
      <c r="EC152" s="172">
        <v>0</v>
      </c>
      <c r="ED152" s="172">
        <v>0</v>
      </c>
      <c r="EE152" s="172">
        <v>0</v>
      </c>
      <c r="EF152" s="172">
        <v>0</v>
      </c>
      <c r="EG152" s="172">
        <v>0</v>
      </c>
      <c r="EH152" s="172">
        <v>0</v>
      </c>
      <c r="EI152" s="172">
        <v>0</v>
      </c>
      <c r="EJ152" s="172">
        <v>0</v>
      </c>
      <c r="EK152" s="172">
        <v>0</v>
      </c>
      <c r="EL152" s="172">
        <v>0</v>
      </c>
      <c r="EM152" s="172">
        <v>0</v>
      </c>
      <c r="EN152" s="172">
        <v>0</v>
      </c>
      <c r="EO152" s="172">
        <v>0</v>
      </c>
      <c r="EP152" s="172">
        <v>0</v>
      </c>
      <c r="EQ152" s="172">
        <v>0</v>
      </c>
      <c r="ER152" s="172">
        <v>0</v>
      </c>
      <c r="ES152" s="172">
        <v>0</v>
      </c>
      <c r="ET152" s="172">
        <v>0</v>
      </c>
      <c r="EU152" s="172">
        <v>0</v>
      </c>
      <c r="EV152" s="172">
        <v>0</v>
      </c>
      <c r="EW152" s="172">
        <v>0</v>
      </c>
      <c r="EX152" s="172">
        <v>0</v>
      </c>
      <c r="EY152" s="172">
        <v>0</v>
      </c>
      <c r="EZ152" s="172">
        <v>0</v>
      </c>
      <c r="FA152" s="172">
        <v>0</v>
      </c>
      <c r="FB152" s="172">
        <v>0</v>
      </c>
      <c r="FC152" s="172">
        <v>0</v>
      </c>
      <c r="FD152" s="172">
        <v>0</v>
      </c>
      <c r="FE152" s="172">
        <v>0</v>
      </c>
      <c r="FF152" s="172">
        <v>0</v>
      </c>
      <c r="FG152" s="172">
        <v>0</v>
      </c>
      <c r="FH152" s="172">
        <v>0</v>
      </c>
      <c r="FI152" s="172">
        <v>0</v>
      </c>
      <c r="FJ152" s="172">
        <v>0</v>
      </c>
      <c r="FK152" s="172">
        <v>0</v>
      </c>
      <c r="FL152" s="172">
        <v>0</v>
      </c>
      <c r="FM152" s="172">
        <v>0</v>
      </c>
      <c r="FN152" s="172">
        <v>0</v>
      </c>
      <c r="FO152" s="172">
        <v>0</v>
      </c>
      <c r="FP152" s="172">
        <v>0</v>
      </c>
      <c r="FQ152" s="172">
        <v>0</v>
      </c>
      <c r="FR152" s="172">
        <v>0</v>
      </c>
      <c r="FS152" s="172">
        <v>0</v>
      </c>
      <c r="FT152" s="172">
        <v>0</v>
      </c>
      <c r="FU152" s="172">
        <v>0</v>
      </c>
      <c r="FV152" s="172">
        <v>0</v>
      </c>
      <c r="FW152" s="172">
        <v>0</v>
      </c>
      <c r="FX152" s="172">
        <v>0</v>
      </c>
      <c r="FY152" s="172">
        <v>0</v>
      </c>
      <c r="FZ152" s="172">
        <v>0</v>
      </c>
      <c r="GA152" s="172">
        <v>0</v>
      </c>
      <c r="GB152" s="172">
        <v>0</v>
      </c>
      <c r="GC152" s="172">
        <v>0</v>
      </c>
      <c r="GD152" s="172">
        <v>0</v>
      </c>
      <c r="GE152" s="172">
        <v>0</v>
      </c>
      <c r="GF152" s="172">
        <v>0</v>
      </c>
      <c r="GG152" s="172">
        <v>0</v>
      </c>
      <c r="GH152" s="172">
        <v>0</v>
      </c>
      <c r="GI152" s="172">
        <v>0</v>
      </c>
      <c r="GJ152" s="172">
        <v>0</v>
      </c>
      <c r="GK152" s="172">
        <v>0</v>
      </c>
      <c r="GL152" s="172">
        <v>0</v>
      </c>
      <c r="GM152" s="172">
        <v>0</v>
      </c>
      <c r="GN152" s="172">
        <v>0</v>
      </c>
      <c r="GO152" s="172">
        <v>0</v>
      </c>
      <c r="GP152" s="172">
        <v>0</v>
      </c>
      <c r="GQ152" s="172">
        <v>0</v>
      </c>
      <c r="GR152" s="172">
        <v>0</v>
      </c>
      <c r="GS152" s="172">
        <v>0</v>
      </c>
      <c r="GT152" s="172">
        <v>0</v>
      </c>
      <c r="GU152" s="173">
        <v>0</v>
      </c>
      <c r="GV152" s="173">
        <v>0</v>
      </c>
      <c r="GW152" s="173">
        <v>0</v>
      </c>
      <c r="GX152" s="173">
        <v>0</v>
      </c>
      <c r="GY152" s="173">
        <v>0</v>
      </c>
      <c r="GZ152" s="173">
        <v>0</v>
      </c>
      <c r="HA152" s="173">
        <v>0</v>
      </c>
      <c r="HB152" s="173">
        <v>0</v>
      </c>
      <c r="HC152" s="173">
        <v>0</v>
      </c>
      <c r="HD152" s="173">
        <v>0</v>
      </c>
      <c r="HE152" s="173">
        <v>0</v>
      </c>
      <c r="HF152" s="173">
        <v>0</v>
      </c>
      <c r="HG152" s="173">
        <v>0</v>
      </c>
      <c r="HH152" s="173">
        <v>0</v>
      </c>
      <c r="HI152" s="173">
        <v>0</v>
      </c>
      <c r="HJ152" s="173">
        <v>0</v>
      </c>
      <c r="HK152" s="173">
        <v>0</v>
      </c>
      <c r="HL152" s="173">
        <v>0</v>
      </c>
      <c r="HM152" s="173">
        <v>0</v>
      </c>
      <c r="HN152" s="173">
        <v>0</v>
      </c>
      <c r="HO152" s="172">
        <f t="shared" si="282"/>
        <v>411338090</v>
      </c>
      <c r="HP152" s="172">
        <f t="shared" si="283"/>
        <v>0</v>
      </c>
      <c r="HQ152" s="172">
        <f t="shared" si="284"/>
        <v>0</v>
      </c>
      <c r="HR152" s="172">
        <f t="shared" si="285"/>
        <v>0</v>
      </c>
      <c r="HS152" s="163">
        <f t="shared" si="275"/>
        <v>0</v>
      </c>
    </row>
    <row r="153" spans="1:227" ht="22.5" customHeight="1" thickTop="1" thickBot="1" x14ac:dyDescent="0.3">
      <c r="A153" s="171" t="s">
        <v>988</v>
      </c>
      <c r="B153" s="172">
        <v>0</v>
      </c>
      <c r="C153" s="172">
        <v>0</v>
      </c>
      <c r="D153" s="172">
        <v>0</v>
      </c>
      <c r="E153" s="172">
        <v>0</v>
      </c>
      <c r="F153" s="172">
        <v>0</v>
      </c>
      <c r="G153" s="172">
        <v>0</v>
      </c>
      <c r="H153" s="172">
        <v>0</v>
      </c>
      <c r="I153" s="172">
        <v>0</v>
      </c>
      <c r="J153" s="172">
        <v>0</v>
      </c>
      <c r="K153" s="172">
        <v>0</v>
      </c>
      <c r="L153" s="172">
        <v>0</v>
      </c>
      <c r="M153" s="172">
        <v>0</v>
      </c>
      <c r="N153" s="172">
        <v>0</v>
      </c>
      <c r="O153" s="172">
        <v>0</v>
      </c>
      <c r="P153" s="172">
        <v>0</v>
      </c>
      <c r="Q153" s="172">
        <v>0</v>
      </c>
      <c r="R153" s="172">
        <v>0</v>
      </c>
      <c r="S153" s="172">
        <v>0</v>
      </c>
      <c r="T153" s="172">
        <v>0</v>
      </c>
      <c r="U153" s="172">
        <v>0</v>
      </c>
      <c r="V153" s="172">
        <v>0</v>
      </c>
      <c r="W153" s="172">
        <v>0</v>
      </c>
      <c r="X153" s="172">
        <v>0</v>
      </c>
      <c r="Y153" s="172">
        <v>0</v>
      </c>
      <c r="Z153" s="172">
        <v>0</v>
      </c>
      <c r="AA153" s="172">
        <v>0</v>
      </c>
      <c r="AB153" s="172">
        <v>0</v>
      </c>
      <c r="AC153" s="172">
        <v>0</v>
      </c>
      <c r="AD153" s="172">
        <v>0</v>
      </c>
      <c r="AE153" s="172">
        <v>0</v>
      </c>
      <c r="AF153" s="172">
        <v>0</v>
      </c>
      <c r="AG153" s="172">
        <v>0</v>
      </c>
      <c r="AH153" s="172">
        <v>0</v>
      </c>
      <c r="AI153" s="172">
        <v>0</v>
      </c>
      <c r="AJ153" s="172">
        <v>0</v>
      </c>
      <c r="AK153" s="172">
        <v>0</v>
      </c>
      <c r="AL153" s="172">
        <v>0</v>
      </c>
      <c r="AM153" s="172">
        <v>0</v>
      </c>
      <c r="AN153" s="172">
        <v>0</v>
      </c>
      <c r="AO153" s="172">
        <v>0</v>
      </c>
      <c r="AP153" s="172">
        <v>0</v>
      </c>
      <c r="AQ153" s="172">
        <v>0</v>
      </c>
      <c r="AR153" s="172">
        <v>0</v>
      </c>
      <c r="AS153" s="172">
        <v>0</v>
      </c>
      <c r="AT153" s="172">
        <v>0</v>
      </c>
      <c r="AU153" s="172">
        <v>0</v>
      </c>
      <c r="AV153" s="172">
        <v>0</v>
      </c>
      <c r="AW153" s="172">
        <v>0</v>
      </c>
      <c r="AX153" s="172">
        <v>0</v>
      </c>
      <c r="AY153" s="172">
        <v>0</v>
      </c>
      <c r="AZ153" s="172">
        <v>0</v>
      </c>
      <c r="BA153" s="172">
        <v>0</v>
      </c>
      <c r="BB153" s="172">
        <v>0</v>
      </c>
      <c r="BC153" s="172">
        <v>0</v>
      </c>
      <c r="BD153" s="172">
        <v>0</v>
      </c>
      <c r="BE153" s="172">
        <v>0</v>
      </c>
      <c r="BF153" s="172">
        <v>0</v>
      </c>
      <c r="BG153" s="172">
        <v>0</v>
      </c>
      <c r="BH153" s="172">
        <v>0</v>
      </c>
      <c r="BI153" s="172">
        <v>0</v>
      </c>
      <c r="BJ153" s="172">
        <v>0</v>
      </c>
      <c r="BK153" s="172">
        <v>0</v>
      </c>
      <c r="BL153" s="172">
        <v>0</v>
      </c>
      <c r="BM153" s="172">
        <v>0</v>
      </c>
      <c r="BN153" s="172">
        <v>0</v>
      </c>
      <c r="BO153" s="172">
        <v>0</v>
      </c>
      <c r="BP153" s="172">
        <v>0</v>
      </c>
      <c r="BQ153" s="172">
        <v>0</v>
      </c>
      <c r="BR153" s="172">
        <v>0</v>
      </c>
      <c r="BS153" s="172">
        <v>0</v>
      </c>
      <c r="BT153" s="172">
        <v>0</v>
      </c>
      <c r="BU153" s="172">
        <v>0</v>
      </c>
      <c r="BV153" s="172">
        <v>0</v>
      </c>
      <c r="BW153" s="172">
        <v>0</v>
      </c>
      <c r="BX153" s="172">
        <v>0</v>
      </c>
      <c r="BY153" s="172">
        <v>0</v>
      </c>
      <c r="BZ153" s="172">
        <v>0</v>
      </c>
      <c r="CA153" s="172">
        <v>0</v>
      </c>
      <c r="CB153" s="172">
        <v>0</v>
      </c>
      <c r="CC153" s="172">
        <v>0</v>
      </c>
      <c r="CD153" s="172">
        <v>0</v>
      </c>
      <c r="CE153" s="172">
        <v>0</v>
      </c>
      <c r="CF153" s="172">
        <v>0</v>
      </c>
      <c r="CG153" s="172">
        <v>0</v>
      </c>
      <c r="CH153" s="172">
        <v>0</v>
      </c>
      <c r="CI153" s="172">
        <v>0</v>
      </c>
      <c r="CJ153" s="172">
        <v>0</v>
      </c>
      <c r="CK153" s="172">
        <v>0</v>
      </c>
      <c r="CL153" s="172">
        <v>0</v>
      </c>
      <c r="CM153" s="172">
        <v>0</v>
      </c>
      <c r="CN153" s="172">
        <v>0</v>
      </c>
      <c r="CO153" s="172">
        <v>0</v>
      </c>
      <c r="CP153" s="172">
        <v>0</v>
      </c>
      <c r="CQ153" s="172">
        <v>0</v>
      </c>
      <c r="CR153" s="172">
        <v>0</v>
      </c>
      <c r="CS153" s="172">
        <v>0</v>
      </c>
      <c r="CT153" s="172">
        <v>0</v>
      </c>
      <c r="CU153" s="172">
        <v>0</v>
      </c>
      <c r="CV153" s="172">
        <v>0</v>
      </c>
      <c r="CW153" s="172">
        <v>0</v>
      </c>
      <c r="CX153" s="172">
        <v>0</v>
      </c>
      <c r="CY153" s="172">
        <v>0</v>
      </c>
      <c r="CZ153" s="172">
        <v>0</v>
      </c>
      <c r="DA153" s="172">
        <v>0</v>
      </c>
      <c r="DB153" s="172">
        <v>0</v>
      </c>
      <c r="DC153" s="172">
        <v>0</v>
      </c>
      <c r="DD153" s="172">
        <v>0</v>
      </c>
      <c r="DE153" s="172">
        <v>0</v>
      </c>
      <c r="DF153" s="172">
        <v>0</v>
      </c>
      <c r="DG153" s="172">
        <v>0</v>
      </c>
      <c r="DH153" s="172">
        <v>0</v>
      </c>
      <c r="DI153" s="172">
        <v>0</v>
      </c>
      <c r="DJ153" s="172">
        <v>0</v>
      </c>
      <c r="DK153" s="172">
        <v>0</v>
      </c>
      <c r="DL153" s="172">
        <v>0</v>
      </c>
      <c r="DM153" s="172">
        <v>0</v>
      </c>
      <c r="DN153" s="172">
        <v>0</v>
      </c>
      <c r="DO153" s="172">
        <v>0</v>
      </c>
      <c r="DP153" s="172">
        <v>0</v>
      </c>
      <c r="DQ153" s="172">
        <v>0</v>
      </c>
      <c r="DR153" s="172">
        <v>0</v>
      </c>
      <c r="DS153" s="172">
        <v>0</v>
      </c>
      <c r="DT153" s="172">
        <v>0</v>
      </c>
      <c r="DU153" s="172">
        <v>0</v>
      </c>
      <c r="DV153" s="172">
        <v>0</v>
      </c>
      <c r="DW153" s="172">
        <v>0</v>
      </c>
      <c r="DX153" s="172">
        <v>0</v>
      </c>
      <c r="DY153" s="172">
        <v>0</v>
      </c>
      <c r="DZ153" s="172">
        <v>0</v>
      </c>
      <c r="EA153" s="172">
        <v>0</v>
      </c>
      <c r="EB153" s="172">
        <v>0</v>
      </c>
      <c r="EC153" s="172">
        <v>0</v>
      </c>
      <c r="ED153" s="172">
        <v>0</v>
      </c>
      <c r="EE153" s="172">
        <v>0</v>
      </c>
      <c r="EF153" s="172">
        <v>0</v>
      </c>
      <c r="EG153" s="172">
        <v>0</v>
      </c>
      <c r="EH153" s="172">
        <v>0</v>
      </c>
      <c r="EI153" s="172">
        <v>0</v>
      </c>
      <c r="EJ153" s="172">
        <v>0</v>
      </c>
      <c r="EK153" s="172">
        <v>0</v>
      </c>
      <c r="EL153" s="172">
        <v>0</v>
      </c>
      <c r="EM153" s="172">
        <v>0</v>
      </c>
      <c r="EN153" s="172">
        <v>0</v>
      </c>
      <c r="EO153" s="172">
        <v>0</v>
      </c>
      <c r="EP153" s="172">
        <v>0</v>
      </c>
      <c r="EQ153" s="172">
        <v>0</v>
      </c>
      <c r="ER153" s="172">
        <v>0</v>
      </c>
      <c r="ES153" s="172">
        <v>0</v>
      </c>
      <c r="ET153" s="172">
        <v>0</v>
      </c>
      <c r="EU153" s="172">
        <v>0</v>
      </c>
      <c r="EV153" s="172">
        <v>0</v>
      </c>
      <c r="EW153" s="172">
        <v>0</v>
      </c>
      <c r="EX153" s="172">
        <v>0</v>
      </c>
      <c r="EY153" s="172">
        <v>0</v>
      </c>
      <c r="EZ153" s="172">
        <v>0</v>
      </c>
      <c r="FA153" s="172">
        <v>0</v>
      </c>
      <c r="FB153" s="172">
        <v>0</v>
      </c>
      <c r="FC153" s="172">
        <v>0</v>
      </c>
      <c r="FD153" s="172">
        <v>0</v>
      </c>
      <c r="FE153" s="172">
        <v>0</v>
      </c>
      <c r="FF153" s="172">
        <v>0</v>
      </c>
      <c r="FG153" s="172">
        <v>0</v>
      </c>
      <c r="FH153" s="172">
        <v>0</v>
      </c>
      <c r="FI153" s="172">
        <v>0</v>
      </c>
      <c r="FJ153" s="172">
        <v>0</v>
      </c>
      <c r="FK153" s="172">
        <v>0</v>
      </c>
      <c r="FL153" s="172">
        <v>0</v>
      </c>
      <c r="FM153" s="172">
        <v>0</v>
      </c>
      <c r="FN153" s="172">
        <v>0</v>
      </c>
      <c r="FO153" s="172">
        <v>0</v>
      </c>
      <c r="FP153" s="172">
        <v>0</v>
      </c>
      <c r="FQ153" s="172">
        <v>0</v>
      </c>
      <c r="FR153" s="172">
        <v>0</v>
      </c>
      <c r="FS153" s="172">
        <v>0</v>
      </c>
      <c r="FT153" s="172">
        <v>0</v>
      </c>
      <c r="FU153" s="172">
        <v>0</v>
      </c>
      <c r="FV153" s="172">
        <v>0</v>
      </c>
      <c r="FW153" s="172">
        <v>0</v>
      </c>
      <c r="FX153" s="172">
        <v>0</v>
      </c>
      <c r="FY153" s="172">
        <v>0</v>
      </c>
      <c r="FZ153" s="172">
        <v>0</v>
      </c>
      <c r="GA153" s="172">
        <v>0</v>
      </c>
      <c r="GB153" s="172">
        <v>0</v>
      </c>
      <c r="GC153" s="172">
        <v>0</v>
      </c>
      <c r="GD153" s="172">
        <v>0</v>
      </c>
      <c r="GE153" s="172">
        <v>0</v>
      </c>
      <c r="GF153" s="172">
        <v>0</v>
      </c>
      <c r="GG153" s="172">
        <v>0</v>
      </c>
      <c r="GH153" s="172">
        <v>0</v>
      </c>
      <c r="GI153" s="172">
        <v>0</v>
      </c>
      <c r="GJ153" s="172">
        <v>0</v>
      </c>
      <c r="GK153" s="172">
        <v>0</v>
      </c>
      <c r="GL153" s="172">
        <v>0</v>
      </c>
      <c r="GM153" s="172">
        <v>0</v>
      </c>
      <c r="GN153" s="172">
        <v>0</v>
      </c>
      <c r="GO153" s="172">
        <v>0</v>
      </c>
      <c r="GP153" s="172">
        <v>0</v>
      </c>
      <c r="GQ153" s="172">
        <v>0</v>
      </c>
      <c r="GR153" s="172">
        <v>0</v>
      </c>
      <c r="GS153" s="172">
        <v>0</v>
      </c>
      <c r="GT153" s="172">
        <v>0</v>
      </c>
      <c r="GU153" s="173">
        <v>0</v>
      </c>
      <c r="GV153" s="173">
        <v>0</v>
      </c>
      <c r="GW153" s="173">
        <v>0</v>
      </c>
      <c r="GX153" s="173">
        <v>0</v>
      </c>
      <c r="GY153" s="173">
        <v>0</v>
      </c>
      <c r="GZ153" s="173">
        <v>0</v>
      </c>
      <c r="HA153" s="173">
        <v>0</v>
      </c>
      <c r="HB153" s="173">
        <v>0</v>
      </c>
      <c r="HC153" s="173">
        <v>0</v>
      </c>
      <c r="HD153" s="173">
        <v>0</v>
      </c>
      <c r="HE153" s="173">
        <v>0</v>
      </c>
      <c r="HF153" s="173">
        <v>0</v>
      </c>
      <c r="HG153" s="173">
        <v>0</v>
      </c>
      <c r="HH153" s="173">
        <v>0</v>
      </c>
      <c r="HI153" s="173">
        <v>0</v>
      </c>
      <c r="HJ153" s="173">
        <v>0</v>
      </c>
      <c r="HK153" s="173">
        <v>0</v>
      </c>
      <c r="HL153" s="173">
        <v>0</v>
      </c>
      <c r="HM153" s="173">
        <v>0</v>
      </c>
      <c r="HN153" s="173">
        <v>0</v>
      </c>
      <c r="HO153" s="172">
        <f t="shared" si="282"/>
        <v>0</v>
      </c>
      <c r="HP153" s="172">
        <f t="shared" si="283"/>
        <v>0</v>
      </c>
      <c r="HQ153" s="172">
        <f t="shared" si="284"/>
        <v>0</v>
      </c>
      <c r="HR153" s="172">
        <f t="shared" si="285"/>
        <v>0</v>
      </c>
      <c r="HS153" s="163">
        <f t="shared" si="275"/>
        <v>0</v>
      </c>
    </row>
    <row r="154" spans="1:227" ht="22.5" customHeight="1" thickTop="1" thickBot="1" x14ac:dyDescent="0.3">
      <c r="A154" s="171" t="s">
        <v>989</v>
      </c>
      <c r="B154" s="172">
        <v>0</v>
      </c>
      <c r="C154" s="172">
        <v>0</v>
      </c>
      <c r="D154" s="172">
        <v>0</v>
      </c>
      <c r="E154" s="172">
        <v>0</v>
      </c>
      <c r="F154" s="172">
        <v>0</v>
      </c>
      <c r="G154" s="172">
        <v>0</v>
      </c>
      <c r="H154" s="172">
        <v>0</v>
      </c>
      <c r="I154" s="172">
        <v>0</v>
      </c>
      <c r="J154" s="172">
        <v>0</v>
      </c>
      <c r="K154" s="172">
        <v>0</v>
      </c>
      <c r="L154" s="172">
        <v>0</v>
      </c>
      <c r="M154" s="172">
        <v>0</v>
      </c>
      <c r="N154" s="172">
        <v>0</v>
      </c>
      <c r="O154" s="172">
        <v>0</v>
      </c>
      <c r="P154" s="172">
        <v>0</v>
      </c>
      <c r="Q154" s="172">
        <v>0</v>
      </c>
      <c r="R154" s="172">
        <v>0</v>
      </c>
      <c r="S154" s="172">
        <v>0</v>
      </c>
      <c r="T154" s="172">
        <v>0</v>
      </c>
      <c r="U154" s="172">
        <v>0</v>
      </c>
      <c r="V154" s="172">
        <v>0</v>
      </c>
      <c r="W154" s="172">
        <v>0</v>
      </c>
      <c r="X154" s="172">
        <v>0</v>
      </c>
      <c r="Y154" s="172">
        <v>0</v>
      </c>
      <c r="Z154" s="172">
        <v>0</v>
      </c>
      <c r="AA154" s="172">
        <v>0</v>
      </c>
      <c r="AB154" s="172">
        <v>0</v>
      </c>
      <c r="AC154" s="172">
        <v>0</v>
      </c>
      <c r="AD154" s="172">
        <v>0</v>
      </c>
      <c r="AE154" s="172">
        <v>0</v>
      </c>
      <c r="AF154" s="172">
        <v>0</v>
      </c>
      <c r="AG154" s="172">
        <v>0</v>
      </c>
      <c r="AH154" s="172">
        <v>0</v>
      </c>
      <c r="AI154" s="172">
        <v>0</v>
      </c>
      <c r="AJ154" s="172">
        <v>0</v>
      </c>
      <c r="AK154" s="172">
        <v>0</v>
      </c>
      <c r="AL154" s="172">
        <v>0</v>
      </c>
      <c r="AM154" s="172">
        <v>0</v>
      </c>
      <c r="AN154" s="172">
        <v>0</v>
      </c>
      <c r="AO154" s="172">
        <v>0</v>
      </c>
      <c r="AP154" s="172">
        <v>0</v>
      </c>
      <c r="AQ154" s="172">
        <v>0</v>
      </c>
      <c r="AR154" s="172">
        <v>0</v>
      </c>
      <c r="AS154" s="172">
        <v>0</v>
      </c>
      <c r="AT154" s="172">
        <v>0</v>
      </c>
      <c r="AU154" s="172">
        <v>0</v>
      </c>
      <c r="AV154" s="172">
        <v>0</v>
      </c>
      <c r="AW154" s="172">
        <v>0</v>
      </c>
      <c r="AX154" s="172">
        <v>0</v>
      </c>
      <c r="AY154" s="172">
        <v>0</v>
      </c>
      <c r="AZ154" s="172">
        <v>0</v>
      </c>
      <c r="BA154" s="172">
        <v>0</v>
      </c>
      <c r="BB154" s="172">
        <v>0</v>
      </c>
      <c r="BC154" s="172">
        <v>0</v>
      </c>
      <c r="BD154" s="172">
        <v>0</v>
      </c>
      <c r="BE154" s="172">
        <v>0</v>
      </c>
      <c r="BF154" s="172">
        <v>0</v>
      </c>
      <c r="BG154" s="172">
        <v>0</v>
      </c>
      <c r="BH154" s="172">
        <v>0</v>
      </c>
      <c r="BI154" s="172">
        <v>0</v>
      </c>
      <c r="BJ154" s="172">
        <v>0</v>
      </c>
      <c r="BK154" s="172">
        <v>0</v>
      </c>
      <c r="BL154" s="172">
        <v>0</v>
      </c>
      <c r="BM154" s="172">
        <v>0</v>
      </c>
      <c r="BN154" s="172">
        <v>0</v>
      </c>
      <c r="BO154" s="172">
        <v>0</v>
      </c>
      <c r="BP154" s="172">
        <v>0</v>
      </c>
      <c r="BQ154" s="172">
        <v>0</v>
      </c>
      <c r="BR154" s="172">
        <v>0</v>
      </c>
      <c r="BS154" s="172">
        <v>0</v>
      </c>
      <c r="BT154" s="172">
        <v>0</v>
      </c>
      <c r="BU154" s="172">
        <v>0</v>
      </c>
      <c r="BV154" s="172">
        <v>0</v>
      </c>
      <c r="BW154" s="172">
        <v>0</v>
      </c>
      <c r="BX154" s="172">
        <v>0</v>
      </c>
      <c r="BY154" s="172">
        <v>0</v>
      </c>
      <c r="BZ154" s="172">
        <v>0</v>
      </c>
      <c r="CA154" s="172">
        <v>0</v>
      </c>
      <c r="CB154" s="172">
        <v>0</v>
      </c>
      <c r="CC154" s="172">
        <v>0</v>
      </c>
      <c r="CD154" s="172">
        <v>0</v>
      </c>
      <c r="CE154" s="172">
        <v>0</v>
      </c>
      <c r="CF154" s="172">
        <v>0</v>
      </c>
      <c r="CG154" s="172">
        <v>0</v>
      </c>
      <c r="CH154" s="172">
        <v>0</v>
      </c>
      <c r="CI154" s="172">
        <v>0</v>
      </c>
      <c r="CJ154" s="172">
        <v>0</v>
      </c>
      <c r="CK154" s="172">
        <v>0</v>
      </c>
      <c r="CL154" s="172">
        <v>0</v>
      </c>
      <c r="CM154" s="172">
        <v>0</v>
      </c>
      <c r="CN154" s="172">
        <v>0</v>
      </c>
      <c r="CO154" s="172">
        <v>0</v>
      </c>
      <c r="CP154" s="172">
        <v>0</v>
      </c>
      <c r="CQ154" s="172">
        <v>0</v>
      </c>
      <c r="CR154" s="172">
        <v>0</v>
      </c>
      <c r="CS154" s="172">
        <v>0</v>
      </c>
      <c r="CT154" s="172">
        <v>0</v>
      </c>
      <c r="CU154" s="172">
        <v>0</v>
      </c>
      <c r="CV154" s="172">
        <v>0</v>
      </c>
      <c r="CW154" s="172">
        <v>0</v>
      </c>
      <c r="CX154" s="172">
        <v>0</v>
      </c>
      <c r="CY154" s="172">
        <v>0</v>
      </c>
      <c r="CZ154" s="172">
        <v>0</v>
      </c>
      <c r="DA154" s="172">
        <v>0</v>
      </c>
      <c r="DB154" s="172">
        <v>0</v>
      </c>
      <c r="DC154" s="172">
        <v>0</v>
      </c>
      <c r="DD154" s="172">
        <v>0</v>
      </c>
      <c r="DE154" s="172">
        <v>0</v>
      </c>
      <c r="DF154" s="172">
        <v>0</v>
      </c>
      <c r="DG154" s="172">
        <v>0</v>
      </c>
      <c r="DH154" s="172">
        <v>0</v>
      </c>
      <c r="DI154" s="172">
        <v>0</v>
      </c>
      <c r="DJ154" s="172">
        <v>0</v>
      </c>
      <c r="DK154" s="172">
        <v>0</v>
      </c>
      <c r="DL154" s="172">
        <v>0</v>
      </c>
      <c r="DM154" s="172">
        <v>0</v>
      </c>
      <c r="DN154" s="172">
        <v>0</v>
      </c>
      <c r="DO154" s="172">
        <v>0</v>
      </c>
      <c r="DP154" s="172">
        <v>0</v>
      </c>
      <c r="DQ154" s="172">
        <v>0</v>
      </c>
      <c r="DR154" s="172">
        <v>0</v>
      </c>
      <c r="DS154" s="172">
        <v>0</v>
      </c>
      <c r="DT154" s="172">
        <v>0</v>
      </c>
      <c r="DU154" s="172">
        <v>0</v>
      </c>
      <c r="DV154" s="172">
        <v>0</v>
      </c>
      <c r="DW154" s="172">
        <v>0</v>
      </c>
      <c r="DX154" s="172">
        <v>0</v>
      </c>
      <c r="DY154" s="172">
        <v>0</v>
      </c>
      <c r="DZ154" s="172">
        <v>0</v>
      </c>
      <c r="EA154" s="172">
        <v>0</v>
      </c>
      <c r="EB154" s="172">
        <v>0</v>
      </c>
      <c r="EC154" s="172">
        <v>0</v>
      </c>
      <c r="ED154" s="172">
        <v>0</v>
      </c>
      <c r="EE154" s="172">
        <v>0</v>
      </c>
      <c r="EF154" s="172">
        <v>0</v>
      </c>
      <c r="EG154" s="172">
        <v>0</v>
      </c>
      <c r="EH154" s="172">
        <v>0</v>
      </c>
      <c r="EI154" s="172">
        <v>0</v>
      </c>
      <c r="EJ154" s="172">
        <v>0</v>
      </c>
      <c r="EK154" s="172">
        <v>0</v>
      </c>
      <c r="EL154" s="172">
        <v>0</v>
      </c>
      <c r="EM154" s="172">
        <v>0</v>
      </c>
      <c r="EN154" s="172">
        <v>0</v>
      </c>
      <c r="EO154" s="172">
        <v>0</v>
      </c>
      <c r="EP154" s="172">
        <v>0</v>
      </c>
      <c r="EQ154" s="172">
        <v>0</v>
      </c>
      <c r="ER154" s="172">
        <v>0</v>
      </c>
      <c r="ES154" s="172">
        <v>0</v>
      </c>
      <c r="ET154" s="172">
        <v>0</v>
      </c>
      <c r="EU154" s="172">
        <v>0</v>
      </c>
      <c r="EV154" s="172">
        <v>0</v>
      </c>
      <c r="EW154" s="172">
        <v>0</v>
      </c>
      <c r="EX154" s="172">
        <v>0</v>
      </c>
      <c r="EY154" s="172">
        <v>0</v>
      </c>
      <c r="EZ154" s="172">
        <v>0</v>
      </c>
      <c r="FA154" s="172">
        <v>0</v>
      </c>
      <c r="FB154" s="172">
        <v>0</v>
      </c>
      <c r="FC154" s="172">
        <v>0</v>
      </c>
      <c r="FD154" s="172">
        <v>0</v>
      </c>
      <c r="FE154" s="172">
        <v>0</v>
      </c>
      <c r="FF154" s="172">
        <v>0</v>
      </c>
      <c r="FG154" s="172">
        <v>0</v>
      </c>
      <c r="FH154" s="172">
        <v>0</v>
      </c>
      <c r="FI154" s="172">
        <v>0</v>
      </c>
      <c r="FJ154" s="172">
        <v>0</v>
      </c>
      <c r="FK154" s="172">
        <v>0</v>
      </c>
      <c r="FL154" s="172">
        <v>0</v>
      </c>
      <c r="FM154" s="172">
        <v>0</v>
      </c>
      <c r="FN154" s="172">
        <v>0</v>
      </c>
      <c r="FO154" s="172">
        <v>0</v>
      </c>
      <c r="FP154" s="172">
        <v>0</v>
      </c>
      <c r="FQ154" s="172">
        <v>0</v>
      </c>
      <c r="FR154" s="172">
        <v>0</v>
      </c>
      <c r="FS154" s="172">
        <v>0</v>
      </c>
      <c r="FT154" s="172">
        <v>0</v>
      </c>
      <c r="FU154" s="172">
        <v>0</v>
      </c>
      <c r="FV154" s="172">
        <v>0</v>
      </c>
      <c r="FW154" s="172">
        <v>0</v>
      </c>
      <c r="FX154" s="172">
        <v>0</v>
      </c>
      <c r="FY154" s="172">
        <v>0</v>
      </c>
      <c r="FZ154" s="172">
        <v>0</v>
      </c>
      <c r="GA154" s="172">
        <v>0</v>
      </c>
      <c r="GB154" s="172">
        <v>0</v>
      </c>
      <c r="GC154" s="172">
        <v>0</v>
      </c>
      <c r="GD154" s="172">
        <v>0</v>
      </c>
      <c r="GE154" s="172">
        <v>0</v>
      </c>
      <c r="GF154" s="172">
        <v>0</v>
      </c>
      <c r="GG154" s="172">
        <v>0</v>
      </c>
      <c r="GH154" s="172">
        <v>0</v>
      </c>
      <c r="GI154" s="172">
        <v>0</v>
      </c>
      <c r="GJ154" s="172">
        <v>0</v>
      </c>
      <c r="GK154" s="172">
        <v>0</v>
      </c>
      <c r="GL154" s="172">
        <v>0</v>
      </c>
      <c r="GM154" s="172">
        <v>0</v>
      </c>
      <c r="GN154" s="172">
        <v>0</v>
      </c>
      <c r="GO154" s="172">
        <v>0</v>
      </c>
      <c r="GP154" s="172">
        <v>0</v>
      </c>
      <c r="GQ154" s="172">
        <v>0</v>
      </c>
      <c r="GR154" s="172">
        <v>0</v>
      </c>
      <c r="GS154" s="172">
        <v>0</v>
      </c>
      <c r="GT154" s="172">
        <v>0</v>
      </c>
      <c r="GU154" s="173">
        <v>0</v>
      </c>
      <c r="GV154" s="173">
        <v>0</v>
      </c>
      <c r="GW154" s="173">
        <v>0</v>
      </c>
      <c r="GX154" s="173">
        <v>0</v>
      </c>
      <c r="GY154" s="173">
        <v>0</v>
      </c>
      <c r="GZ154" s="173">
        <v>0</v>
      </c>
      <c r="HA154" s="173">
        <v>0</v>
      </c>
      <c r="HB154" s="173">
        <v>0</v>
      </c>
      <c r="HC154" s="173">
        <v>0</v>
      </c>
      <c r="HD154" s="173">
        <v>0</v>
      </c>
      <c r="HE154" s="173">
        <v>0</v>
      </c>
      <c r="HF154" s="173">
        <v>0</v>
      </c>
      <c r="HG154" s="173">
        <v>0</v>
      </c>
      <c r="HH154" s="173">
        <v>0</v>
      </c>
      <c r="HI154" s="173">
        <v>0</v>
      </c>
      <c r="HJ154" s="173">
        <v>0</v>
      </c>
      <c r="HK154" s="173">
        <v>0</v>
      </c>
      <c r="HL154" s="173">
        <v>0</v>
      </c>
      <c r="HM154" s="173">
        <v>0</v>
      </c>
      <c r="HN154" s="173">
        <v>0</v>
      </c>
      <c r="HO154" s="172">
        <f t="shared" si="282"/>
        <v>0</v>
      </c>
      <c r="HP154" s="172">
        <f t="shared" si="283"/>
        <v>0</v>
      </c>
      <c r="HQ154" s="172">
        <f t="shared" si="284"/>
        <v>0</v>
      </c>
      <c r="HR154" s="172">
        <f t="shared" si="285"/>
        <v>0</v>
      </c>
      <c r="HS154" s="163">
        <f t="shared" si="275"/>
        <v>0</v>
      </c>
    </row>
    <row r="155" spans="1:227" ht="22.5" customHeight="1" thickTop="1" thickBot="1" x14ac:dyDescent="0.3">
      <c r="A155" s="171" t="s">
        <v>990</v>
      </c>
      <c r="B155" s="172">
        <v>0</v>
      </c>
      <c r="C155" s="172">
        <v>0</v>
      </c>
      <c r="D155" s="172">
        <v>0</v>
      </c>
      <c r="E155" s="172">
        <v>0</v>
      </c>
      <c r="F155" s="172">
        <v>0</v>
      </c>
      <c r="G155" s="172">
        <v>0</v>
      </c>
      <c r="H155" s="172">
        <v>0</v>
      </c>
      <c r="I155" s="172">
        <v>0</v>
      </c>
      <c r="J155" s="172">
        <v>0</v>
      </c>
      <c r="K155" s="172">
        <v>0</v>
      </c>
      <c r="L155" s="172">
        <v>0</v>
      </c>
      <c r="M155" s="172">
        <v>0</v>
      </c>
      <c r="N155" s="172">
        <v>0</v>
      </c>
      <c r="O155" s="172">
        <v>0</v>
      </c>
      <c r="P155" s="172">
        <v>0</v>
      </c>
      <c r="Q155" s="172">
        <v>0</v>
      </c>
      <c r="R155" s="172">
        <v>0</v>
      </c>
      <c r="S155" s="172">
        <v>0</v>
      </c>
      <c r="T155" s="172">
        <v>0</v>
      </c>
      <c r="U155" s="172">
        <v>0</v>
      </c>
      <c r="V155" s="172">
        <v>0</v>
      </c>
      <c r="W155" s="172">
        <v>0</v>
      </c>
      <c r="X155" s="172">
        <v>0</v>
      </c>
      <c r="Y155" s="172">
        <v>0</v>
      </c>
      <c r="Z155" s="172">
        <v>0</v>
      </c>
      <c r="AA155" s="172">
        <v>0</v>
      </c>
      <c r="AB155" s="172">
        <v>0</v>
      </c>
      <c r="AC155" s="172">
        <v>0</v>
      </c>
      <c r="AD155" s="172">
        <v>0</v>
      </c>
      <c r="AE155" s="172">
        <v>0</v>
      </c>
      <c r="AF155" s="172">
        <v>0</v>
      </c>
      <c r="AG155" s="172">
        <v>0</v>
      </c>
      <c r="AH155" s="172">
        <v>0</v>
      </c>
      <c r="AI155" s="172">
        <v>0</v>
      </c>
      <c r="AJ155" s="172">
        <v>0</v>
      </c>
      <c r="AK155" s="172">
        <v>0</v>
      </c>
      <c r="AL155" s="172">
        <v>0</v>
      </c>
      <c r="AM155" s="172">
        <v>0</v>
      </c>
      <c r="AN155" s="172">
        <v>0</v>
      </c>
      <c r="AO155" s="172">
        <v>0</v>
      </c>
      <c r="AP155" s="172">
        <v>0</v>
      </c>
      <c r="AQ155" s="172">
        <v>0</v>
      </c>
      <c r="AR155" s="172">
        <v>0</v>
      </c>
      <c r="AS155" s="172">
        <v>0</v>
      </c>
      <c r="AT155" s="172">
        <v>0</v>
      </c>
      <c r="AU155" s="172">
        <v>0</v>
      </c>
      <c r="AV155" s="172">
        <v>0</v>
      </c>
      <c r="AW155" s="172">
        <v>0</v>
      </c>
      <c r="AX155" s="172">
        <v>0</v>
      </c>
      <c r="AY155" s="172">
        <v>0</v>
      </c>
      <c r="AZ155" s="172">
        <v>0</v>
      </c>
      <c r="BA155" s="172">
        <v>0</v>
      </c>
      <c r="BB155" s="172">
        <v>0</v>
      </c>
      <c r="BC155" s="172">
        <v>0</v>
      </c>
      <c r="BD155" s="172">
        <v>0</v>
      </c>
      <c r="BE155" s="172">
        <v>0</v>
      </c>
      <c r="BF155" s="172">
        <v>0</v>
      </c>
      <c r="BG155" s="172">
        <v>0</v>
      </c>
      <c r="BH155" s="172">
        <v>0</v>
      </c>
      <c r="BI155" s="172">
        <v>0</v>
      </c>
      <c r="BJ155" s="172">
        <v>0</v>
      </c>
      <c r="BK155" s="172">
        <v>0</v>
      </c>
      <c r="BL155" s="172">
        <v>0</v>
      </c>
      <c r="BM155" s="172">
        <v>0</v>
      </c>
      <c r="BN155" s="172">
        <v>0</v>
      </c>
      <c r="BO155" s="172">
        <v>0</v>
      </c>
      <c r="BP155" s="172">
        <v>0</v>
      </c>
      <c r="BQ155" s="172">
        <v>0</v>
      </c>
      <c r="BR155" s="172">
        <v>0</v>
      </c>
      <c r="BS155" s="172">
        <v>0</v>
      </c>
      <c r="BT155" s="172">
        <v>0</v>
      </c>
      <c r="BU155" s="172">
        <v>0</v>
      </c>
      <c r="BV155" s="172">
        <v>0</v>
      </c>
      <c r="BW155" s="172">
        <v>0</v>
      </c>
      <c r="BX155" s="172">
        <v>0</v>
      </c>
      <c r="BY155" s="172">
        <v>0</v>
      </c>
      <c r="BZ155" s="172">
        <v>0</v>
      </c>
      <c r="CA155" s="172">
        <v>0</v>
      </c>
      <c r="CB155" s="172">
        <v>0</v>
      </c>
      <c r="CC155" s="172">
        <v>0</v>
      </c>
      <c r="CD155" s="172">
        <v>0</v>
      </c>
      <c r="CE155" s="172">
        <v>0</v>
      </c>
      <c r="CF155" s="172">
        <v>0</v>
      </c>
      <c r="CG155" s="172">
        <v>0</v>
      </c>
      <c r="CH155" s="172">
        <v>0</v>
      </c>
      <c r="CI155" s="172">
        <v>0</v>
      </c>
      <c r="CJ155" s="172">
        <v>0</v>
      </c>
      <c r="CK155" s="172">
        <v>0</v>
      </c>
      <c r="CL155" s="172">
        <v>0</v>
      </c>
      <c r="CM155" s="172">
        <v>0</v>
      </c>
      <c r="CN155" s="172">
        <v>0</v>
      </c>
      <c r="CO155" s="172">
        <v>0</v>
      </c>
      <c r="CP155" s="172">
        <v>0</v>
      </c>
      <c r="CQ155" s="172">
        <v>0</v>
      </c>
      <c r="CR155" s="172">
        <v>0</v>
      </c>
      <c r="CS155" s="172">
        <v>0</v>
      </c>
      <c r="CT155" s="172">
        <v>0</v>
      </c>
      <c r="CU155" s="172">
        <v>0</v>
      </c>
      <c r="CV155" s="172">
        <v>0</v>
      </c>
      <c r="CW155" s="172">
        <v>0</v>
      </c>
      <c r="CX155" s="172">
        <v>0</v>
      </c>
      <c r="CY155" s="172">
        <v>0</v>
      </c>
      <c r="CZ155" s="172">
        <v>0</v>
      </c>
      <c r="DA155" s="172">
        <v>0</v>
      </c>
      <c r="DB155" s="172">
        <v>0</v>
      </c>
      <c r="DC155" s="172">
        <v>0</v>
      </c>
      <c r="DD155" s="172">
        <v>0</v>
      </c>
      <c r="DE155" s="172">
        <v>0</v>
      </c>
      <c r="DF155" s="172">
        <v>0</v>
      </c>
      <c r="DG155" s="172">
        <v>0</v>
      </c>
      <c r="DH155" s="172">
        <v>0</v>
      </c>
      <c r="DI155" s="172">
        <v>0</v>
      </c>
      <c r="DJ155" s="172">
        <v>0</v>
      </c>
      <c r="DK155" s="172">
        <v>0</v>
      </c>
      <c r="DL155" s="172">
        <v>0</v>
      </c>
      <c r="DM155" s="172">
        <v>0</v>
      </c>
      <c r="DN155" s="172">
        <v>0</v>
      </c>
      <c r="DO155" s="172">
        <v>0</v>
      </c>
      <c r="DP155" s="172">
        <v>0</v>
      </c>
      <c r="DQ155" s="172">
        <v>0</v>
      </c>
      <c r="DR155" s="172">
        <v>0</v>
      </c>
      <c r="DS155" s="172">
        <v>0</v>
      </c>
      <c r="DT155" s="172">
        <v>0</v>
      </c>
      <c r="DU155" s="172">
        <v>0</v>
      </c>
      <c r="DV155" s="172">
        <v>0</v>
      </c>
      <c r="DW155" s="172">
        <v>0</v>
      </c>
      <c r="DX155" s="172">
        <v>0</v>
      </c>
      <c r="DY155" s="172">
        <v>0</v>
      </c>
      <c r="DZ155" s="172">
        <v>0</v>
      </c>
      <c r="EA155" s="172">
        <v>0</v>
      </c>
      <c r="EB155" s="172">
        <v>0</v>
      </c>
      <c r="EC155" s="172">
        <v>0</v>
      </c>
      <c r="ED155" s="172">
        <v>0</v>
      </c>
      <c r="EE155" s="172">
        <v>0</v>
      </c>
      <c r="EF155" s="172">
        <v>0</v>
      </c>
      <c r="EG155" s="172">
        <v>0</v>
      </c>
      <c r="EH155" s="172">
        <v>0</v>
      </c>
      <c r="EI155" s="172">
        <v>0</v>
      </c>
      <c r="EJ155" s="172">
        <v>0</v>
      </c>
      <c r="EK155" s="172">
        <v>0</v>
      </c>
      <c r="EL155" s="172">
        <v>0</v>
      </c>
      <c r="EM155" s="172">
        <v>0</v>
      </c>
      <c r="EN155" s="172">
        <v>0</v>
      </c>
      <c r="EO155" s="172">
        <v>0</v>
      </c>
      <c r="EP155" s="172">
        <v>0</v>
      </c>
      <c r="EQ155" s="172">
        <v>0</v>
      </c>
      <c r="ER155" s="172">
        <v>0</v>
      </c>
      <c r="ES155" s="172">
        <v>0</v>
      </c>
      <c r="ET155" s="172">
        <v>0</v>
      </c>
      <c r="EU155" s="172">
        <v>0</v>
      </c>
      <c r="EV155" s="172">
        <v>0</v>
      </c>
      <c r="EW155" s="172">
        <v>0</v>
      </c>
      <c r="EX155" s="172">
        <v>0</v>
      </c>
      <c r="EY155" s="172">
        <v>0</v>
      </c>
      <c r="EZ155" s="172">
        <v>0</v>
      </c>
      <c r="FA155" s="172">
        <v>0</v>
      </c>
      <c r="FB155" s="172">
        <v>0</v>
      </c>
      <c r="FC155" s="172">
        <v>0</v>
      </c>
      <c r="FD155" s="172">
        <v>0</v>
      </c>
      <c r="FE155" s="172">
        <v>0</v>
      </c>
      <c r="FF155" s="172">
        <v>0</v>
      </c>
      <c r="FG155" s="172">
        <v>0</v>
      </c>
      <c r="FH155" s="172">
        <v>0</v>
      </c>
      <c r="FI155" s="172">
        <v>0</v>
      </c>
      <c r="FJ155" s="172">
        <v>0</v>
      </c>
      <c r="FK155" s="172">
        <v>0</v>
      </c>
      <c r="FL155" s="172">
        <v>0</v>
      </c>
      <c r="FM155" s="172">
        <v>0</v>
      </c>
      <c r="FN155" s="172">
        <v>0</v>
      </c>
      <c r="FO155" s="172">
        <v>0</v>
      </c>
      <c r="FP155" s="172">
        <v>0</v>
      </c>
      <c r="FQ155" s="172">
        <v>0</v>
      </c>
      <c r="FR155" s="172">
        <v>0</v>
      </c>
      <c r="FS155" s="172">
        <v>0</v>
      </c>
      <c r="FT155" s="172">
        <v>0</v>
      </c>
      <c r="FU155" s="172">
        <v>0</v>
      </c>
      <c r="FV155" s="172">
        <v>0</v>
      </c>
      <c r="FW155" s="172">
        <v>0</v>
      </c>
      <c r="FX155" s="172">
        <v>0</v>
      </c>
      <c r="FY155" s="172">
        <v>0</v>
      </c>
      <c r="FZ155" s="172">
        <v>0</v>
      </c>
      <c r="GA155" s="172">
        <v>0</v>
      </c>
      <c r="GB155" s="172">
        <v>0</v>
      </c>
      <c r="GC155" s="172">
        <v>0</v>
      </c>
      <c r="GD155" s="172">
        <v>0</v>
      </c>
      <c r="GE155" s="172">
        <v>0</v>
      </c>
      <c r="GF155" s="172">
        <v>0</v>
      </c>
      <c r="GG155" s="172">
        <v>0</v>
      </c>
      <c r="GH155" s="172">
        <v>0</v>
      </c>
      <c r="GI155" s="172">
        <v>0</v>
      </c>
      <c r="GJ155" s="172">
        <v>0</v>
      </c>
      <c r="GK155" s="172">
        <v>0</v>
      </c>
      <c r="GL155" s="172">
        <v>0</v>
      </c>
      <c r="GM155" s="172">
        <v>0</v>
      </c>
      <c r="GN155" s="172">
        <v>0</v>
      </c>
      <c r="GO155" s="172">
        <v>0</v>
      </c>
      <c r="GP155" s="172">
        <v>0</v>
      </c>
      <c r="GQ155" s="172">
        <v>0</v>
      </c>
      <c r="GR155" s="172">
        <v>0</v>
      </c>
      <c r="GS155" s="172">
        <v>0</v>
      </c>
      <c r="GT155" s="172">
        <v>0</v>
      </c>
      <c r="GU155" s="173">
        <v>0</v>
      </c>
      <c r="GV155" s="173">
        <v>0</v>
      </c>
      <c r="GW155" s="173">
        <v>0</v>
      </c>
      <c r="GX155" s="173">
        <v>0</v>
      </c>
      <c r="GY155" s="173">
        <v>0</v>
      </c>
      <c r="GZ155" s="173">
        <v>0</v>
      </c>
      <c r="HA155" s="173">
        <v>0</v>
      </c>
      <c r="HB155" s="173">
        <v>0</v>
      </c>
      <c r="HC155" s="173">
        <v>0</v>
      </c>
      <c r="HD155" s="173">
        <v>0</v>
      </c>
      <c r="HE155" s="173">
        <v>0</v>
      </c>
      <c r="HF155" s="173">
        <v>0</v>
      </c>
      <c r="HG155" s="173">
        <v>0</v>
      </c>
      <c r="HH155" s="173">
        <v>0</v>
      </c>
      <c r="HI155" s="173">
        <v>0</v>
      </c>
      <c r="HJ155" s="173">
        <v>0</v>
      </c>
      <c r="HK155" s="173">
        <v>0</v>
      </c>
      <c r="HL155" s="173">
        <v>0</v>
      </c>
      <c r="HM155" s="173">
        <v>0</v>
      </c>
      <c r="HN155" s="173">
        <v>0</v>
      </c>
      <c r="HO155" s="172">
        <f t="shared" si="282"/>
        <v>0</v>
      </c>
      <c r="HP155" s="172">
        <f t="shared" si="283"/>
        <v>0</v>
      </c>
      <c r="HQ155" s="172">
        <f t="shared" si="284"/>
        <v>0</v>
      </c>
      <c r="HR155" s="172">
        <f t="shared" si="285"/>
        <v>0</v>
      </c>
      <c r="HS155" s="163">
        <f t="shared" si="275"/>
        <v>0</v>
      </c>
    </row>
    <row r="156" spans="1:227" ht="22.5" customHeight="1" thickTop="1" thickBot="1" x14ac:dyDescent="0.3">
      <c r="A156" s="171" t="s">
        <v>991</v>
      </c>
      <c r="B156" s="172">
        <v>0</v>
      </c>
      <c r="C156" s="172">
        <v>0</v>
      </c>
      <c r="D156" s="172">
        <v>0</v>
      </c>
      <c r="E156" s="172">
        <v>0</v>
      </c>
      <c r="F156" s="172">
        <v>0</v>
      </c>
      <c r="G156" s="172">
        <v>0</v>
      </c>
      <c r="H156" s="172">
        <v>0</v>
      </c>
      <c r="I156" s="172">
        <v>0</v>
      </c>
      <c r="J156" s="172">
        <v>0</v>
      </c>
      <c r="K156" s="172">
        <v>0</v>
      </c>
      <c r="L156" s="172">
        <v>0</v>
      </c>
      <c r="M156" s="172">
        <v>0</v>
      </c>
      <c r="N156" s="172">
        <v>0</v>
      </c>
      <c r="O156" s="172">
        <v>0</v>
      </c>
      <c r="P156" s="172">
        <v>0</v>
      </c>
      <c r="Q156" s="172">
        <v>0</v>
      </c>
      <c r="R156" s="172">
        <v>0</v>
      </c>
      <c r="S156" s="172">
        <v>0</v>
      </c>
      <c r="T156" s="172">
        <v>0</v>
      </c>
      <c r="U156" s="172">
        <v>0</v>
      </c>
      <c r="V156" s="172">
        <v>0</v>
      </c>
      <c r="W156" s="172">
        <v>0</v>
      </c>
      <c r="X156" s="172">
        <v>0</v>
      </c>
      <c r="Y156" s="172">
        <v>0</v>
      </c>
      <c r="Z156" s="172">
        <v>0</v>
      </c>
      <c r="AA156" s="172">
        <v>0</v>
      </c>
      <c r="AB156" s="172">
        <v>0</v>
      </c>
      <c r="AC156" s="172">
        <v>0</v>
      </c>
      <c r="AD156" s="172">
        <v>0</v>
      </c>
      <c r="AE156" s="172">
        <v>0</v>
      </c>
      <c r="AF156" s="172">
        <v>0</v>
      </c>
      <c r="AG156" s="172">
        <v>0</v>
      </c>
      <c r="AH156" s="172">
        <v>0</v>
      </c>
      <c r="AI156" s="172">
        <v>0</v>
      </c>
      <c r="AJ156" s="172">
        <v>0</v>
      </c>
      <c r="AK156" s="172">
        <v>0</v>
      </c>
      <c r="AL156" s="172">
        <v>0</v>
      </c>
      <c r="AM156" s="172">
        <v>0</v>
      </c>
      <c r="AN156" s="172">
        <v>0</v>
      </c>
      <c r="AO156" s="172">
        <v>0</v>
      </c>
      <c r="AP156" s="172">
        <v>0</v>
      </c>
      <c r="AQ156" s="172">
        <v>0</v>
      </c>
      <c r="AR156" s="172">
        <v>0</v>
      </c>
      <c r="AS156" s="172">
        <v>0</v>
      </c>
      <c r="AT156" s="172">
        <v>0</v>
      </c>
      <c r="AU156" s="172">
        <v>0</v>
      </c>
      <c r="AV156" s="172">
        <v>0</v>
      </c>
      <c r="AW156" s="172">
        <v>0</v>
      </c>
      <c r="AX156" s="172">
        <v>0</v>
      </c>
      <c r="AY156" s="172">
        <v>0</v>
      </c>
      <c r="AZ156" s="172">
        <v>0</v>
      </c>
      <c r="BA156" s="172">
        <v>0</v>
      </c>
      <c r="BB156" s="172">
        <v>0</v>
      </c>
      <c r="BC156" s="172">
        <v>0</v>
      </c>
      <c r="BD156" s="172">
        <v>0</v>
      </c>
      <c r="BE156" s="172">
        <v>0</v>
      </c>
      <c r="BF156" s="172">
        <v>0</v>
      </c>
      <c r="BG156" s="172">
        <v>0</v>
      </c>
      <c r="BH156" s="172">
        <v>0</v>
      </c>
      <c r="BI156" s="172">
        <v>0</v>
      </c>
      <c r="BJ156" s="172">
        <v>0</v>
      </c>
      <c r="BK156" s="172">
        <v>0</v>
      </c>
      <c r="BL156" s="172">
        <v>0</v>
      </c>
      <c r="BM156" s="172">
        <v>0</v>
      </c>
      <c r="BN156" s="172">
        <v>0</v>
      </c>
      <c r="BO156" s="172">
        <v>0</v>
      </c>
      <c r="BP156" s="172">
        <v>0</v>
      </c>
      <c r="BQ156" s="172">
        <v>0</v>
      </c>
      <c r="BR156" s="172">
        <v>0</v>
      </c>
      <c r="BS156" s="172">
        <v>0</v>
      </c>
      <c r="BT156" s="172">
        <v>0</v>
      </c>
      <c r="BU156" s="172">
        <v>0</v>
      </c>
      <c r="BV156" s="172">
        <v>0</v>
      </c>
      <c r="BW156" s="172">
        <v>0</v>
      </c>
      <c r="BX156" s="172">
        <v>0</v>
      </c>
      <c r="BY156" s="172">
        <v>0</v>
      </c>
      <c r="BZ156" s="172">
        <v>0</v>
      </c>
      <c r="CA156" s="172">
        <v>0</v>
      </c>
      <c r="CB156" s="172">
        <v>0</v>
      </c>
      <c r="CC156" s="172">
        <v>0</v>
      </c>
      <c r="CD156" s="172">
        <v>0</v>
      </c>
      <c r="CE156" s="172">
        <v>0</v>
      </c>
      <c r="CF156" s="172">
        <v>0</v>
      </c>
      <c r="CG156" s="172">
        <v>0</v>
      </c>
      <c r="CH156" s="172">
        <v>0</v>
      </c>
      <c r="CI156" s="172">
        <v>0</v>
      </c>
      <c r="CJ156" s="172">
        <v>0</v>
      </c>
      <c r="CK156" s="172">
        <v>0</v>
      </c>
      <c r="CL156" s="172">
        <v>0</v>
      </c>
      <c r="CM156" s="172">
        <v>0</v>
      </c>
      <c r="CN156" s="172">
        <v>0</v>
      </c>
      <c r="CO156" s="172">
        <v>0</v>
      </c>
      <c r="CP156" s="172">
        <v>0</v>
      </c>
      <c r="CQ156" s="172">
        <v>0</v>
      </c>
      <c r="CR156" s="172">
        <v>0</v>
      </c>
      <c r="CS156" s="172">
        <v>0</v>
      </c>
      <c r="CT156" s="172">
        <v>0</v>
      </c>
      <c r="CU156" s="172">
        <v>0</v>
      </c>
      <c r="CV156" s="172">
        <v>0</v>
      </c>
      <c r="CW156" s="172">
        <v>0</v>
      </c>
      <c r="CX156" s="172">
        <v>0</v>
      </c>
      <c r="CY156" s="172">
        <v>0</v>
      </c>
      <c r="CZ156" s="172">
        <v>0</v>
      </c>
      <c r="DA156" s="172">
        <v>0</v>
      </c>
      <c r="DB156" s="172">
        <v>0</v>
      </c>
      <c r="DC156" s="172">
        <v>0</v>
      </c>
      <c r="DD156" s="172">
        <v>0</v>
      </c>
      <c r="DE156" s="172">
        <v>0</v>
      </c>
      <c r="DF156" s="172">
        <v>0</v>
      </c>
      <c r="DG156" s="172">
        <v>0</v>
      </c>
      <c r="DH156" s="172">
        <v>0</v>
      </c>
      <c r="DI156" s="172">
        <v>0</v>
      </c>
      <c r="DJ156" s="172">
        <v>0</v>
      </c>
      <c r="DK156" s="172">
        <v>0</v>
      </c>
      <c r="DL156" s="172">
        <v>0</v>
      </c>
      <c r="DM156" s="172">
        <v>0</v>
      </c>
      <c r="DN156" s="172">
        <v>0</v>
      </c>
      <c r="DO156" s="172">
        <v>0</v>
      </c>
      <c r="DP156" s="172">
        <v>0</v>
      </c>
      <c r="DQ156" s="172">
        <v>0</v>
      </c>
      <c r="DR156" s="172">
        <v>0</v>
      </c>
      <c r="DS156" s="172">
        <v>0</v>
      </c>
      <c r="DT156" s="172">
        <v>0</v>
      </c>
      <c r="DU156" s="172">
        <v>0</v>
      </c>
      <c r="DV156" s="172">
        <v>0</v>
      </c>
      <c r="DW156" s="172">
        <v>0</v>
      </c>
      <c r="DX156" s="172">
        <v>0</v>
      </c>
      <c r="DY156" s="172">
        <v>0</v>
      </c>
      <c r="DZ156" s="172">
        <v>0</v>
      </c>
      <c r="EA156" s="172">
        <v>0</v>
      </c>
      <c r="EB156" s="172">
        <v>0</v>
      </c>
      <c r="EC156" s="172">
        <v>0</v>
      </c>
      <c r="ED156" s="172">
        <v>0</v>
      </c>
      <c r="EE156" s="172">
        <v>0</v>
      </c>
      <c r="EF156" s="172">
        <v>0</v>
      </c>
      <c r="EG156" s="172">
        <v>0</v>
      </c>
      <c r="EH156" s="172">
        <v>0</v>
      </c>
      <c r="EI156" s="172">
        <v>0</v>
      </c>
      <c r="EJ156" s="172">
        <v>0</v>
      </c>
      <c r="EK156" s="172">
        <v>0</v>
      </c>
      <c r="EL156" s="172">
        <v>0</v>
      </c>
      <c r="EM156" s="172">
        <v>0</v>
      </c>
      <c r="EN156" s="172">
        <v>0</v>
      </c>
      <c r="EO156" s="172">
        <v>0</v>
      </c>
      <c r="EP156" s="172">
        <v>0</v>
      </c>
      <c r="EQ156" s="172">
        <v>0</v>
      </c>
      <c r="ER156" s="172">
        <v>0</v>
      </c>
      <c r="ES156" s="172">
        <v>0</v>
      </c>
      <c r="ET156" s="172">
        <v>0</v>
      </c>
      <c r="EU156" s="172">
        <v>0</v>
      </c>
      <c r="EV156" s="172">
        <v>0</v>
      </c>
      <c r="EW156" s="172">
        <v>0</v>
      </c>
      <c r="EX156" s="172">
        <v>0</v>
      </c>
      <c r="EY156" s="172">
        <v>0</v>
      </c>
      <c r="EZ156" s="172">
        <v>0</v>
      </c>
      <c r="FA156" s="172">
        <v>0</v>
      </c>
      <c r="FB156" s="172">
        <v>0</v>
      </c>
      <c r="FC156" s="172">
        <v>0</v>
      </c>
      <c r="FD156" s="172">
        <v>0</v>
      </c>
      <c r="FE156" s="172">
        <v>0</v>
      </c>
      <c r="FF156" s="172">
        <v>0</v>
      </c>
      <c r="FG156" s="172">
        <v>0</v>
      </c>
      <c r="FH156" s="172">
        <v>0</v>
      </c>
      <c r="FI156" s="172">
        <v>0</v>
      </c>
      <c r="FJ156" s="172">
        <v>0</v>
      </c>
      <c r="FK156" s="172">
        <v>0</v>
      </c>
      <c r="FL156" s="172">
        <v>0</v>
      </c>
      <c r="FM156" s="172">
        <v>0</v>
      </c>
      <c r="FN156" s="172">
        <v>0</v>
      </c>
      <c r="FO156" s="172">
        <v>0</v>
      </c>
      <c r="FP156" s="172">
        <v>0</v>
      </c>
      <c r="FQ156" s="172">
        <v>0</v>
      </c>
      <c r="FR156" s="172">
        <v>0</v>
      </c>
      <c r="FS156" s="172">
        <v>0</v>
      </c>
      <c r="FT156" s="172">
        <v>0</v>
      </c>
      <c r="FU156" s="172">
        <v>0</v>
      </c>
      <c r="FV156" s="172">
        <v>0</v>
      </c>
      <c r="FW156" s="172">
        <v>0</v>
      </c>
      <c r="FX156" s="172">
        <v>0</v>
      </c>
      <c r="FY156" s="172">
        <v>0</v>
      </c>
      <c r="FZ156" s="172">
        <v>0</v>
      </c>
      <c r="GA156" s="172">
        <v>0</v>
      </c>
      <c r="GB156" s="172">
        <v>0</v>
      </c>
      <c r="GC156" s="172">
        <v>0</v>
      </c>
      <c r="GD156" s="172">
        <v>0</v>
      </c>
      <c r="GE156" s="172">
        <v>0</v>
      </c>
      <c r="GF156" s="172">
        <v>0</v>
      </c>
      <c r="GG156" s="172">
        <v>0</v>
      </c>
      <c r="GH156" s="172">
        <v>0</v>
      </c>
      <c r="GI156" s="172">
        <v>0</v>
      </c>
      <c r="GJ156" s="172">
        <v>0</v>
      </c>
      <c r="GK156" s="172">
        <v>0</v>
      </c>
      <c r="GL156" s="172">
        <v>0</v>
      </c>
      <c r="GM156" s="172">
        <v>0</v>
      </c>
      <c r="GN156" s="172">
        <v>0</v>
      </c>
      <c r="GO156" s="172">
        <v>0</v>
      </c>
      <c r="GP156" s="172">
        <v>0</v>
      </c>
      <c r="GQ156" s="172">
        <v>0</v>
      </c>
      <c r="GR156" s="172">
        <v>0</v>
      </c>
      <c r="GS156" s="172">
        <v>0</v>
      </c>
      <c r="GT156" s="172">
        <v>0</v>
      </c>
      <c r="GU156" s="173">
        <v>0</v>
      </c>
      <c r="GV156" s="173">
        <v>0</v>
      </c>
      <c r="GW156" s="173">
        <v>0</v>
      </c>
      <c r="GX156" s="173">
        <v>0</v>
      </c>
      <c r="GY156" s="173">
        <v>0</v>
      </c>
      <c r="GZ156" s="173">
        <v>0</v>
      </c>
      <c r="HA156" s="173">
        <v>0</v>
      </c>
      <c r="HB156" s="173">
        <v>0</v>
      </c>
      <c r="HC156" s="173">
        <v>0</v>
      </c>
      <c r="HD156" s="173">
        <v>0</v>
      </c>
      <c r="HE156" s="173">
        <v>0</v>
      </c>
      <c r="HF156" s="173">
        <v>0</v>
      </c>
      <c r="HG156" s="173">
        <v>0</v>
      </c>
      <c r="HH156" s="173">
        <v>0</v>
      </c>
      <c r="HI156" s="173">
        <v>0</v>
      </c>
      <c r="HJ156" s="173">
        <v>0</v>
      </c>
      <c r="HK156" s="173">
        <v>0</v>
      </c>
      <c r="HL156" s="173">
        <v>0</v>
      </c>
      <c r="HM156" s="173">
        <v>0</v>
      </c>
      <c r="HN156" s="173">
        <v>0</v>
      </c>
      <c r="HO156" s="172">
        <f t="shared" si="282"/>
        <v>0</v>
      </c>
      <c r="HP156" s="172">
        <f t="shared" si="283"/>
        <v>0</v>
      </c>
      <c r="HQ156" s="172">
        <f t="shared" si="284"/>
        <v>0</v>
      </c>
      <c r="HR156" s="172">
        <f t="shared" si="285"/>
        <v>0</v>
      </c>
      <c r="HS156" s="163">
        <f t="shared" si="275"/>
        <v>0</v>
      </c>
    </row>
    <row r="157" spans="1:227" ht="22.5" customHeight="1" thickTop="1" thickBot="1" x14ac:dyDescent="0.3">
      <c r="A157" s="171" t="s">
        <v>992</v>
      </c>
      <c r="B157" s="172">
        <v>0</v>
      </c>
      <c r="C157" s="172">
        <v>0</v>
      </c>
      <c r="D157" s="172">
        <v>0</v>
      </c>
      <c r="E157" s="172">
        <v>0</v>
      </c>
      <c r="F157" s="172">
        <v>0</v>
      </c>
      <c r="G157" s="172">
        <v>0</v>
      </c>
      <c r="H157" s="172">
        <v>0</v>
      </c>
      <c r="I157" s="172">
        <v>0</v>
      </c>
      <c r="J157" s="172">
        <v>0</v>
      </c>
      <c r="K157" s="172">
        <v>0</v>
      </c>
      <c r="L157" s="172">
        <v>0</v>
      </c>
      <c r="M157" s="172">
        <v>0</v>
      </c>
      <c r="N157" s="172">
        <v>0</v>
      </c>
      <c r="O157" s="172">
        <v>0</v>
      </c>
      <c r="P157" s="172">
        <v>0</v>
      </c>
      <c r="Q157" s="172">
        <v>0</v>
      </c>
      <c r="R157" s="172">
        <v>0</v>
      </c>
      <c r="S157" s="172">
        <v>0</v>
      </c>
      <c r="T157" s="172">
        <v>0</v>
      </c>
      <c r="U157" s="172">
        <v>0</v>
      </c>
      <c r="V157" s="172">
        <v>0</v>
      </c>
      <c r="W157" s="172">
        <v>0</v>
      </c>
      <c r="X157" s="172">
        <v>0</v>
      </c>
      <c r="Y157" s="172">
        <v>0</v>
      </c>
      <c r="Z157" s="172">
        <v>0</v>
      </c>
      <c r="AA157" s="172">
        <v>0</v>
      </c>
      <c r="AB157" s="172">
        <v>0</v>
      </c>
      <c r="AC157" s="172">
        <v>0</v>
      </c>
      <c r="AD157" s="172">
        <v>0</v>
      </c>
      <c r="AE157" s="172">
        <v>0</v>
      </c>
      <c r="AF157" s="172">
        <v>0</v>
      </c>
      <c r="AG157" s="172">
        <v>0</v>
      </c>
      <c r="AH157" s="172">
        <v>0</v>
      </c>
      <c r="AI157" s="172">
        <v>0</v>
      </c>
      <c r="AJ157" s="172">
        <v>0</v>
      </c>
      <c r="AK157" s="172">
        <v>0</v>
      </c>
      <c r="AL157" s="172">
        <v>0</v>
      </c>
      <c r="AM157" s="172">
        <v>0</v>
      </c>
      <c r="AN157" s="172">
        <v>0</v>
      </c>
      <c r="AO157" s="172">
        <v>0</v>
      </c>
      <c r="AP157" s="172">
        <v>0</v>
      </c>
      <c r="AQ157" s="172">
        <v>0</v>
      </c>
      <c r="AR157" s="172">
        <v>0</v>
      </c>
      <c r="AS157" s="172">
        <v>0</v>
      </c>
      <c r="AT157" s="172">
        <v>0</v>
      </c>
      <c r="AU157" s="172">
        <v>0</v>
      </c>
      <c r="AV157" s="172">
        <v>0</v>
      </c>
      <c r="AW157" s="172">
        <v>0</v>
      </c>
      <c r="AX157" s="172">
        <v>0</v>
      </c>
      <c r="AY157" s="172">
        <v>0</v>
      </c>
      <c r="AZ157" s="172">
        <v>0</v>
      </c>
      <c r="BA157" s="172">
        <v>0</v>
      </c>
      <c r="BB157" s="172">
        <v>0</v>
      </c>
      <c r="BC157" s="172">
        <v>0</v>
      </c>
      <c r="BD157" s="172">
        <v>0</v>
      </c>
      <c r="BE157" s="172">
        <v>0</v>
      </c>
      <c r="BF157" s="172">
        <v>0</v>
      </c>
      <c r="BG157" s="172">
        <v>0</v>
      </c>
      <c r="BH157" s="172">
        <v>0</v>
      </c>
      <c r="BI157" s="172">
        <v>0</v>
      </c>
      <c r="BJ157" s="172">
        <v>0</v>
      </c>
      <c r="BK157" s="172">
        <v>0</v>
      </c>
      <c r="BL157" s="172">
        <v>0</v>
      </c>
      <c r="BM157" s="172">
        <v>0</v>
      </c>
      <c r="BN157" s="172">
        <v>0</v>
      </c>
      <c r="BO157" s="172">
        <v>0</v>
      </c>
      <c r="BP157" s="172">
        <v>0</v>
      </c>
      <c r="BQ157" s="172">
        <v>0</v>
      </c>
      <c r="BR157" s="172">
        <v>0</v>
      </c>
      <c r="BS157" s="172">
        <v>0</v>
      </c>
      <c r="BT157" s="172">
        <v>0</v>
      </c>
      <c r="BU157" s="172">
        <v>0</v>
      </c>
      <c r="BV157" s="172">
        <v>0</v>
      </c>
      <c r="BW157" s="172">
        <v>0</v>
      </c>
      <c r="BX157" s="172">
        <v>0</v>
      </c>
      <c r="BY157" s="172">
        <v>0</v>
      </c>
      <c r="BZ157" s="172">
        <v>0</v>
      </c>
      <c r="CA157" s="172">
        <v>0</v>
      </c>
      <c r="CB157" s="172">
        <v>0</v>
      </c>
      <c r="CC157" s="172">
        <v>0</v>
      </c>
      <c r="CD157" s="172">
        <v>0</v>
      </c>
      <c r="CE157" s="172">
        <v>0</v>
      </c>
      <c r="CF157" s="172">
        <v>0</v>
      </c>
      <c r="CG157" s="172">
        <v>0</v>
      </c>
      <c r="CH157" s="172">
        <v>0</v>
      </c>
      <c r="CI157" s="172">
        <v>0</v>
      </c>
      <c r="CJ157" s="172">
        <v>0</v>
      </c>
      <c r="CK157" s="172">
        <v>0</v>
      </c>
      <c r="CL157" s="172">
        <v>0</v>
      </c>
      <c r="CM157" s="172">
        <v>0</v>
      </c>
      <c r="CN157" s="172">
        <v>0</v>
      </c>
      <c r="CO157" s="172">
        <v>0</v>
      </c>
      <c r="CP157" s="172">
        <v>0</v>
      </c>
      <c r="CQ157" s="172">
        <v>0</v>
      </c>
      <c r="CR157" s="172">
        <v>0</v>
      </c>
      <c r="CS157" s="172">
        <v>0</v>
      </c>
      <c r="CT157" s="172">
        <v>0</v>
      </c>
      <c r="CU157" s="172">
        <v>0</v>
      </c>
      <c r="CV157" s="172">
        <v>0</v>
      </c>
      <c r="CW157" s="172">
        <v>0</v>
      </c>
      <c r="CX157" s="172">
        <v>0</v>
      </c>
      <c r="CY157" s="172">
        <v>0</v>
      </c>
      <c r="CZ157" s="172">
        <v>0</v>
      </c>
      <c r="DA157" s="172">
        <v>0</v>
      </c>
      <c r="DB157" s="172">
        <v>0</v>
      </c>
      <c r="DC157" s="172">
        <v>0</v>
      </c>
      <c r="DD157" s="172">
        <v>0</v>
      </c>
      <c r="DE157" s="172">
        <v>0</v>
      </c>
      <c r="DF157" s="172">
        <v>0</v>
      </c>
      <c r="DG157" s="172">
        <v>0</v>
      </c>
      <c r="DH157" s="172">
        <v>0</v>
      </c>
      <c r="DI157" s="172">
        <v>0</v>
      </c>
      <c r="DJ157" s="172">
        <v>0</v>
      </c>
      <c r="DK157" s="172">
        <v>0</v>
      </c>
      <c r="DL157" s="172">
        <v>0</v>
      </c>
      <c r="DM157" s="172">
        <v>0</v>
      </c>
      <c r="DN157" s="172">
        <v>0</v>
      </c>
      <c r="DO157" s="172">
        <v>0</v>
      </c>
      <c r="DP157" s="172">
        <v>0</v>
      </c>
      <c r="DQ157" s="172">
        <v>0</v>
      </c>
      <c r="DR157" s="172">
        <v>0</v>
      </c>
      <c r="DS157" s="172">
        <v>0</v>
      </c>
      <c r="DT157" s="172">
        <v>0</v>
      </c>
      <c r="DU157" s="172">
        <v>0</v>
      </c>
      <c r="DV157" s="172">
        <v>0</v>
      </c>
      <c r="DW157" s="172">
        <v>0</v>
      </c>
      <c r="DX157" s="172">
        <v>0</v>
      </c>
      <c r="DY157" s="172">
        <v>0</v>
      </c>
      <c r="DZ157" s="172">
        <v>0</v>
      </c>
      <c r="EA157" s="172">
        <v>0</v>
      </c>
      <c r="EB157" s="172">
        <v>0</v>
      </c>
      <c r="EC157" s="172">
        <v>0</v>
      </c>
      <c r="ED157" s="172">
        <v>0</v>
      </c>
      <c r="EE157" s="172">
        <v>0</v>
      </c>
      <c r="EF157" s="172">
        <v>0</v>
      </c>
      <c r="EG157" s="172">
        <v>0</v>
      </c>
      <c r="EH157" s="172">
        <v>0</v>
      </c>
      <c r="EI157" s="172">
        <v>0</v>
      </c>
      <c r="EJ157" s="172">
        <v>0</v>
      </c>
      <c r="EK157" s="172">
        <v>0</v>
      </c>
      <c r="EL157" s="172">
        <v>0</v>
      </c>
      <c r="EM157" s="172">
        <v>0</v>
      </c>
      <c r="EN157" s="172">
        <v>0</v>
      </c>
      <c r="EO157" s="172">
        <v>0</v>
      </c>
      <c r="EP157" s="172">
        <v>0</v>
      </c>
      <c r="EQ157" s="172">
        <v>0</v>
      </c>
      <c r="ER157" s="172">
        <v>0</v>
      </c>
      <c r="ES157" s="172">
        <v>0</v>
      </c>
      <c r="ET157" s="172">
        <v>0</v>
      </c>
      <c r="EU157" s="172">
        <v>0</v>
      </c>
      <c r="EV157" s="172">
        <v>0</v>
      </c>
      <c r="EW157" s="172">
        <v>0</v>
      </c>
      <c r="EX157" s="172">
        <v>0</v>
      </c>
      <c r="EY157" s="172">
        <v>0</v>
      </c>
      <c r="EZ157" s="172">
        <v>0</v>
      </c>
      <c r="FA157" s="172">
        <v>0</v>
      </c>
      <c r="FB157" s="172">
        <v>0</v>
      </c>
      <c r="FC157" s="172">
        <v>0</v>
      </c>
      <c r="FD157" s="172">
        <v>0</v>
      </c>
      <c r="FE157" s="172">
        <v>0</v>
      </c>
      <c r="FF157" s="172">
        <v>0</v>
      </c>
      <c r="FG157" s="172">
        <v>0</v>
      </c>
      <c r="FH157" s="172">
        <v>0</v>
      </c>
      <c r="FI157" s="172">
        <v>0</v>
      </c>
      <c r="FJ157" s="172">
        <v>0</v>
      </c>
      <c r="FK157" s="172">
        <v>0</v>
      </c>
      <c r="FL157" s="172">
        <v>0</v>
      </c>
      <c r="FM157" s="172">
        <v>0</v>
      </c>
      <c r="FN157" s="172">
        <v>0</v>
      </c>
      <c r="FO157" s="172">
        <v>0</v>
      </c>
      <c r="FP157" s="172">
        <v>0</v>
      </c>
      <c r="FQ157" s="172">
        <v>0</v>
      </c>
      <c r="FR157" s="172">
        <v>0</v>
      </c>
      <c r="FS157" s="172">
        <v>0</v>
      </c>
      <c r="FT157" s="172">
        <v>0</v>
      </c>
      <c r="FU157" s="172">
        <v>0</v>
      </c>
      <c r="FV157" s="172">
        <v>0</v>
      </c>
      <c r="FW157" s="172">
        <v>0</v>
      </c>
      <c r="FX157" s="172">
        <v>0</v>
      </c>
      <c r="FY157" s="172">
        <v>0</v>
      </c>
      <c r="FZ157" s="172">
        <v>0</v>
      </c>
      <c r="GA157" s="172">
        <v>0</v>
      </c>
      <c r="GB157" s="172">
        <v>0</v>
      </c>
      <c r="GC157" s="172">
        <v>0</v>
      </c>
      <c r="GD157" s="172">
        <v>0</v>
      </c>
      <c r="GE157" s="172">
        <v>0</v>
      </c>
      <c r="GF157" s="172">
        <v>0</v>
      </c>
      <c r="GG157" s="172">
        <v>0</v>
      </c>
      <c r="GH157" s="172">
        <v>0</v>
      </c>
      <c r="GI157" s="172">
        <v>0</v>
      </c>
      <c r="GJ157" s="172">
        <v>0</v>
      </c>
      <c r="GK157" s="172">
        <v>0</v>
      </c>
      <c r="GL157" s="172">
        <v>0</v>
      </c>
      <c r="GM157" s="172">
        <v>0</v>
      </c>
      <c r="GN157" s="172">
        <v>0</v>
      </c>
      <c r="GO157" s="172">
        <v>0</v>
      </c>
      <c r="GP157" s="172">
        <v>0</v>
      </c>
      <c r="GQ157" s="172">
        <v>0</v>
      </c>
      <c r="GR157" s="172">
        <v>0</v>
      </c>
      <c r="GS157" s="172">
        <v>0</v>
      </c>
      <c r="GT157" s="172">
        <v>0</v>
      </c>
      <c r="GU157" s="173">
        <v>0</v>
      </c>
      <c r="GV157" s="173">
        <v>0</v>
      </c>
      <c r="GW157" s="173">
        <v>0</v>
      </c>
      <c r="GX157" s="173">
        <v>0</v>
      </c>
      <c r="GY157" s="173">
        <v>0</v>
      </c>
      <c r="GZ157" s="173">
        <v>0</v>
      </c>
      <c r="HA157" s="173">
        <v>0</v>
      </c>
      <c r="HB157" s="173">
        <v>0</v>
      </c>
      <c r="HC157" s="173">
        <v>0</v>
      </c>
      <c r="HD157" s="173">
        <v>0</v>
      </c>
      <c r="HE157" s="173">
        <v>0</v>
      </c>
      <c r="HF157" s="173">
        <v>0</v>
      </c>
      <c r="HG157" s="173">
        <v>0</v>
      </c>
      <c r="HH157" s="173">
        <v>0</v>
      </c>
      <c r="HI157" s="173">
        <v>0</v>
      </c>
      <c r="HJ157" s="173">
        <v>0</v>
      </c>
      <c r="HK157" s="173">
        <v>0</v>
      </c>
      <c r="HL157" s="173">
        <v>0</v>
      </c>
      <c r="HM157" s="173">
        <v>0</v>
      </c>
      <c r="HN157" s="173">
        <v>0</v>
      </c>
      <c r="HO157" s="172">
        <f t="shared" si="282"/>
        <v>0</v>
      </c>
      <c r="HP157" s="172">
        <f t="shared" si="283"/>
        <v>0</v>
      </c>
      <c r="HQ157" s="172">
        <f t="shared" si="284"/>
        <v>0</v>
      </c>
      <c r="HR157" s="172">
        <f t="shared" si="285"/>
        <v>0</v>
      </c>
      <c r="HS157" s="163">
        <f t="shared" si="275"/>
        <v>0</v>
      </c>
    </row>
    <row r="158" spans="1:227" ht="16.5" thickTop="1" thickBot="1" x14ac:dyDescent="0.3">
      <c r="A158" s="169" t="s">
        <v>993</v>
      </c>
      <c r="B158" s="170">
        <v>0</v>
      </c>
      <c r="C158" s="170">
        <v>0</v>
      </c>
      <c r="D158" s="170">
        <v>0</v>
      </c>
      <c r="E158" s="170">
        <v>0</v>
      </c>
      <c r="F158" s="170">
        <v>0</v>
      </c>
      <c r="G158" s="170">
        <v>0</v>
      </c>
      <c r="H158" s="170">
        <v>0</v>
      </c>
      <c r="I158" s="170">
        <v>0</v>
      </c>
      <c r="J158" s="170">
        <v>0</v>
      </c>
      <c r="K158" s="170">
        <v>0</v>
      </c>
      <c r="L158" s="170">
        <v>0</v>
      </c>
      <c r="M158" s="170">
        <v>0</v>
      </c>
      <c r="N158" s="170">
        <v>0</v>
      </c>
      <c r="O158" s="170">
        <v>0</v>
      </c>
      <c r="P158" s="170">
        <v>0</v>
      </c>
      <c r="Q158" s="170">
        <v>0</v>
      </c>
      <c r="R158" s="170">
        <v>0</v>
      </c>
      <c r="S158" s="170">
        <v>0</v>
      </c>
      <c r="T158" s="170">
        <v>0</v>
      </c>
      <c r="U158" s="170">
        <v>0</v>
      </c>
      <c r="V158" s="170">
        <v>0</v>
      </c>
      <c r="W158" s="170">
        <v>0</v>
      </c>
      <c r="X158" s="170">
        <v>0</v>
      </c>
      <c r="Y158" s="170">
        <v>0</v>
      </c>
      <c r="Z158" s="170">
        <v>0</v>
      </c>
      <c r="AA158" s="170">
        <v>0</v>
      </c>
      <c r="AB158" s="170">
        <v>0</v>
      </c>
      <c r="AC158" s="170">
        <v>0</v>
      </c>
      <c r="AD158" s="170">
        <v>0</v>
      </c>
      <c r="AE158" s="170">
        <v>0</v>
      </c>
      <c r="AF158" s="170">
        <v>0</v>
      </c>
      <c r="AG158" s="170">
        <v>0</v>
      </c>
      <c r="AH158" s="170">
        <v>0</v>
      </c>
      <c r="AI158" s="170">
        <v>0</v>
      </c>
      <c r="AJ158" s="170">
        <v>0</v>
      </c>
      <c r="AK158" s="170">
        <v>0</v>
      </c>
      <c r="AL158" s="170">
        <v>0</v>
      </c>
      <c r="AM158" s="170">
        <v>0</v>
      </c>
      <c r="AN158" s="170">
        <v>0</v>
      </c>
      <c r="AO158" s="170">
        <v>0</v>
      </c>
      <c r="AP158" s="170">
        <v>0</v>
      </c>
      <c r="AQ158" s="170">
        <v>0</v>
      </c>
      <c r="AR158" s="170">
        <v>0</v>
      </c>
      <c r="AS158" s="170">
        <v>0</v>
      </c>
      <c r="AT158" s="170">
        <v>0</v>
      </c>
      <c r="AU158" s="170">
        <v>0</v>
      </c>
      <c r="AV158" s="170">
        <v>0</v>
      </c>
      <c r="AW158" s="170">
        <v>0</v>
      </c>
      <c r="AX158" s="170">
        <v>0</v>
      </c>
      <c r="AY158" s="170">
        <v>0</v>
      </c>
      <c r="AZ158" s="170">
        <v>0</v>
      </c>
      <c r="BA158" s="170">
        <v>0</v>
      </c>
      <c r="BB158" s="170">
        <v>0</v>
      </c>
      <c r="BC158" s="170">
        <v>0</v>
      </c>
      <c r="BD158" s="170">
        <v>0</v>
      </c>
      <c r="BE158" s="170">
        <v>0</v>
      </c>
      <c r="BF158" s="170">
        <v>0</v>
      </c>
      <c r="BG158" s="170">
        <v>0</v>
      </c>
      <c r="BH158" s="170">
        <v>0</v>
      </c>
      <c r="BI158" s="170">
        <v>0</v>
      </c>
      <c r="BJ158" s="170">
        <v>0</v>
      </c>
      <c r="BK158" s="170">
        <v>0</v>
      </c>
      <c r="BL158" s="170">
        <v>0</v>
      </c>
      <c r="BM158" s="170">
        <v>0</v>
      </c>
      <c r="BN158" s="170">
        <v>0</v>
      </c>
      <c r="BO158" s="170">
        <v>0</v>
      </c>
      <c r="BP158" s="170">
        <v>0</v>
      </c>
      <c r="BQ158" s="170">
        <v>0</v>
      </c>
      <c r="BR158" s="170">
        <v>0</v>
      </c>
      <c r="BS158" s="170">
        <v>0</v>
      </c>
      <c r="BT158" s="170">
        <v>0</v>
      </c>
      <c r="BU158" s="170">
        <v>0</v>
      </c>
      <c r="BV158" s="170">
        <v>0</v>
      </c>
      <c r="BW158" s="170">
        <v>0</v>
      </c>
      <c r="BX158" s="170">
        <v>0</v>
      </c>
      <c r="BY158" s="170">
        <v>0</v>
      </c>
      <c r="BZ158" s="170">
        <v>0</v>
      </c>
      <c r="CA158" s="170">
        <v>0</v>
      </c>
      <c r="CB158" s="170">
        <v>0</v>
      </c>
      <c r="CC158" s="170">
        <v>0</v>
      </c>
      <c r="CD158" s="170">
        <v>0</v>
      </c>
      <c r="CE158" s="170">
        <v>0</v>
      </c>
      <c r="CF158" s="170">
        <v>0</v>
      </c>
      <c r="CG158" s="170">
        <v>0</v>
      </c>
      <c r="CH158" s="170">
        <v>0</v>
      </c>
      <c r="CI158" s="170">
        <v>0</v>
      </c>
      <c r="CJ158" s="170">
        <v>0</v>
      </c>
      <c r="CK158" s="170">
        <v>0</v>
      </c>
      <c r="CL158" s="170">
        <v>0</v>
      </c>
      <c r="CM158" s="170">
        <v>0</v>
      </c>
      <c r="CN158" s="170">
        <v>0</v>
      </c>
      <c r="CO158" s="170">
        <v>0</v>
      </c>
      <c r="CP158" s="170">
        <v>0</v>
      </c>
      <c r="CQ158" s="170">
        <v>0</v>
      </c>
      <c r="CR158" s="170">
        <v>0</v>
      </c>
      <c r="CS158" s="170">
        <v>0</v>
      </c>
      <c r="CT158" s="170">
        <v>0</v>
      </c>
      <c r="CU158" s="170">
        <v>0</v>
      </c>
      <c r="CV158" s="170">
        <v>0</v>
      </c>
      <c r="CW158" s="170">
        <v>0</v>
      </c>
      <c r="CX158" s="170">
        <v>0</v>
      </c>
      <c r="CY158" s="170">
        <v>0</v>
      </c>
      <c r="CZ158" s="170">
        <v>0</v>
      </c>
      <c r="DA158" s="170">
        <v>0</v>
      </c>
      <c r="DB158" s="170">
        <v>0</v>
      </c>
      <c r="DC158" s="170">
        <v>0</v>
      </c>
      <c r="DD158" s="170">
        <v>0</v>
      </c>
      <c r="DE158" s="170">
        <v>0</v>
      </c>
      <c r="DF158" s="170">
        <v>0</v>
      </c>
      <c r="DG158" s="170">
        <v>0</v>
      </c>
      <c r="DH158" s="170">
        <v>0</v>
      </c>
      <c r="DI158" s="170">
        <v>0</v>
      </c>
      <c r="DJ158" s="170">
        <v>0</v>
      </c>
      <c r="DK158" s="170">
        <v>0</v>
      </c>
      <c r="DL158" s="170">
        <v>0</v>
      </c>
      <c r="DM158" s="170">
        <v>0</v>
      </c>
      <c r="DN158" s="170">
        <v>0</v>
      </c>
      <c r="DO158" s="170">
        <v>0</v>
      </c>
      <c r="DP158" s="170">
        <v>0</v>
      </c>
      <c r="DQ158" s="170">
        <v>0</v>
      </c>
      <c r="DR158" s="170">
        <v>0</v>
      </c>
      <c r="DS158" s="170">
        <v>0</v>
      </c>
      <c r="DT158" s="170">
        <v>0</v>
      </c>
      <c r="DU158" s="170">
        <v>0</v>
      </c>
      <c r="DV158" s="170">
        <v>0</v>
      </c>
      <c r="DW158" s="170">
        <v>0</v>
      </c>
      <c r="DX158" s="170">
        <v>0</v>
      </c>
      <c r="DY158" s="170">
        <v>0</v>
      </c>
      <c r="DZ158" s="170">
        <v>0</v>
      </c>
      <c r="EA158" s="170">
        <v>0</v>
      </c>
      <c r="EB158" s="170">
        <v>0</v>
      </c>
      <c r="EC158" s="170">
        <v>0</v>
      </c>
      <c r="ED158" s="170">
        <v>0</v>
      </c>
      <c r="EE158" s="170">
        <v>0</v>
      </c>
      <c r="EF158" s="170">
        <v>0</v>
      </c>
      <c r="EG158" s="170">
        <v>0</v>
      </c>
      <c r="EH158" s="170">
        <v>0</v>
      </c>
      <c r="EI158" s="170">
        <v>0</v>
      </c>
      <c r="EJ158" s="170">
        <v>0</v>
      </c>
      <c r="EK158" s="170">
        <v>0</v>
      </c>
      <c r="EL158" s="170">
        <v>0</v>
      </c>
      <c r="EM158" s="170">
        <v>0</v>
      </c>
      <c r="EN158" s="170">
        <v>0</v>
      </c>
      <c r="EO158" s="170">
        <v>0</v>
      </c>
      <c r="EP158" s="170">
        <v>0</v>
      </c>
      <c r="EQ158" s="170">
        <v>0</v>
      </c>
      <c r="ER158" s="170">
        <v>0</v>
      </c>
      <c r="ES158" s="170">
        <v>0</v>
      </c>
      <c r="ET158" s="170">
        <v>0</v>
      </c>
      <c r="EU158" s="170">
        <v>0</v>
      </c>
      <c r="EV158" s="170">
        <v>0</v>
      </c>
      <c r="EW158" s="170">
        <v>0</v>
      </c>
      <c r="EX158" s="170">
        <v>0</v>
      </c>
      <c r="EY158" s="170">
        <v>0</v>
      </c>
      <c r="EZ158" s="170">
        <v>0</v>
      </c>
      <c r="FA158" s="170">
        <v>0</v>
      </c>
      <c r="FB158" s="170">
        <v>0</v>
      </c>
      <c r="FC158" s="170">
        <v>0</v>
      </c>
      <c r="FD158" s="170">
        <v>0</v>
      </c>
      <c r="FE158" s="170">
        <v>0</v>
      </c>
      <c r="FF158" s="170">
        <v>0</v>
      </c>
      <c r="FG158" s="170">
        <v>0</v>
      </c>
      <c r="FH158" s="170">
        <v>0</v>
      </c>
      <c r="FI158" s="170">
        <v>0</v>
      </c>
      <c r="FJ158" s="170">
        <v>0</v>
      </c>
      <c r="FK158" s="170">
        <v>0</v>
      </c>
      <c r="FL158" s="170">
        <v>0</v>
      </c>
      <c r="FM158" s="170">
        <v>0</v>
      </c>
      <c r="FN158" s="170">
        <v>0</v>
      </c>
      <c r="FO158" s="170">
        <v>0</v>
      </c>
      <c r="FP158" s="170">
        <v>0</v>
      </c>
      <c r="FQ158" s="170">
        <v>0</v>
      </c>
      <c r="FR158" s="170">
        <v>0</v>
      </c>
      <c r="FS158" s="170">
        <v>0</v>
      </c>
      <c r="FT158" s="170">
        <v>0</v>
      </c>
      <c r="FU158" s="170">
        <v>0</v>
      </c>
      <c r="FV158" s="170">
        <v>0</v>
      </c>
      <c r="FW158" s="170">
        <v>0</v>
      </c>
      <c r="FX158" s="170">
        <v>0</v>
      </c>
      <c r="FY158" s="170">
        <v>0</v>
      </c>
      <c r="FZ158" s="170">
        <v>0</v>
      </c>
      <c r="GA158" s="170">
        <v>0</v>
      </c>
      <c r="GB158" s="170">
        <v>0</v>
      </c>
      <c r="GC158" s="170">
        <v>0</v>
      </c>
      <c r="GD158" s="170">
        <v>0</v>
      </c>
      <c r="GE158" s="170">
        <v>0</v>
      </c>
      <c r="GF158" s="170">
        <v>0</v>
      </c>
      <c r="GG158" s="170">
        <v>0</v>
      </c>
      <c r="GH158" s="170">
        <v>0</v>
      </c>
      <c r="GI158" s="170">
        <v>0</v>
      </c>
      <c r="GJ158" s="170">
        <v>0</v>
      </c>
      <c r="GK158" s="170">
        <v>0</v>
      </c>
      <c r="GL158" s="170">
        <v>0</v>
      </c>
      <c r="GM158" s="170">
        <v>0</v>
      </c>
      <c r="GN158" s="170">
        <v>0</v>
      </c>
      <c r="GO158" s="170">
        <v>0</v>
      </c>
      <c r="GP158" s="170">
        <v>0</v>
      </c>
      <c r="GQ158" s="170">
        <v>0</v>
      </c>
      <c r="GR158" s="170">
        <v>0</v>
      </c>
      <c r="GS158" s="170">
        <v>0</v>
      </c>
      <c r="GT158" s="170">
        <v>0</v>
      </c>
      <c r="GU158" s="170">
        <v>0</v>
      </c>
      <c r="GV158" s="170">
        <v>0</v>
      </c>
      <c r="GW158" s="170">
        <v>0</v>
      </c>
      <c r="GX158" s="170">
        <v>0</v>
      </c>
      <c r="GY158" s="170">
        <v>0</v>
      </c>
      <c r="GZ158" s="170">
        <v>0</v>
      </c>
      <c r="HA158" s="170">
        <v>0</v>
      </c>
      <c r="HB158" s="170">
        <v>0</v>
      </c>
      <c r="HC158" s="170">
        <v>0</v>
      </c>
      <c r="HD158" s="170">
        <v>0</v>
      </c>
      <c r="HE158" s="170">
        <v>0</v>
      </c>
      <c r="HF158" s="170">
        <v>0</v>
      </c>
      <c r="HG158" s="170">
        <v>0</v>
      </c>
      <c r="HH158" s="170">
        <v>0</v>
      </c>
      <c r="HI158" s="170">
        <v>0</v>
      </c>
      <c r="HJ158" s="170">
        <v>0</v>
      </c>
      <c r="HK158" s="170">
        <v>0</v>
      </c>
      <c r="HL158" s="170">
        <v>0</v>
      </c>
      <c r="HM158" s="170">
        <v>0</v>
      </c>
      <c r="HN158" s="170">
        <v>0</v>
      </c>
      <c r="HO158" s="170">
        <f t="shared" si="282"/>
        <v>0</v>
      </c>
      <c r="HP158" s="170">
        <f t="shared" si="283"/>
        <v>0</v>
      </c>
      <c r="HQ158" s="170">
        <f t="shared" si="284"/>
        <v>0</v>
      </c>
      <c r="HR158" s="170">
        <f t="shared" si="285"/>
        <v>0</v>
      </c>
      <c r="HS158" s="163">
        <f t="shared" si="275"/>
        <v>0</v>
      </c>
    </row>
    <row r="159" spans="1:227" ht="27" thickTop="1" thickBot="1" x14ac:dyDescent="0.3">
      <c r="A159" s="169" t="s">
        <v>994</v>
      </c>
      <c r="B159" s="170">
        <v>0</v>
      </c>
      <c r="C159" s="170">
        <v>0</v>
      </c>
      <c r="D159" s="170">
        <v>0</v>
      </c>
      <c r="E159" s="170">
        <v>0</v>
      </c>
      <c r="F159" s="170">
        <v>0</v>
      </c>
      <c r="G159" s="170">
        <v>0</v>
      </c>
      <c r="H159" s="170">
        <v>0</v>
      </c>
      <c r="I159" s="170">
        <v>0</v>
      </c>
      <c r="J159" s="170">
        <v>0</v>
      </c>
      <c r="K159" s="170">
        <v>0</v>
      </c>
      <c r="L159" s="170">
        <v>0</v>
      </c>
      <c r="M159" s="170">
        <v>0</v>
      </c>
      <c r="N159" s="170">
        <v>0</v>
      </c>
      <c r="O159" s="170">
        <v>0</v>
      </c>
      <c r="P159" s="170">
        <v>0</v>
      </c>
      <c r="Q159" s="170">
        <v>0</v>
      </c>
      <c r="R159" s="170">
        <v>0</v>
      </c>
      <c r="S159" s="170">
        <v>0</v>
      </c>
      <c r="T159" s="170">
        <v>0</v>
      </c>
      <c r="U159" s="170">
        <v>0</v>
      </c>
      <c r="V159" s="170">
        <v>0</v>
      </c>
      <c r="W159" s="170">
        <v>0</v>
      </c>
      <c r="X159" s="170">
        <v>0</v>
      </c>
      <c r="Y159" s="170">
        <v>0</v>
      </c>
      <c r="Z159" s="170">
        <v>0</v>
      </c>
      <c r="AA159" s="170">
        <v>0</v>
      </c>
      <c r="AB159" s="170">
        <v>0</v>
      </c>
      <c r="AC159" s="170">
        <v>0</v>
      </c>
      <c r="AD159" s="170">
        <v>0</v>
      </c>
      <c r="AE159" s="170">
        <v>0</v>
      </c>
      <c r="AF159" s="170">
        <v>0</v>
      </c>
      <c r="AG159" s="170">
        <v>0</v>
      </c>
      <c r="AH159" s="170">
        <v>0</v>
      </c>
      <c r="AI159" s="170">
        <v>0</v>
      </c>
      <c r="AJ159" s="170">
        <v>0</v>
      </c>
      <c r="AK159" s="170">
        <v>0</v>
      </c>
      <c r="AL159" s="170">
        <v>0</v>
      </c>
      <c r="AM159" s="170">
        <v>0</v>
      </c>
      <c r="AN159" s="170">
        <v>0</v>
      </c>
      <c r="AO159" s="170">
        <v>0</v>
      </c>
      <c r="AP159" s="170">
        <v>0</v>
      </c>
      <c r="AQ159" s="170">
        <v>0</v>
      </c>
      <c r="AR159" s="170">
        <v>0</v>
      </c>
      <c r="AS159" s="170">
        <v>0</v>
      </c>
      <c r="AT159" s="170">
        <v>0</v>
      </c>
      <c r="AU159" s="170">
        <v>0</v>
      </c>
      <c r="AV159" s="170">
        <v>0</v>
      </c>
      <c r="AW159" s="170">
        <v>0</v>
      </c>
      <c r="AX159" s="170">
        <v>0</v>
      </c>
      <c r="AY159" s="170">
        <v>0</v>
      </c>
      <c r="AZ159" s="170">
        <v>0</v>
      </c>
      <c r="BA159" s="170">
        <v>0</v>
      </c>
      <c r="BB159" s="170">
        <v>0</v>
      </c>
      <c r="BC159" s="170">
        <v>0</v>
      </c>
      <c r="BD159" s="170">
        <v>0</v>
      </c>
      <c r="BE159" s="170">
        <v>0</v>
      </c>
      <c r="BF159" s="170">
        <v>0</v>
      </c>
      <c r="BG159" s="170">
        <v>0</v>
      </c>
      <c r="BH159" s="170">
        <v>0</v>
      </c>
      <c r="BI159" s="170">
        <v>0</v>
      </c>
      <c r="BJ159" s="170">
        <v>0</v>
      </c>
      <c r="BK159" s="170">
        <v>0</v>
      </c>
      <c r="BL159" s="170">
        <v>0</v>
      </c>
      <c r="BM159" s="170">
        <v>0</v>
      </c>
      <c r="BN159" s="170">
        <v>0</v>
      </c>
      <c r="BO159" s="170">
        <v>0</v>
      </c>
      <c r="BP159" s="170">
        <v>0</v>
      </c>
      <c r="BQ159" s="170">
        <v>0</v>
      </c>
      <c r="BR159" s="170">
        <v>0</v>
      </c>
      <c r="BS159" s="170">
        <v>0</v>
      </c>
      <c r="BT159" s="170">
        <v>0</v>
      </c>
      <c r="BU159" s="170">
        <v>0</v>
      </c>
      <c r="BV159" s="170">
        <v>0</v>
      </c>
      <c r="BW159" s="170">
        <v>0</v>
      </c>
      <c r="BX159" s="170">
        <v>0</v>
      </c>
      <c r="BY159" s="170">
        <v>0</v>
      </c>
      <c r="BZ159" s="170">
        <v>0</v>
      </c>
      <c r="CA159" s="170">
        <v>0</v>
      </c>
      <c r="CB159" s="170">
        <v>0</v>
      </c>
      <c r="CC159" s="170">
        <v>0</v>
      </c>
      <c r="CD159" s="170">
        <v>0</v>
      </c>
      <c r="CE159" s="170">
        <v>0</v>
      </c>
      <c r="CF159" s="170">
        <v>0</v>
      </c>
      <c r="CG159" s="170">
        <v>0</v>
      </c>
      <c r="CH159" s="170">
        <v>0</v>
      </c>
      <c r="CI159" s="170">
        <v>0</v>
      </c>
      <c r="CJ159" s="170">
        <v>0</v>
      </c>
      <c r="CK159" s="170">
        <v>0</v>
      </c>
      <c r="CL159" s="170">
        <v>0</v>
      </c>
      <c r="CM159" s="170">
        <v>0</v>
      </c>
      <c r="CN159" s="170">
        <v>0</v>
      </c>
      <c r="CO159" s="170">
        <v>0</v>
      </c>
      <c r="CP159" s="170">
        <v>0</v>
      </c>
      <c r="CQ159" s="170">
        <v>0</v>
      </c>
      <c r="CR159" s="170">
        <v>0</v>
      </c>
      <c r="CS159" s="170">
        <v>0</v>
      </c>
      <c r="CT159" s="170">
        <v>0</v>
      </c>
      <c r="CU159" s="170">
        <v>0</v>
      </c>
      <c r="CV159" s="170">
        <v>0</v>
      </c>
      <c r="CW159" s="170">
        <v>0</v>
      </c>
      <c r="CX159" s="170">
        <v>0</v>
      </c>
      <c r="CY159" s="170">
        <v>0</v>
      </c>
      <c r="CZ159" s="170">
        <v>0</v>
      </c>
      <c r="DA159" s="170">
        <v>0</v>
      </c>
      <c r="DB159" s="170">
        <v>0</v>
      </c>
      <c r="DC159" s="170">
        <v>0</v>
      </c>
      <c r="DD159" s="170">
        <v>0</v>
      </c>
      <c r="DE159" s="170">
        <v>0</v>
      </c>
      <c r="DF159" s="170">
        <v>0</v>
      </c>
      <c r="DG159" s="170">
        <v>0</v>
      </c>
      <c r="DH159" s="170">
        <v>0</v>
      </c>
      <c r="DI159" s="170">
        <v>0</v>
      </c>
      <c r="DJ159" s="170">
        <v>0</v>
      </c>
      <c r="DK159" s="170">
        <v>0</v>
      </c>
      <c r="DL159" s="170">
        <v>0</v>
      </c>
      <c r="DM159" s="170">
        <v>0</v>
      </c>
      <c r="DN159" s="170">
        <v>0</v>
      </c>
      <c r="DO159" s="170">
        <v>0</v>
      </c>
      <c r="DP159" s="170">
        <v>0</v>
      </c>
      <c r="DQ159" s="170">
        <v>0</v>
      </c>
      <c r="DR159" s="170">
        <v>0</v>
      </c>
      <c r="DS159" s="170">
        <v>0</v>
      </c>
      <c r="DT159" s="170">
        <v>0</v>
      </c>
      <c r="DU159" s="170">
        <v>0</v>
      </c>
      <c r="DV159" s="170">
        <v>0</v>
      </c>
      <c r="DW159" s="170">
        <v>0</v>
      </c>
      <c r="DX159" s="170">
        <v>0</v>
      </c>
      <c r="DY159" s="170">
        <v>0</v>
      </c>
      <c r="DZ159" s="170">
        <v>0</v>
      </c>
      <c r="EA159" s="170">
        <v>0</v>
      </c>
      <c r="EB159" s="170">
        <v>0</v>
      </c>
      <c r="EC159" s="170">
        <v>0</v>
      </c>
      <c r="ED159" s="170">
        <v>0</v>
      </c>
      <c r="EE159" s="170">
        <v>0</v>
      </c>
      <c r="EF159" s="170">
        <v>0</v>
      </c>
      <c r="EG159" s="170">
        <v>0</v>
      </c>
      <c r="EH159" s="170">
        <v>0</v>
      </c>
      <c r="EI159" s="170">
        <v>0</v>
      </c>
      <c r="EJ159" s="170">
        <v>0</v>
      </c>
      <c r="EK159" s="170">
        <v>0</v>
      </c>
      <c r="EL159" s="170">
        <v>0</v>
      </c>
      <c r="EM159" s="170">
        <v>0</v>
      </c>
      <c r="EN159" s="170">
        <v>0</v>
      </c>
      <c r="EO159" s="170">
        <v>0</v>
      </c>
      <c r="EP159" s="170">
        <v>0</v>
      </c>
      <c r="EQ159" s="170">
        <v>0</v>
      </c>
      <c r="ER159" s="170">
        <v>0</v>
      </c>
      <c r="ES159" s="170">
        <v>0</v>
      </c>
      <c r="ET159" s="170">
        <v>0</v>
      </c>
      <c r="EU159" s="170">
        <v>0</v>
      </c>
      <c r="EV159" s="170">
        <v>0</v>
      </c>
      <c r="EW159" s="170">
        <v>0</v>
      </c>
      <c r="EX159" s="170">
        <v>0</v>
      </c>
      <c r="EY159" s="170">
        <v>0</v>
      </c>
      <c r="EZ159" s="170">
        <v>0</v>
      </c>
      <c r="FA159" s="170">
        <v>0</v>
      </c>
      <c r="FB159" s="170">
        <v>0</v>
      </c>
      <c r="FC159" s="170">
        <v>0</v>
      </c>
      <c r="FD159" s="170">
        <v>0</v>
      </c>
      <c r="FE159" s="170">
        <v>0</v>
      </c>
      <c r="FF159" s="170">
        <v>0</v>
      </c>
      <c r="FG159" s="170">
        <v>0</v>
      </c>
      <c r="FH159" s="170">
        <v>0</v>
      </c>
      <c r="FI159" s="170">
        <v>0</v>
      </c>
      <c r="FJ159" s="170">
        <v>0</v>
      </c>
      <c r="FK159" s="170">
        <v>0</v>
      </c>
      <c r="FL159" s="170">
        <v>0</v>
      </c>
      <c r="FM159" s="170">
        <v>0</v>
      </c>
      <c r="FN159" s="170">
        <v>0</v>
      </c>
      <c r="FO159" s="170">
        <v>0</v>
      </c>
      <c r="FP159" s="170">
        <v>0</v>
      </c>
      <c r="FQ159" s="170">
        <v>0</v>
      </c>
      <c r="FR159" s="170">
        <v>0</v>
      </c>
      <c r="FS159" s="170">
        <v>0</v>
      </c>
      <c r="FT159" s="170">
        <v>0</v>
      </c>
      <c r="FU159" s="170">
        <v>0</v>
      </c>
      <c r="FV159" s="170">
        <v>0</v>
      </c>
      <c r="FW159" s="170">
        <v>0</v>
      </c>
      <c r="FX159" s="170">
        <v>0</v>
      </c>
      <c r="FY159" s="170">
        <v>0</v>
      </c>
      <c r="FZ159" s="170">
        <v>0</v>
      </c>
      <c r="GA159" s="170">
        <v>0</v>
      </c>
      <c r="GB159" s="170">
        <v>0</v>
      </c>
      <c r="GC159" s="170">
        <v>0</v>
      </c>
      <c r="GD159" s="170">
        <v>0</v>
      </c>
      <c r="GE159" s="170">
        <v>0</v>
      </c>
      <c r="GF159" s="170">
        <v>0</v>
      </c>
      <c r="GG159" s="170">
        <v>0</v>
      </c>
      <c r="GH159" s="170">
        <v>0</v>
      </c>
      <c r="GI159" s="170">
        <v>0</v>
      </c>
      <c r="GJ159" s="170">
        <v>0</v>
      </c>
      <c r="GK159" s="170">
        <v>0</v>
      </c>
      <c r="GL159" s="170">
        <v>0</v>
      </c>
      <c r="GM159" s="170">
        <v>0</v>
      </c>
      <c r="GN159" s="170">
        <v>0</v>
      </c>
      <c r="GO159" s="170">
        <v>0</v>
      </c>
      <c r="GP159" s="170">
        <v>0</v>
      </c>
      <c r="GQ159" s="170">
        <v>0</v>
      </c>
      <c r="GR159" s="170">
        <v>0</v>
      </c>
      <c r="GS159" s="170">
        <v>0</v>
      </c>
      <c r="GT159" s="170">
        <v>0</v>
      </c>
      <c r="GU159" s="170">
        <v>0</v>
      </c>
      <c r="GV159" s="170">
        <v>0</v>
      </c>
      <c r="GW159" s="170">
        <v>0</v>
      </c>
      <c r="GX159" s="170">
        <v>0</v>
      </c>
      <c r="GY159" s="170">
        <v>0</v>
      </c>
      <c r="GZ159" s="170">
        <v>0</v>
      </c>
      <c r="HA159" s="170">
        <v>0</v>
      </c>
      <c r="HB159" s="170">
        <v>0</v>
      </c>
      <c r="HC159" s="170">
        <v>0</v>
      </c>
      <c r="HD159" s="170">
        <v>0</v>
      </c>
      <c r="HE159" s="170">
        <v>0</v>
      </c>
      <c r="HF159" s="170">
        <v>0</v>
      </c>
      <c r="HG159" s="170">
        <v>0</v>
      </c>
      <c r="HH159" s="170">
        <v>0</v>
      </c>
      <c r="HI159" s="170">
        <v>0</v>
      </c>
      <c r="HJ159" s="170">
        <v>0</v>
      </c>
      <c r="HK159" s="170">
        <v>0</v>
      </c>
      <c r="HL159" s="170">
        <v>0</v>
      </c>
      <c r="HM159" s="170">
        <v>0</v>
      </c>
      <c r="HN159" s="170">
        <v>0</v>
      </c>
      <c r="HO159" s="170">
        <f t="shared" si="282"/>
        <v>0</v>
      </c>
      <c r="HP159" s="170">
        <f t="shared" si="283"/>
        <v>0</v>
      </c>
      <c r="HQ159" s="170">
        <f t="shared" si="284"/>
        <v>0</v>
      </c>
      <c r="HR159" s="170">
        <f t="shared" si="285"/>
        <v>0</v>
      </c>
      <c r="HS159" s="163">
        <f t="shared" si="275"/>
        <v>0</v>
      </c>
    </row>
    <row r="160" spans="1:227" ht="16.5" thickTop="1" thickBot="1" x14ac:dyDescent="0.3">
      <c r="A160" s="169" t="s">
        <v>995</v>
      </c>
      <c r="B160" s="170">
        <v>0</v>
      </c>
      <c r="C160" s="170">
        <v>0</v>
      </c>
      <c r="D160" s="170">
        <v>0</v>
      </c>
      <c r="E160" s="170">
        <v>0</v>
      </c>
      <c r="F160" s="170">
        <v>0</v>
      </c>
      <c r="G160" s="170">
        <v>0</v>
      </c>
      <c r="H160" s="170">
        <v>0</v>
      </c>
      <c r="I160" s="170">
        <v>0</v>
      </c>
      <c r="J160" s="170">
        <v>0</v>
      </c>
      <c r="K160" s="170">
        <v>0</v>
      </c>
      <c r="L160" s="170">
        <v>0</v>
      </c>
      <c r="M160" s="170">
        <v>0</v>
      </c>
      <c r="N160" s="170">
        <v>0</v>
      </c>
      <c r="O160" s="170">
        <v>0</v>
      </c>
      <c r="P160" s="170">
        <v>0</v>
      </c>
      <c r="Q160" s="170">
        <v>0</v>
      </c>
      <c r="R160" s="170">
        <v>0</v>
      </c>
      <c r="S160" s="170">
        <v>0</v>
      </c>
      <c r="T160" s="170">
        <v>0</v>
      </c>
      <c r="U160" s="170">
        <v>0</v>
      </c>
      <c r="V160" s="170">
        <v>0</v>
      </c>
      <c r="W160" s="170">
        <v>0</v>
      </c>
      <c r="X160" s="170">
        <v>0</v>
      </c>
      <c r="Y160" s="170">
        <v>0</v>
      </c>
      <c r="Z160" s="170">
        <v>0</v>
      </c>
      <c r="AA160" s="170">
        <v>0</v>
      </c>
      <c r="AB160" s="170">
        <v>0</v>
      </c>
      <c r="AC160" s="170">
        <v>0</v>
      </c>
      <c r="AD160" s="170">
        <v>0</v>
      </c>
      <c r="AE160" s="170">
        <v>0</v>
      </c>
      <c r="AF160" s="170">
        <v>0</v>
      </c>
      <c r="AG160" s="170">
        <v>0</v>
      </c>
      <c r="AH160" s="170">
        <v>0</v>
      </c>
      <c r="AI160" s="170">
        <v>0</v>
      </c>
      <c r="AJ160" s="170">
        <v>0</v>
      </c>
      <c r="AK160" s="170">
        <v>0</v>
      </c>
      <c r="AL160" s="170">
        <v>0</v>
      </c>
      <c r="AM160" s="170">
        <v>0</v>
      </c>
      <c r="AN160" s="170">
        <v>0</v>
      </c>
      <c r="AO160" s="170">
        <v>0</v>
      </c>
      <c r="AP160" s="170">
        <v>0</v>
      </c>
      <c r="AQ160" s="170">
        <v>0</v>
      </c>
      <c r="AR160" s="170">
        <v>0</v>
      </c>
      <c r="AS160" s="170">
        <v>0</v>
      </c>
      <c r="AT160" s="170">
        <v>0</v>
      </c>
      <c r="AU160" s="170">
        <v>0</v>
      </c>
      <c r="AV160" s="170">
        <v>0</v>
      </c>
      <c r="AW160" s="170">
        <v>0</v>
      </c>
      <c r="AX160" s="170">
        <v>0</v>
      </c>
      <c r="AY160" s="170">
        <v>0</v>
      </c>
      <c r="AZ160" s="170">
        <v>0</v>
      </c>
      <c r="BA160" s="170">
        <v>0</v>
      </c>
      <c r="BB160" s="170">
        <v>0</v>
      </c>
      <c r="BC160" s="170">
        <v>0</v>
      </c>
      <c r="BD160" s="170">
        <v>0</v>
      </c>
      <c r="BE160" s="170">
        <v>0</v>
      </c>
      <c r="BF160" s="170">
        <v>0</v>
      </c>
      <c r="BG160" s="170">
        <v>0</v>
      </c>
      <c r="BH160" s="170">
        <v>0</v>
      </c>
      <c r="BI160" s="170">
        <v>0</v>
      </c>
      <c r="BJ160" s="170">
        <v>0</v>
      </c>
      <c r="BK160" s="170">
        <v>0</v>
      </c>
      <c r="BL160" s="170">
        <v>0</v>
      </c>
      <c r="BM160" s="170">
        <v>0</v>
      </c>
      <c r="BN160" s="170">
        <v>0</v>
      </c>
      <c r="BO160" s="170">
        <v>0</v>
      </c>
      <c r="BP160" s="170">
        <v>0</v>
      </c>
      <c r="BQ160" s="170">
        <v>0</v>
      </c>
      <c r="BR160" s="170">
        <v>0</v>
      </c>
      <c r="BS160" s="170">
        <v>0</v>
      </c>
      <c r="BT160" s="170">
        <v>0</v>
      </c>
      <c r="BU160" s="170">
        <v>0</v>
      </c>
      <c r="BV160" s="170">
        <v>0</v>
      </c>
      <c r="BW160" s="170">
        <v>0</v>
      </c>
      <c r="BX160" s="170">
        <v>0</v>
      </c>
      <c r="BY160" s="170">
        <v>0</v>
      </c>
      <c r="BZ160" s="170">
        <v>0</v>
      </c>
      <c r="CA160" s="170">
        <v>0</v>
      </c>
      <c r="CB160" s="170">
        <v>0</v>
      </c>
      <c r="CC160" s="170">
        <v>0</v>
      </c>
      <c r="CD160" s="170">
        <v>0</v>
      </c>
      <c r="CE160" s="170">
        <v>0</v>
      </c>
      <c r="CF160" s="170">
        <v>0</v>
      </c>
      <c r="CG160" s="170">
        <v>0</v>
      </c>
      <c r="CH160" s="170">
        <v>0</v>
      </c>
      <c r="CI160" s="170">
        <v>0</v>
      </c>
      <c r="CJ160" s="170">
        <v>0</v>
      </c>
      <c r="CK160" s="170">
        <v>0</v>
      </c>
      <c r="CL160" s="170">
        <v>0</v>
      </c>
      <c r="CM160" s="170">
        <v>0</v>
      </c>
      <c r="CN160" s="170">
        <v>0</v>
      </c>
      <c r="CO160" s="170">
        <v>0</v>
      </c>
      <c r="CP160" s="170">
        <v>0</v>
      </c>
      <c r="CQ160" s="170">
        <v>0</v>
      </c>
      <c r="CR160" s="170">
        <v>0</v>
      </c>
      <c r="CS160" s="170">
        <v>0</v>
      </c>
      <c r="CT160" s="170">
        <v>0</v>
      </c>
      <c r="CU160" s="170">
        <v>0</v>
      </c>
      <c r="CV160" s="170">
        <v>0</v>
      </c>
      <c r="CW160" s="170">
        <v>0</v>
      </c>
      <c r="CX160" s="170">
        <v>0</v>
      </c>
      <c r="CY160" s="170">
        <v>0</v>
      </c>
      <c r="CZ160" s="170">
        <v>0</v>
      </c>
      <c r="DA160" s="170">
        <v>0</v>
      </c>
      <c r="DB160" s="170">
        <v>0</v>
      </c>
      <c r="DC160" s="170">
        <v>0</v>
      </c>
      <c r="DD160" s="170">
        <v>0</v>
      </c>
      <c r="DE160" s="170">
        <v>0</v>
      </c>
      <c r="DF160" s="170">
        <v>0</v>
      </c>
      <c r="DG160" s="170">
        <v>0</v>
      </c>
      <c r="DH160" s="170">
        <v>0</v>
      </c>
      <c r="DI160" s="170">
        <v>0</v>
      </c>
      <c r="DJ160" s="170">
        <v>0</v>
      </c>
      <c r="DK160" s="170">
        <v>0</v>
      </c>
      <c r="DL160" s="170">
        <v>0</v>
      </c>
      <c r="DM160" s="170">
        <v>0</v>
      </c>
      <c r="DN160" s="170">
        <v>0</v>
      </c>
      <c r="DO160" s="170">
        <v>0</v>
      </c>
      <c r="DP160" s="170">
        <v>0</v>
      </c>
      <c r="DQ160" s="170">
        <v>0</v>
      </c>
      <c r="DR160" s="170">
        <v>0</v>
      </c>
      <c r="DS160" s="170">
        <v>0</v>
      </c>
      <c r="DT160" s="170">
        <v>0</v>
      </c>
      <c r="DU160" s="170">
        <v>0</v>
      </c>
      <c r="DV160" s="170">
        <v>0</v>
      </c>
      <c r="DW160" s="170">
        <v>0</v>
      </c>
      <c r="DX160" s="170">
        <v>0</v>
      </c>
      <c r="DY160" s="170">
        <v>0</v>
      </c>
      <c r="DZ160" s="170">
        <v>0</v>
      </c>
      <c r="EA160" s="170">
        <v>0</v>
      </c>
      <c r="EB160" s="170">
        <v>0</v>
      </c>
      <c r="EC160" s="170">
        <v>0</v>
      </c>
      <c r="ED160" s="170">
        <v>0</v>
      </c>
      <c r="EE160" s="170">
        <v>0</v>
      </c>
      <c r="EF160" s="170">
        <v>0</v>
      </c>
      <c r="EG160" s="170">
        <v>0</v>
      </c>
      <c r="EH160" s="170">
        <v>0</v>
      </c>
      <c r="EI160" s="170">
        <v>0</v>
      </c>
      <c r="EJ160" s="170">
        <v>0</v>
      </c>
      <c r="EK160" s="170">
        <v>0</v>
      </c>
      <c r="EL160" s="170">
        <v>0</v>
      </c>
      <c r="EM160" s="170">
        <v>0</v>
      </c>
      <c r="EN160" s="170">
        <v>0</v>
      </c>
      <c r="EO160" s="170">
        <v>0</v>
      </c>
      <c r="EP160" s="170">
        <v>0</v>
      </c>
      <c r="EQ160" s="170">
        <v>0</v>
      </c>
      <c r="ER160" s="170">
        <v>0</v>
      </c>
      <c r="ES160" s="170">
        <v>0</v>
      </c>
      <c r="ET160" s="170">
        <v>0</v>
      </c>
      <c r="EU160" s="170">
        <v>0</v>
      </c>
      <c r="EV160" s="170">
        <v>0</v>
      </c>
      <c r="EW160" s="170">
        <v>0</v>
      </c>
      <c r="EX160" s="170">
        <v>0</v>
      </c>
      <c r="EY160" s="170">
        <v>0</v>
      </c>
      <c r="EZ160" s="170">
        <v>0</v>
      </c>
      <c r="FA160" s="170">
        <v>0</v>
      </c>
      <c r="FB160" s="170">
        <v>0</v>
      </c>
      <c r="FC160" s="170">
        <v>0</v>
      </c>
      <c r="FD160" s="170">
        <v>0</v>
      </c>
      <c r="FE160" s="170">
        <v>0</v>
      </c>
      <c r="FF160" s="170">
        <v>0</v>
      </c>
      <c r="FG160" s="170">
        <v>0</v>
      </c>
      <c r="FH160" s="170">
        <v>0</v>
      </c>
      <c r="FI160" s="170">
        <v>0</v>
      </c>
      <c r="FJ160" s="170">
        <v>0</v>
      </c>
      <c r="FK160" s="170">
        <v>0</v>
      </c>
      <c r="FL160" s="170">
        <v>0</v>
      </c>
      <c r="FM160" s="170">
        <v>0</v>
      </c>
      <c r="FN160" s="170">
        <v>0</v>
      </c>
      <c r="FO160" s="170">
        <v>0</v>
      </c>
      <c r="FP160" s="170">
        <v>0</v>
      </c>
      <c r="FQ160" s="170">
        <v>0</v>
      </c>
      <c r="FR160" s="170">
        <v>0</v>
      </c>
      <c r="FS160" s="170">
        <v>0</v>
      </c>
      <c r="FT160" s="170">
        <v>0</v>
      </c>
      <c r="FU160" s="170">
        <v>0</v>
      </c>
      <c r="FV160" s="170">
        <v>0</v>
      </c>
      <c r="FW160" s="170">
        <v>0</v>
      </c>
      <c r="FX160" s="170">
        <v>0</v>
      </c>
      <c r="FY160" s="170">
        <v>0</v>
      </c>
      <c r="FZ160" s="170">
        <v>0</v>
      </c>
      <c r="GA160" s="170">
        <v>0</v>
      </c>
      <c r="GB160" s="170">
        <v>0</v>
      </c>
      <c r="GC160" s="170">
        <v>0</v>
      </c>
      <c r="GD160" s="170">
        <v>0</v>
      </c>
      <c r="GE160" s="170">
        <v>0</v>
      </c>
      <c r="GF160" s="170">
        <v>0</v>
      </c>
      <c r="GG160" s="170">
        <v>0</v>
      </c>
      <c r="GH160" s="170">
        <v>0</v>
      </c>
      <c r="GI160" s="170">
        <v>0</v>
      </c>
      <c r="GJ160" s="170">
        <v>0</v>
      </c>
      <c r="GK160" s="170">
        <v>0</v>
      </c>
      <c r="GL160" s="170">
        <v>0</v>
      </c>
      <c r="GM160" s="170">
        <v>0</v>
      </c>
      <c r="GN160" s="170">
        <v>0</v>
      </c>
      <c r="GO160" s="170">
        <v>0</v>
      </c>
      <c r="GP160" s="170">
        <v>0</v>
      </c>
      <c r="GQ160" s="170">
        <v>0</v>
      </c>
      <c r="GR160" s="170">
        <v>0</v>
      </c>
      <c r="GS160" s="170">
        <v>0</v>
      </c>
      <c r="GT160" s="170">
        <v>0</v>
      </c>
      <c r="GU160" s="170">
        <v>0</v>
      </c>
      <c r="GV160" s="170">
        <v>0</v>
      </c>
      <c r="GW160" s="170">
        <v>0</v>
      </c>
      <c r="GX160" s="170">
        <v>0</v>
      </c>
      <c r="GY160" s="170">
        <v>0</v>
      </c>
      <c r="GZ160" s="170">
        <v>0</v>
      </c>
      <c r="HA160" s="170">
        <v>0</v>
      </c>
      <c r="HB160" s="170">
        <v>0</v>
      </c>
      <c r="HC160" s="170">
        <v>0</v>
      </c>
      <c r="HD160" s="170">
        <v>0</v>
      </c>
      <c r="HE160" s="170">
        <v>0</v>
      </c>
      <c r="HF160" s="170">
        <v>0</v>
      </c>
      <c r="HG160" s="170">
        <v>0</v>
      </c>
      <c r="HH160" s="170">
        <v>0</v>
      </c>
      <c r="HI160" s="170">
        <v>0</v>
      </c>
      <c r="HJ160" s="170">
        <v>0</v>
      </c>
      <c r="HK160" s="170">
        <v>0</v>
      </c>
      <c r="HL160" s="170">
        <v>0</v>
      </c>
      <c r="HM160" s="170">
        <v>0</v>
      </c>
      <c r="HN160" s="170">
        <v>0</v>
      </c>
      <c r="HO160" s="170">
        <f t="shared" si="282"/>
        <v>0</v>
      </c>
      <c r="HP160" s="170">
        <f t="shared" si="283"/>
        <v>0</v>
      </c>
      <c r="HQ160" s="170">
        <f t="shared" si="284"/>
        <v>0</v>
      </c>
      <c r="HR160" s="170">
        <f t="shared" si="285"/>
        <v>0</v>
      </c>
      <c r="HS160" s="163">
        <f t="shared" si="275"/>
        <v>0</v>
      </c>
    </row>
    <row r="161" spans="1:242" s="61" customFormat="1" ht="36.75" customHeight="1" thickTop="1" thickBot="1" x14ac:dyDescent="0.3">
      <c r="A161" s="141" t="s">
        <v>665</v>
      </c>
      <c r="B161" s="180">
        <f>+B4+B17+B130+B158+B159+B160</f>
        <v>97331269520</v>
      </c>
      <c r="C161" s="180">
        <f t="shared" ref="C161:BZ161" si="307">+C4+C17+C130+C158+C159+C160</f>
        <v>23159356000</v>
      </c>
      <c r="D161" s="180">
        <f t="shared" si="307"/>
        <v>15424864024</v>
      </c>
      <c r="E161" s="180">
        <f t="shared" si="307"/>
        <v>1128012022</v>
      </c>
      <c r="F161" s="180">
        <f t="shared" si="307"/>
        <v>692181670</v>
      </c>
      <c r="G161" s="180">
        <f t="shared" ref="G161:J161" si="308">+G4+G17+G130+G158+G159+G160</f>
        <v>1690606400</v>
      </c>
      <c r="H161" s="180">
        <f t="shared" si="308"/>
        <v>0</v>
      </c>
      <c r="I161" s="180">
        <f t="shared" si="308"/>
        <v>0</v>
      </c>
      <c r="J161" s="180">
        <f t="shared" si="308"/>
        <v>0</v>
      </c>
      <c r="K161" s="180">
        <f t="shared" si="307"/>
        <v>178248000</v>
      </c>
      <c r="L161" s="180">
        <f t="shared" si="307"/>
        <v>0</v>
      </c>
      <c r="M161" s="180">
        <f t="shared" si="307"/>
        <v>0</v>
      </c>
      <c r="N161" s="180">
        <f t="shared" si="307"/>
        <v>0</v>
      </c>
      <c r="O161" s="180">
        <f t="shared" si="307"/>
        <v>647076600</v>
      </c>
      <c r="P161" s="180">
        <f t="shared" si="307"/>
        <v>37790479</v>
      </c>
      <c r="Q161" s="180">
        <f t="shared" si="307"/>
        <v>31242234</v>
      </c>
      <c r="R161" s="180">
        <f t="shared" si="307"/>
        <v>31242234</v>
      </c>
      <c r="S161" s="180">
        <f t="shared" si="307"/>
        <v>340357500</v>
      </c>
      <c r="T161" s="180">
        <f t="shared" si="307"/>
        <v>0</v>
      </c>
      <c r="U161" s="180">
        <f t="shared" si="307"/>
        <v>0</v>
      </c>
      <c r="V161" s="180">
        <f t="shared" si="307"/>
        <v>0</v>
      </c>
      <c r="W161" s="180">
        <f t="shared" si="307"/>
        <v>233970300</v>
      </c>
      <c r="X161" s="180">
        <f t="shared" si="307"/>
        <v>0</v>
      </c>
      <c r="Y161" s="180">
        <f t="shared" si="307"/>
        <v>0</v>
      </c>
      <c r="Z161" s="180">
        <f t="shared" si="307"/>
        <v>0</v>
      </c>
      <c r="AA161" s="180">
        <f t="shared" si="307"/>
        <v>1359000000</v>
      </c>
      <c r="AB161" s="180">
        <f t="shared" si="307"/>
        <v>0</v>
      </c>
      <c r="AC161" s="180">
        <f t="shared" si="307"/>
        <v>0</v>
      </c>
      <c r="AD161" s="180">
        <f t="shared" si="307"/>
        <v>0</v>
      </c>
      <c r="AE161" s="180">
        <f t="shared" si="307"/>
        <v>467190000</v>
      </c>
      <c r="AF161" s="180">
        <f t="shared" si="307"/>
        <v>0</v>
      </c>
      <c r="AG161" s="180">
        <f t="shared" si="307"/>
        <v>0</v>
      </c>
      <c r="AH161" s="180">
        <f t="shared" si="307"/>
        <v>0</v>
      </c>
      <c r="AI161" s="180">
        <f>+AI4+AI17+AI130+AI158+AI159+AI160</f>
        <v>3405600000</v>
      </c>
      <c r="AJ161" s="180">
        <f t="shared" si="307"/>
        <v>178096476</v>
      </c>
      <c r="AK161" s="180">
        <f t="shared" si="307"/>
        <v>27316476</v>
      </c>
      <c r="AL161" s="180">
        <f t="shared" si="307"/>
        <v>27316476</v>
      </c>
      <c r="AM161" s="180">
        <f t="shared" si="307"/>
        <v>4609242000</v>
      </c>
      <c r="AN161" s="180">
        <f t="shared" si="307"/>
        <v>0</v>
      </c>
      <c r="AO161" s="180">
        <f t="shared" si="307"/>
        <v>0</v>
      </c>
      <c r="AP161" s="180">
        <f t="shared" si="307"/>
        <v>0</v>
      </c>
      <c r="AQ161" s="180">
        <f t="shared" si="307"/>
        <v>291680100</v>
      </c>
      <c r="AR161" s="180">
        <f t="shared" si="307"/>
        <v>0</v>
      </c>
      <c r="AS161" s="180">
        <f t="shared" si="307"/>
        <v>0</v>
      </c>
      <c r="AT161" s="180">
        <f t="shared" si="307"/>
        <v>0</v>
      </c>
      <c r="AU161" s="180">
        <f t="shared" ref="AU161:AX161" si="309">+AU4+AU17+AU130+AU158+AU159+AU160</f>
        <v>180000000</v>
      </c>
      <c r="AV161" s="180">
        <f t="shared" si="309"/>
        <v>0</v>
      </c>
      <c r="AW161" s="180">
        <f t="shared" si="309"/>
        <v>0</v>
      </c>
      <c r="AX161" s="180">
        <f t="shared" si="309"/>
        <v>0</v>
      </c>
      <c r="AY161" s="180">
        <f t="shared" si="307"/>
        <v>22202263000</v>
      </c>
      <c r="AZ161" s="180">
        <f t="shared" si="307"/>
        <v>21471573021</v>
      </c>
      <c r="BA161" s="180">
        <f t="shared" si="307"/>
        <v>3213357122</v>
      </c>
      <c r="BB161" s="180">
        <f t="shared" si="307"/>
        <v>2212078681</v>
      </c>
      <c r="BC161" s="180">
        <f t="shared" ref="BC161:BF161" si="310">+BC4+BC17+BC130+BC158+BC159+BC160</f>
        <v>2018388000</v>
      </c>
      <c r="BD161" s="180">
        <f t="shared" si="310"/>
        <v>2018388000</v>
      </c>
      <c r="BE161" s="180">
        <f t="shared" si="310"/>
        <v>504492067</v>
      </c>
      <c r="BF161" s="180">
        <f t="shared" si="310"/>
        <v>355461843</v>
      </c>
      <c r="BG161" s="180">
        <f t="shared" si="307"/>
        <v>2222100</v>
      </c>
      <c r="BH161" s="180">
        <f t="shared" si="307"/>
        <v>0</v>
      </c>
      <c r="BI161" s="180">
        <f t="shared" si="307"/>
        <v>0</v>
      </c>
      <c r="BJ161" s="180">
        <f t="shared" si="307"/>
        <v>0</v>
      </c>
      <c r="BK161" s="180">
        <f t="shared" si="307"/>
        <v>190098000</v>
      </c>
      <c r="BL161" s="180">
        <f t="shared" si="307"/>
        <v>0</v>
      </c>
      <c r="BM161" s="180">
        <f t="shared" si="307"/>
        <v>0</v>
      </c>
      <c r="BN161" s="180">
        <f t="shared" si="307"/>
        <v>0</v>
      </c>
      <c r="BO161" s="180">
        <f t="shared" si="307"/>
        <v>113629500</v>
      </c>
      <c r="BP161" s="180">
        <f t="shared" si="307"/>
        <v>0</v>
      </c>
      <c r="BQ161" s="180">
        <f t="shared" si="307"/>
        <v>0</v>
      </c>
      <c r="BR161" s="180">
        <f t="shared" si="307"/>
        <v>0</v>
      </c>
      <c r="BS161" s="180">
        <f t="shared" si="307"/>
        <v>231930000</v>
      </c>
      <c r="BT161" s="180">
        <f t="shared" si="307"/>
        <v>0</v>
      </c>
      <c r="BU161" s="180">
        <f t="shared" si="307"/>
        <v>0</v>
      </c>
      <c r="BV161" s="180">
        <f t="shared" si="307"/>
        <v>0</v>
      </c>
      <c r="BW161" s="180">
        <f t="shared" si="307"/>
        <v>32737500</v>
      </c>
      <c r="BX161" s="180">
        <f t="shared" si="307"/>
        <v>0</v>
      </c>
      <c r="BY161" s="180">
        <f t="shared" si="307"/>
        <v>0</v>
      </c>
      <c r="BZ161" s="180">
        <f t="shared" si="307"/>
        <v>0</v>
      </c>
      <c r="CA161" s="180">
        <f t="shared" ref="CA161:CL161" si="311">+CA4+CA17+CA130+CA158+CA159+CA160</f>
        <v>58663000</v>
      </c>
      <c r="CB161" s="180">
        <f t="shared" si="311"/>
        <v>0</v>
      </c>
      <c r="CC161" s="180">
        <f t="shared" si="311"/>
        <v>0</v>
      </c>
      <c r="CD161" s="180">
        <f t="shared" si="311"/>
        <v>0</v>
      </c>
      <c r="CE161" s="180">
        <f t="shared" si="311"/>
        <v>4737600</v>
      </c>
      <c r="CF161" s="180">
        <f t="shared" si="311"/>
        <v>0</v>
      </c>
      <c r="CG161" s="180">
        <f t="shared" si="311"/>
        <v>0</v>
      </c>
      <c r="CH161" s="180">
        <f t="shared" si="311"/>
        <v>0</v>
      </c>
      <c r="CI161" s="180">
        <f t="shared" si="311"/>
        <v>7749900</v>
      </c>
      <c r="CJ161" s="180">
        <f t="shared" si="311"/>
        <v>0</v>
      </c>
      <c r="CK161" s="180">
        <f t="shared" si="311"/>
        <v>0</v>
      </c>
      <c r="CL161" s="180">
        <f t="shared" si="311"/>
        <v>0</v>
      </c>
      <c r="CM161" s="180">
        <f>+CM4+CM17+CM130+CM159+CM160</f>
        <v>10000000</v>
      </c>
      <c r="CN161" s="180">
        <f>+CN4+CN17+CN130+CN159+CN160</f>
        <v>0</v>
      </c>
      <c r="CO161" s="180">
        <f>+CO4+CO17+CO130+CO159+CO160</f>
        <v>0</v>
      </c>
      <c r="CP161" s="180">
        <f>+CP4+CP17+CP130+CP159+CP160</f>
        <v>0</v>
      </c>
      <c r="CQ161" s="180">
        <f t="shared" ref="CQ161:CY161" si="312">+CQ4+CQ17+CQ130+CQ158+CQ159+CQ160</f>
        <v>10080000</v>
      </c>
      <c r="CR161" s="180">
        <f t="shared" si="312"/>
        <v>0</v>
      </c>
      <c r="CS161" s="180">
        <f t="shared" si="312"/>
        <v>0</v>
      </c>
      <c r="CT161" s="180">
        <f t="shared" si="312"/>
        <v>0</v>
      </c>
      <c r="CU161" s="180">
        <f t="shared" si="312"/>
        <v>0</v>
      </c>
      <c r="CV161" s="180">
        <f t="shared" si="312"/>
        <v>0</v>
      </c>
      <c r="CW161" s="180">
        <f t="shared" si="312"/>
        <v>0</v>
      </c>
      <c r="CX161" s="180">
        <f t="shared" si="312"/>
        <v>0</v>
      </c>
      <c r="CY161" s="180">
        <f t="shared" si="312"/>
        <v>0</v>
      </c>
      <c r="CZ161" s="180">
        <f>+CZ4+CZ17+CZ130+CZ159+CZ160</f>
        <v>0</v>
      </c>
      <c r="DA161" s="180">
        <f>+DA4+DA17+DA130+DA159+DA160</f>
        <v>0</v>
      </c>
      <c r="DB161" s="180">
        <f>+DB4+DB17+DB130+DB159+DB160</f>
        <v>0</v>
      </c>
      <c r="DC161" s="180">
        <f t="shared" ref="DC161:FN161" si="313">+DC4+DC17+DC130+DC158+DC159+DC160</f>
        <v>39588000</v>
      </c>
      <c r="DD161" s="180">
        <f t="shared" si="313"/>
        <v>0</v>
      </c>
      <c r="DE161" s="180">
        <f t="shared" si="313"/>
        <v>0</v>
      </c>
      <c r="DF161" s="180">
        <f t="shared" si="313"/>
        <v>0</v>
      </c>
      <c r="DG161" s="180">
        <f t="shared" si="313"/>
        <v>1308000</v>
      </c>
      <c r="DH161" s="180">
        <f t="shared" si="313"/>
        <v>0</v>
      </c>
      <c r="DI161" s="180">
        <f t="shared" si="313"/>
        <v>0</v>
      </c>
      <c r="DJ161" s="180">
        <f t="shared" si="313"/>
        <v>0</v>
      </c>
      <c r="DK161" s="180">
        <f t="shared" si="313"/>
        <v>1053900</v>
      </c>
      <c r="DL161" s="180">
        <f t="shared" si="313"/>
        <v>0</v>
      </c>
      <c r="DM161" s="180">
        <f t="shared" si="313"/>
        <v>0</v>
      </c>
      <c r="DN161" s="180">
        <f t="shared" si="313"/>
        <v>0</v>
      </c>
      <c r="DO161" s="180">
        <f t="shared" si="313"/>
        <v>402300</v>
      </c>
      <c r="DP161" s="180">
        <f t="shared" si="313"/>
        <v>0</v>
      </c>
      <c r="DQ161" s="180">
        <f t="shared" si="313"/>
        <v>0</v>
      </c>
      <c r="DR161" s="180">
        <f t="shared" si="313"/>
        <v>0</v>
      </c>
      <c r="DS161" s="180">
        <f t="shared" si="313"/>
        <v>1278000</v>
      </c>
      <c r="DT161" s="180">
        <f t="shared" si="313"/>
        <v>0</v>
      </c>
      <c r="DU161" s="180">
        <f t="shared" si="313"/>
        <v>0</v>
      </c>
      <c r="DV161" s="180">
        <f t="shared" si="313"/>
        <v>0</v>
      </c>
      <c r="DW161" s="180">
        <f t="shared" si="313"/>
        <v>400500</v>
      </c>
      <c r="DX161" s="180">
        <f t="shared" si="313"/>
        <v>0</v>
      </c>
      <c r="DY161" s="180">
        <f t="shared" si="313"/>
        <v>0</v>
      </c>
      <c r="DZ161" s="180">
        <f t="shared" si="313"/>
        <v>0</v>
      </c>
      <c r="EA161" s="180">
        <f t="shared" si="313"/>
        <v>6603300</v>
      </c>
      <c r="EB161" s="180">
        <f t="shared" si="313"/>
        <v>0</v>
      </c>
      <c r="EC161" s="180">
        <f t="shared" si="313"/>
        <v>0</v>
      </c>
      <c r="ED161" s="180">
        <f t="shared" si="313"/>
        <v>0</v>
      </c>
      <c r="EE161" s="180">
        <f t="shared" si="313"/>
        <v>2422000</v>
      </c>
      <c r="EF161" s="180">
        <f t="shared" si="313"/>
        <v>0</v>
      </c>
      <c r="EG161" s="180">
        <f t="shared" si="313"/>
        <v>0</v>
      </c>
      <c r="EH161" s="180">
        <f t="shared" si="313"/>
        <v>0</v>
      </c>
      <c r="EI161" s="180">
        <f t="shared" si="313"/>
        <v>681352000</v>
      </c>
      <c r="EJ161" s="180">
        <f t="shared" si="313"/>
        <v>314837784</v>
      </c>
      <c r="EK161" s="180">
        <f t="shared" si="313"/>
        <v>39600000</v>
      </c>
      <c r="EL161" s="180">
        <f t="shared" si="313"/>
        <v>33600000</v>
      </c>
      <c r="EM161" s="180">
        <f t="shared" si="313"/>
        <v>35152036020</v>
      </c>
      <c r="EN161" s="180">
        <f t="shared" si="313"/>
        <v>4481262453</v>
      </c>
      <c r="EO161" s="180">
        <f t="shared" si="313"/>
        <v>0</v>
      </c>
      <c r="EP161" s="180">
        <f t="shared" si="313"/>
        <v>0</v>
      </c>
      <c r="EQ161" s="180">
        <f t="shared" si="313"/>
        <v>0</v>
      </c>
      <c r="ER161" s="180">
        <f t="shared" si="313"/>
        <v>0</v>
      </c>
      <c r="ES161" s="180">
        <f t="shared" si="313"/>
        <v>0</v>
      </c>
      <c r="ET161" s="180">
        <f t="shared" si="313"/>
        <v>0</v>
      </c>
      <c r="EU161" s="180">
        <f t="shared" si="313"/>
        <v>0</v>
      </c>
      <c r="EV161" s="180">
        <f t="shared" si="313"/>
        <v>0</v>
      </c>
      <c r="EW161" s="180">
        <f t="shared" si="313"/>
        <v>0</v>
      </c>
      <c r="EX161" s="180">
        <f t="shared" si="313"/>
        <v>0</v>
      </c>
      <c r="EY161" s="180">
        <f t="shared" si="313"/>
        <v>0</v>
      </c>
      <c r="EZ161" s="180">
        <f t="shared" si="313"/>
        <v>0</v>
      </c>
      <c r="FA161" s="180">
        <f t="shared" si="313"/>
        <v>0</v>
      </c>
      <c r="FB161" s="180">
        <f t="shared" si="313"/>
        <v>0</v>
      </c>
      <c r="FC161" s="180">
        <f t="shared" si="313"/>
        <v>0</v>
      </c>
      <c r="FD161" s="180">
        <f t="shared" si="313"/>
        <v>0</v>
      </c>
      <c r="FE161" s="180">
        <f t="shared" si="313"/>
        <v>0</v>
      </c>
      <c r="FF161" s="180">
        <f t="shared" si="313"/>
        <v>0</v>
      </c>
      <c r="FG161" s="180">
        <f t="shared" si="313"/>
        <v>0</v>
      </c>
      <c r="FH161" s="180">
        <f t="shared" si="313"/>
        <v>0</v>
      </c>
      <c r="FI161" s="180">
        <f t="shared" si="313"/>
        <v>0</v>
      </c>
      <c r="FJ161" s="180">
        <f t="shared" si="313"/>
        <v>0</v>
      </c>
      <c r="FK161" s="180">
        <f t="shared" si="313"/>
        <v>0</v>
      </c>
      <c r="FL161" s="180">
        <f t="shared" si="313"/>
        <v>0</v>
      </c>
      <c r="FM161" s="180">
        <f t="shared" si="313"/>
        <v>0</v>
      </c>
      <c r="FN161" s="180">
        <f t="shared" si="313"/>
        <v>0</v>
      </c>
      <c r="FO161" s="180">
        <f t="shared" ref="FO161:HR161" si="314">+FO4+FO17+FO130+FO158+FO159+FO160</f>
        <v>0</v>
      </c>
      <c r="FP161" s="180">
        <f t="shared" si="314"/>
        <v>0</v>
      </c>
      <c r="FQ161" s="180">
        <f t="shared" si="314"/>
        <v>0</v>
      </c>
      <c r="FR161" s="180">
        <f t="shared" si="314"/>
        <v>0</v>
      </c>
      <c r="FS161" s="180">
        <f t="shared" si="314"/>
        <v>0</v>
      </c>
      <c r="FT161" s="180">
        <f t="shared" si="314"/>
        <v>0</v>
      </c>
      <c r="FU161" s="180">
        <f t="shared" si="314"/>
        <v>0</v>
      </c>
      <c r="FV161" s="180">
        <f t="shared" si="314"/>
        <v>0</v>
      </c>
      <c r="FW161" s="180">
        <f t="shared" si="314"/>
        <v>0</v>
      </c>
      <c r="FX161" s="180">
        <f t="shared" si="314"/>
        <v>0</v>
      </c>
      <c r="FY161" s="180">
        <f t="shared" si="314"/>
        <v>0</v>
      </c>
      <c r="FZ161" s="180">
        <f t="shared" si="314"/>
        <v>0</v>
      </c>
      <c r="GA161" s="180">
        <f t="shared" si="314"/>
        <v>0</v>
      </c>
      <c r="GB161" s="180">
        <f t="shared" si="314"/>
        <v>0</v>
      </c>
      <c r="GC161" s="180">
        <f t="shared" si="314"/>
        <v>0</v>
      </c>
      <c r="GD161" s="180">
        <f t="shared" si="314"/>
        <v>0</v>
      </c>
      <c r="GE161" s="180">
        <f t="shared" si="314"/>
        <v>0</v>
      </c>
      <c r="GF161" s="180">
        <f t="shared" si="314"/>
        <v>0</v>
      </c>
      <c r="GG161" s="180">
        <f t="shared" si="314"/>
        <v>0</v>
      </c>
      <c r="GH161" s="180">
        <f t="shared" si="314"/>
        <v>0</v>
      </c>
      <c r="GI161" s="180">
        <f t="shared" si="314"/>
        <v>0</v>
      </c>
      <c r="GJ161" s="180">
        <f t="shared" si="314"/>
        <v>0</v>
      </c>
      <c r="GK161" s="180">
        <f t="shared" si="314"/>
        <v>0</v>
      </c>
      <c r="GL161" s="180">
        <f t="shared" si="314"/>
        <v>0</v>
      </c>
      <c r="GM161" s="180">
        <f t="shared" si="314"/>
        <v>0</v>
      </c>
      <c r="GN161" s="180">
        <f t="shared" si="314"/>
        <v>0</v>
      </c>
      <c r="GO161" s="180">
        <f t="shared" si="314"/>
        <v>0</v>
      </c>
      <c r="GP161" s="180">
        <f t="shared" si="314"/>
        <v>0</v>
      </c>
      <c r="GQ161" s="180">
        <f t="shared" si="314"/>
        <v>0</v>
      </c>
      <c r="GR161" s="180">
        <f t="shared" si="314"/>
        <v>0</v>
      </c>
      <c r="GS161" s="180">
        <f t="shared" si="314"/>
        <v>0</v>
      </c>
      <c r="GT161" s="180">
        <f t="shared" si="314"/>
        <v>0</v>
      </c>
      <c r="GU161" s="180">
        <f t="shared" si="314"/>
        <v>0</v>
      </c>
      <c r="GV161" s="180">
        <f t="shared" si="314"/>
        <v>0</v>
      </c>
      <c r="GW161" s="180">
        <f t="shared" si="314"/>
        <v>0</v>
      </c>
      <c r="GX161" s="180">
        <f t="shared" si="314"/>
        <v>0</v>
      </c>
      <c r="GY161" s="180">
        <f t="shared" si="314"/>
        <v>0</v>
      </c>
      <c r="GZ161" s="180">
        <f t="shared" si="314"/>
        <v>0</v>
      </c>
      <c r="HA161" s="180">
        <f t="shared" si="314"/>
        <v>0</v>
      </c>
      <c r="HB161" s="180">
        <f t="shared" si="314"/>
        <v>0</v>
      </c>
      <c r="HC161" s="180">
        <f t="shared" si="314"/>
        <v>0</v>
      </c>
      <c r="HD161" s="180">
        <f t="shared" si="314"/>
        <v>0</v>
      </c>
      <c r="HE161" s="180">
        <f t="shared" si="314"/>
        <v>0</v>
      </c>
      <c r="HF161" s="180">
        <f t="shared" si="314"/>
        <v>0</v>
      </c>
      <c r="HG161" s="180">
        <f t="shared" si="314"/>
        <v>0</v>
      </c>
      <c r="HH161" s="180">
        <f t="shared" si="314"/>
        <v>0</v>
      </c>
      <c r="HI161" s="180">
        <f t="shared" si="314"/>
        <v>0</v>
      </c>
      <c r="HJ161" s="180">
        <f t="shared" si="314"/>
        <v>0</v>
      </c>
      <c r="HK161" s="180">
        <f t="shared" si="314"/>
        <v>0</v>
      </c>
      <c r="HL161" s="180">
        <f t="shared" si="314"/>
        <v>0</v>
      </c>
      <c r="HM161" s="180">
        <f t="shared" si="314"/>
        <v>0</v>
      </c>
      <c r="HN161" s="180">
        <f t="shared" si="314"/>
        <v>0</v>
      </c>
      <c r="HO161" s="180">
        <f>+HO4+HO17+HO130+HO158+HO159+HO160</f>
        <v>97331269520</v>
      </c>
      <c r="HP161" s="180">
        <f t="shared" si="314"/>
        <v>43926812237</v>
      </c>
      <c r="HQ161" s="180">
        <f t="shared" si="314"/>
        <v>4944019921</v>
      </c>
      <c r="HR161" s="180">
        <f t="shared" si="314"/>
        <v>3351880904</v>
      </c>
      <c r="HS161" s="181"/>
      <c r="HT161"/>
      <c r="HU161"/>
      <c r="HV161"/>
      <c r="HW161"/>
      <c r="HX161"/>
      <c r="HY161"/>
      <c r="HZ161"/>
      <c r="IA161"/>
      <c r="IB161"/>
      <c r="IC161"/>
      <c r="ID161"/>
      <c r="IE161"/>
      <c r="IF161"/>
      <c r="IG161"/>
      <c r="IH161"/>
    </row>
    <row r="162" spans="1:242" ht="21" hidden="1" customHeight="1" thickTop="1" x14ac:dyDescent="0.25">
      <c r="CY162" s="63"/>
      <c r="DB162" s="63"/>
    </row>
    <row r="163" spans="1:242" s="182" customFormat="1" hidden="1" x14ac:dyDescent="0.25">
      <c r="B163" s="64">
        <v>97331269520</v>
      </c>
      <c r="C163" s="183">
        <f>+'Anexo 5.1 INGRESOS'!Q14</f>
        <v>23159356000</v>
      </c>
      <c r="D163" s="64"/>
      <c r="E163" s="64"/>
      <c r="F163" s="64"/>
      <c r="G163" s="64">
        <f>+'Anexo 5.1 INGRESOS'!Q30</f>
        <v>1690606400</v>
      </c>
      <c r="H163" s="64"/>
      <c r="I163" s="64"/>
      <c r="J163" s="64"/>
      <c r="K163" s="64">
        <f>+'Anexo 5.1 INGRESOS'!Q31</f>
        <v>178248000</v>
      </c>
      <c r="L163" s="64"/>
      <c r="M163" s="64"/>
      <c r="N163" s="64"/>
      <c r="O163" s="64">
        <f>+'Anexo 5.1 INGRESOS'!Q43</f>
        <v>647076600</v>
      </c>
      <c r="P163" s="64"/>
      <c r="Q163" s="64"/>
      <c r="R163" s="64"/>
      <c r="S163" s="64">
        <f>+'Anexo 5.1 INGRESOS'!Q47</f>
        <v>340357500</v>
      </c>
      <c r="T163" s="64"/>
      <c r="U163" s="64"/>
      <c r="V163" s="64"/>
      <c r="W163" s="184">
        <f>+'Anexo 5.1 INGRESOS'!Q48</f>
        <v>233970300</v>
      </c>
      <c r="X163" s="64"/>
      <c r="Y163" s="64"/>
      <c r="Z163" s="64"/>
      <c r="AA163" s="64">
        <f>+'Anexo 5.1 INGRESOS'!Q51</f>
        <v>1359000000</v>
      </c>
      <c r="AB163" s="64"/>
      <c r="AC163" s="64"/>
      <c r="AD163" s="64"/>
      <c r="AE163" s="64">
        <f>+'Anexo 5.1 INGRESOS'!Q52</f>
        <v>467190000</v>
      </c>
      <c r="AF163" s="64"/>
      <c r="AG163" s="64"/>
      <c r="AH163" s="64"/>
      <c r="AI163" s="65">
        <f>+'Anexo 5.1 INGRESOS'!Q55</f>
        <v>3405600000</v>
      </c>
      <c r="AJ163" s="183"/>
      <c r="AK163" s="183"/>
      <c r="AL163" s="183"/>
      <c r="AM163" s="64">
        <f>+'Anexo 5.1 INGRESOS'!Q56</f>
        <v>4609242000</v>
      </c>
      <c r="AN163" s="183"/>
      <c r="AO163" s="183"/>
      <c r="AP163" s="183"/>
      <c r="AQ163" s="185">
        <f>+'Anexo 5.1 INGRESOS'!Q59</f>
        <v>291680100</v>
      </c>
      <c r="AR163" s="183"/>
      <c r="AS163" s="183"/>
      <c r="AT163" s="183"/>
      <c r="AU163" s="185">
        <f>+'Anexo 5.1 INGRESOS'!Q60</f>
        <v>180000000</v>
      </c>
      <c r="AV163" s="183"/>
      <c r="AW163" s="183"/>
      <c r="AX163" s="183"/>
      <c r="AY163" s="185">
        <f>+'Anexo 5.1 INGRESOS'!Q67</f>
        <v>22202263000</v>
      </c>
      <c r="AZ163" s="183"/>
      <c r="BA163" s="183"/>
      <c r="BB163" s="183"/>
      <c r="BC163" s="185">
        <f>+'Anexo 5.1 INGRESOS'!Q68</f>
        <v>2018388000</v>
      </c>
      <c r="BD163" s="183"/>
      <c r="BE163" s="183"/>
      <c r="BF163" s="183"/>
      <c r="BG163" s="185">
        <f>+'Anexo 5.1 INGRESOS'!Q75</f>
        <v>2222100</v>
      </c>
      <c r="BH163" s="183"/>
      <c r="BI163" s="183"/>
      <c r="BJ163" s="183"/>
      <c r="BK163" s="185">
        <f>+'Anexo 5.1 INGRESOS'!Q97</f>
        <v>190098000</v>
      </c>
      <c r="BL163" s="183"/>
      <c r="BM163" s="183"/>
      <c r="BN163" s="183"/>
      <c r="BO163" s="65">
        <f>+'Anexo 5.1 INGRESOS'!Q98</f>
        <v>113629500</v>
      </c>
      <c r="BP163" s="183"/>
      <c r="BQ163" s="183"/>
      <c r="BR163" s="183"/>
      <c r="BS163" s="65">
        <f>+'Anexo 5.1 INGRESOS'!Q101</f>
        <v>231930000</v>
      </c>
      <c r="BT163" s="183"/>
      <c r="BU163" s="183"/>
      <c r="BV163" s="183"/>
      <c r="BW163" s="186">
        <f>+'Anexo 5.1 INGRESOS'!Q102</f>
        <v>32737500</v>
      </c>
      <c r="BX163" s="183"/>
      <c r="BY163" s="183"/>
      <c r="BZ163" s="183"/>
      <c r="CA163" s="65">
        <f>+'Anexo 5.1 INGRESOS'!Q103</f>
        <v>58663000</v>
      </c>
      <c r="CB163" s="65">
        <f>+'Anexo 5.1 INGRESOS'!R103</f>
        <v>0</v>
      </c>
      <c r="CC163" s="183"/>
      <c r="CD163" s="183"/>
      <c r="CE163" s="65">
        <f>+'Anexo 5.1 INGRESOS'!Q104</f>
        <v>4737600</v>
      </c>
      <c r="CF163" s="183"/>
      <c r="CG163" s="183"/>
      <c r="CH163" s="183"/>
      <c r="CI163" s="185">
        <f>+'Anexo 5.1 INGRESOS'!Q105</f>
        <v>7749900</v>
      </c>
      <c r="CJ163" s="183"/>
      <c r="CK163" s="183"/>
      <c r="CL163" s="183"/>
      <c r="CM163" s="65">
        <f>+'Anexo 5.1 INGRESOS'!Q106</f>
        <v>10000000</v>
      </c>
      <c r="CN163" s="183"/>
      <c r="CO163" s="183"/>
      <c r="CP163" s="183"/>
      <c r="CQ163" s="185">
        <f>+'Anexo 5.1 INGRESOS'!Q107</f>
        <v>10080000</v>
      </c>
      <c r="CR163" s="183"/>
      <c r="CS163" s="183"/>
      <c r="CT163" s="183"/>
      <c r="CU163" s="65"/>
      <c r="CV163" s="183"/>
      <c r="CW163" s="183"/>
      <c r="CX163" s="183"/>
      <c r="CY163" s="187"/>
      <c r="CZ163" s="183"/>
      <c r="DA163" s="183"/>
      <c r="DB163" s="183"/>
      <c r="DC163" s="185">
        <f>+'Anexo 5.1 INGRESOS'!Q319</f>
        <v>39588000</v>
      </c>
      <c r="DD163" s="183"/>
      <c r="DE163" s="183"/>
      <c r="DF163" s="183"/>
      <c r="DG163" s="185">
        <f>+'Anexo 5.1 INGRESOS'!Q322</f>
        <v>1308000</v>
      </c>
      <c r="DH163" s="183"/>
      <c r="DI163" s="183"/>
      <c r="DJ163" s="183"/>
      <c r="DK163" s="185">
        <f>+'Anexo 5.1 INGRESOS'!Q325</f>
        <v>1053900</v>
      </c>
      <c r="DL163" s="65"/>
      <c r="DM163" s="65"/>
      <c r="DN163" s="65"/>
      <c r="DO163" s="185">
        <f>+'Anexo 5.1 INGRESOS'!Q326</f>
        <v>402300</v>
      </c>
      <c r="DP163" s="183"/>
      <c r="DQ163" s="183"/>
      <c r="DR163" s="183"/>
      <c r="DS163" s="65">
        <f>+'Anexo 5.1 INGRESOS'!Q327</f>
        <v>1278000</v>
      </c>
      <c r="DT163" s="65"/>
      <c r="DU163" s="65"/>
      <c r="DV163" s="186">
        <f>+DV160-DV162</f>
        <v>0</v>
      </c>
      <c r="DW163" s="65">
        <f>+'Anexo 5.1 INGRESOS'!Q328</f>
        <v>400500</v>
      </c>
      <c r="DX163" s="183"/>
      <c r="DY163" s="183"/>
      <c r="DZ163" s="183"/>
      <c r="EA163" s="65">
        <f>+'Anexo 5.1 INGRESOS'!Q329</f>
        <v>6603300</v>
      </c>
      <c r="EB163" s="183"/>
      <c r="EC163" s="183"/>
      <c r="ED163" s="183"/>
      <c r="EE163" s="65">
        <f>+'Anexo 5.1 INGRESOS'!Q331</f>
        <v>2422000</v>
      </c>
      <c r="EF163" s="65"/>
      <c r="EG163" s="65"/>
      <c r="EH163" s="65"/>
      <c r="EI163" s="65">
        <f>+'Anexo 5.1 INGRESOS'!Q395</f>
        <v>681352000</v>
      </c>
      <c r="EJ163" s="65"/>
      <c r="EK163" s="65"/>
      <c r="EL163" s="65"/>
      <c r="EM163" s="65">
        <f>+'Anexo 5.1 INGRESOS'!Q538</f>
        <v>35152036020</v>
      </c>
      <c r="EN163" s="65"/>
      <c r="EO163" s="65">
        <f>SUBTOTAL(9,C163:EN163)</f>
        <v>97331269520</v>
      </c>
      <c r="EP163" s="65">
        <f ca="1">SUM(C163:EP163)</f>
        <v>0</v>
      </c>
      <c r="EQ163" s="188">
        <v>0</v>
      </c>
      <c r="ER163" s="64"/>
      <c r="ES163" s="64"/>
      <c r="ET163" s="64"/>
      <c r="EU163" s="188">
        <v>0</v>
      </c>
      <c r="EV163" s="64"/>
      <c r="EW163" s="64"/>
      <c r="EX163" s="64"/>
      <c r="EY163" s="188">
        <v>0</v>
      </c>
      <c r="EZ163" s="64"/>
      <c r="FA163" s="64"/>
      <c r="FB163" s="64"/>
      <c r="FC163" s="188">
        <v>0</v>
      </c>
      <c r="FD163" s="64"/>
      <c r="FE163" s="64"/>
      <c r="FF163" s="64"/>
      <c r="FG163" s="188">
        <v>0</v>
      </c>
      <c r="FH163" s="64"/>
      <c r="FI163" s="64"/>
      <c r="FJ163" s="64"/>
      <c r="FK163" s="188">
        <v>0</v>
      </c>
      <c r="FL163" s="64"/>
      <c r="FM163" s="64"/>
      <c r="FN163" s="64"/>
      <c r="FO163" s="188">
        <v>0</v>
      </c>
      <c r="FP163" s="64"/>
      <c r="FQ163" s="64"/>
      <c r="FR163" s="64"/>
      <c r="FS163" s="188">
        <v>0</v>
      </c>
      <c r="FT163" s="64"/>
      <c r="FU163" s="64"/>
      <c r="FV163" s="64"/>
      <c r="FW163" s="188">
        <v>0</v>
      </c>
      <c r="FX163" s="64"/>
      <c r="FY163" s="64"/>
      <c r="FZ163" s="64"/>
      <c r="GA163" s="188">
        <v>0</v>
      </c>
      <c r="GB163" s="64"/>
      <c r="GC163" s="64"/>
      <c r="GD163" s="64"/>
      <c r="GE163" s="188">
        <v>0</v>
      </c>
      <c r="GF163" s="64"/>
      <c r="GG163" s="64"/>
      <c r="GH163" s="64"/>
      <c r="GI163" s="188">
        <v>0</v>
      </c>
      <c r="GJ163" s="64"/>
      <c r="GK163" s="64"/>
      <c r="GL163" s="64"/>
      <c r="GM163" s="188">
        <v>0</v>
      </c>
      <c r="GN163" s="64"/>
      <c r="GO163" s="64"/>
      <c r="GP163" s="64"/>
      <c r="GQ163" s="64">
        <v>0</v>
      </c>
      <c r="GR163" s="64"/>
      <c r="GS163" s="64"/>
      <c r="GT163" s="64"/>
      <c r="GU163" s="188"/>
      <c r="GV163" s="64"/>
      <c r="GW163" s="64"/>
      <c r="GX163" s="64"/>
      <c r="GY163" s="188"/>
      <c r="GZ163" s="64"/>
      <c r="HA163" s="64"/>
      <c r="HB163" s="64"/>
      <c r="HC163" s="188"/>
      <c r="HD163" s="64"/>
      <c r="HE163" s="64"/>
      <c r="HF163" s="64"/>
      <c r="HG163" s="188"/>
      <c r="HH163" s="64"/>
      <c r="HI163" s="64"/>
      <c r="HJ163" s="64"/>
      <c r="HK163" s="188"/>
      <c r="HL163" s="64"/>
      <c r="HM163" s="64"/>
      <c r="HN163" s="64"/>
      <c r="HO163" s="156">
        <v>97331269520</v>
      </c>
      <c r="HP163" s="156">
        <v>43926812237</v>
      </c>
      <c r="HQ163" s="156">
        <v>4944019921</v>
      </c>
      <c r="HR163" s="156">
        <v>3351880904</v>
      </c>
      <c r="HS163" s="64"/>
      <c r="HT163"/>
      <c r="HU163"/>
      <c r="HV163"/>
      <c r="HW163"/>
      <c r="HX163"/>
      <c r="HY163"/>
      <c r="HZ163"/>
      <c r="IA163"/>
      <c r="IB163"/>
      <c r="IC163"/>
      <c r="ID163"/>
      <c r="IE163"/>
      <c r="IF163"/>
      <c r="IG163"/>
      <c r="IH163"/>
    </row>
    <row r="164" spans="1:242" s="260" customFormat="1" hidden="1" x14ac:dyDescent="0.25">
      <c r="A164" s="258"/>
      <c r="B164" s="258">
        <f>+B161-B163</f>
        <v>0</v>
      </c>
      <c r="C164" s="258">
        <f>+C161-C163</f>
        <v>0</v>
      </c>
      <c r="D164" s="258"/>
      <c r="E164" s="258"/>
      <c r="F164" s="258"/>
      <c r="G164" s="258">
        <f>+G161-G163</f>
        <v>0</v>
      </c>
      <c r="H164" s="258"/>
      <c r="I164" s="258"/>
      <c r="J164" s="258"/>
      <c r="K164" s="258">
        <f>+K161-K163</f>
        <v>0</v>
      </c>
      <c r="L164" s="258"/>
      <c r="M164" s="258"/>
      <c r="N164" s="258"/>
      <c r="O164" s="258">
        <f>+O161-O163</f>
        <v>0</v>
      </c>
      <c r="P164" s="258"/>
      <c r="Q164" s="258"/>
      <c r="R164" s="258"/>
      <c r="S164" s="258">
        <f>+S161-S163</f>
        <v>0</v>
      </c>
      <c r="T164" s="259"/>
      <c r="U164" s="258"/>
      <c r="V164" s="259"/>
      <c r="W164" s="258">
        <f>+W161-W163</f>
        <v>0</v>
      </c>
      <c r="X164" s="259"/>
      <c r="Y164" s="258"/>
      <c r="Z164" s="258"/>
      <c r="AA164" s="258">
        <f>+AA161-AA163</f>
        <v>0</v>
      </c>
      <c r="AB164" s="258"/>
      <c r="AC164" s="258"/>
      <c r="AD164" s="258"/>
      <c r="AE164" s="258">
        <f>+AE161-AE163</f>
        <v>0</v>
      </c>
      <c r="AF164" s="258"/>
      <c r="AG164" s="258"/>
      <c r="AH164" s="258"/>
      <c r="AI164" s="258">
        <f>+AI161-AI163</f>
        <v>0</v>
      </c>
      <c r="AJ164" s="258"/>
      <c r="AK164" s="258"/>
      <c r="AL164" s="258"/>
      <c r="AM164" s="258">
        <f>+AM161-AM163</f>
        <v>0</v>
      </c>
      <c r="AN164" s="258"/>
      <c r="AO164" s="258"/>
      <c r="AP164" s="258"/>
      <c r="AQ164" s="258">
        <f>+AQ161-AQ163</f>
        <v>0</v>
      </c>
      <c r="AR164" s="258"/>
      <c r="AS164" s="258"/>
      <c r="AT164" s="258"/>
      <c r="AU164" s="258">
        <f>+AU161-AU163</f>
        <v>0</v>
      </c>
      <c r="AV164" s="258"/>
      <c r="AW164" s="258"/>
      <c r="AX164" s="258"/>
      <c r="AY164" s="258">
        <f>+AY161-AY163</f>
        <v>0</v>
      </c>
      <c r="AZ164" s="258"/>
      <c r="BA164" s="258"/>
      <c r="BB164" s="258"/>
      <c r="BC164" s="258">
        <f>+BC161-BC163</f>
        <v>0</v>
      </c>
      <c r="BD164" s="258"/>
      <c r="BE164" s="258"/>
      <c r="BF164" s="258"/>
      <c r="BG164" s="258">
        <f>+BG161-BG163</f>
        <v>0</v>
      </c>
      <c r="BH164" s="258"/>
      <c r="BI164" s="258"/>
      <c r="BJ164" s="258"/>
      <c r="BK164" s="258">
        <f>+BK161-BK163</f>
        <v>0</v>
      </c>
      <c r="BL164" s="258"/>
      <c r="BM164" s="258"/>
      <c r="BN164" s="258"/>
      <c r="BO164" s="258">
        <f>+BO161-BO163</f>
        <v>0</v>
      </c>
      <c r="BP164" s="258"/>
      <c r="BQ164" s="258"/>
      <c r="BR164" s="258"/>
      <c r="BS164" s="258">
        <f>+BS161-BS163</f>
        <v>0</v>
      </c>
      <c r="BT164" s="258"/>
      <c r="BU164" s="258"/>
      <c r="BV164" s="258"/>
      <c r="BW164" s="258">
        <f>+BW161-BW163</f>
        <v>0</v>
      </c>
      <c r="BX164" s="258"/>
      <c r="BY164" s="258"/>
      <c r="BZ164" s="258"/>
      <c r="CA164" s="258">
        <f>+CA161-CA163</f>
        <v>0</v>
      </c>
      <c r="CB164" s="258">
        <f>+CB161-CB163</f>
        <v>0</v>
      </c>
      <c r="CC164" s="258"/>
      <c r="CD164" s="258"/>
      <c r="CE164" s="258">
        <f>+CE161-CE163</f>
        <v>0</v>
      </c>
      <c r="CF164" s="258"/>
      <c r="CG164" s="258"/>
      <c r="CH164" s="258"/>
      <c r="CI164" s="258">
        <f>+CI161-CI163</f>
        <v>0</v>
      </c>
      <c r="CJ164" s="258"/>
      <c r="CK164" s="258"/>
      <c r="CL164" s="258"/>
      <c r="CM164" s="258">
        <f>+CM161-CM163</f>
        <v>0</v>
      </c>
      <c r="CN164" s="258"/>
      <c r="CO164" s="258"/>
      <c r="CP164" s="258"/>
      <c r="CQ164" s="258">
        <f>+CQ161-CQ163</f>
        <v>0</v>
      </c>
      <c r="CR164" s="258"/>
      <c r="CS164" s="258"/>
      <c r="CT164" s="258"/>
      <c r="CU164" s="186">
        <f>+CU161-CU163</f>
        <v>0</v>
      </c>
      <c r="CV164" s="182"/>
      <c r="CW164" s="182"/>
      <c r="CX164" s="182"/>
      <c r="CY164" s="186">
        <f>+CY161-CY163</f>
        <v>0</v>
      </c>
      <c r="CZ164" s="182"/>
      <c r="DA164" s="182"/>
      <c r="DB164" s="182"/>
      <c r="DC164" s="258">
        <f>+DC161-DC163</f>
        <v>0</v>
      </c>
      <c r="DD164" s="258"/>
      <c r="DE164" s="258"/>
      <c r="DF164" s="258"/>
      <c r="DG164" s="258">
        <f>+DG161-DG163</f>
        <v>0</v>
      </c>
      <c r="DH164" s="258"/>
      <c r="DI164" s="258"/>
      <c r="DJ164" s="258"/>
      <c r="DK164" s="258">
        <f>+DK161-DK163</f>
        <v>0</v>
      </c>
      <c r="DL164" s="258"/>
      <c r="DM164" s="258"/>
      <c r="DN164" s="258"/>
      <c r="DO164" s="258">
        <f>+DO161-DO163</f>
        <v>0</v>
      </c>
      <c r="DP164" s="258"/>
      <c r="DQ164" s="258"/>
      <c r="DR164" s="258"/>
      <c r="DS164" s="258">
        <f>+DS161-DS163</f>
        <v>0</v>
      </c>
      <c r="DT164" s="258"/>
      <c r="DU164" s="258"/>
      <c r="DV164" s="258"/>
      <c r="DW164" s="258">
        <f>+DW161-DW163</f>
        <v>0</v>
      </c>
      <c r="DY164" s="258"/>
      <c r="DZ164" s="258"/>
      <c r="EA164" s="258">
        <f>+EA161-EA163</f>
        <v>0</v>
      </c>
      <c r="EB164" s="258"/>
      <c r="EC164" s="258"/>
      <c r="ED164" s="258"/>
      <c r="EE164" s="258">
        <f>+EE161-EE163</f>
        <v>0</v>
      </c>
      <c r="EF164" s="258"/>
      <c r="EG164" s="258"/>
      <c r="EH164" s="258"/>
      <c r="EI164" s="258">
        <f>+EI161-EI163</f>
        <v>0</v>
      </c>
      <c r="EJ164" s="258"/>
      <c r="EK164" s="258"/>
      <c r="EL164" s="258"/>
      <c r="EM164" s="258">
        <f>+EM161-EM163</f>
        <v>0</v>
      </c>
      <c r="EN164" s="258"/>
      <c r="EO164" s="65">
        <f>SUBTOTAL(9,C164:EN164)</f>
        <v>0</v>
      </c>
      <c r="EP164" s="258"/>
      <c r="EQ164" s="64">
        <f>+EQ161-EQ163</f>
        <v>0</v>
      </c>
      <c r="ER164" s="189"/>
      <c r="ES164" s="182"/>
      <c r="ET164" s="182"/>
      <c r="EU164" s="64">
        <f>+EU161-EU163</f>
        <v>0</v>
      </c>
      <c r="EV164" s="189"/>
      <c r="EW164" s="182"/>
      <c r="EX164" s="182"/>
      <c r="EY164" s="64">
        <f>+EY161-EY163</f>
        <v>0</v>
      </c>
      <c r="EZ164" s="189"/>
      <c r="FA164" s="182"/>
      <c r="FB164" s="182"/>
      <c r="FC164" s="64">
        <f>+FC161-FC163</f>
        <v>0</v>
      </c>
      <c r="FD164" s="189"/>
      <c r="FE164" s="182"/>
      <c r="FF164" s="182"/>
      <c r="FG164" s="64">
        <f>+FG161-FG163</f>
        <v>0</v>
      </c>
      <c r="FH164" s="189"/>
      <c r="FI164" s="182"/>
      <c r="FJ164" s="182"/>
      <c r="FK164" s="64">
        <f>+FK161-FK163</f>
        <v>0</v>
      </c>
      <c r="FL164" s="189"/>
      <c r="FM164" s="182"/>
      <c r="FN164" s="182"/>
      <c r="FO164" s="64">
        <f>+FO161-FO163</f>
        <v>0</v>
      </c>
      <c r="FP164" s="189"/>
      <c r="FQ164" s="182"/>
      <c r="FR164" s="182"/>
      <c r="FS164" s="64">
        <f>+FS161-FS163</f>
        <v>0</v>
      </c>
      <c r="FT164" s="189"/>
      <c r="FU164" s="182"/>
      <c r="FV164" s="182"/>
      <c r="FW164" s="64">
        <f>+FW161-FW163</f>
        <v>0</v>
      </c>
      <c r="FX164" s="189"/>
      <c r="FY164" s="182"/>
      <c r="FZ164" s="182"/>
      <c r="GA164" s="64">
        <f>+GA161-GA163</f>
        <v>0</v>
      </c>
      <c r="GB164" s="189"/>
      <c r="GC164" s="182"/>
      <c r="GD164" s="182"/>
      <c r="GE164" s="64">
        <f>+GE161-GE163</f>
        <v>0</v>
      </c>
      <c r="GF164" s="189"/>
      <c r="GG164" s="182"/>
      <c r="GH164" s="182"/>
      <c r="GI164" s="64">
        <f>+GI161-GI163</f>
        <v>0</v>
      </c>
      <c r="GJ164" s="189"/>
      <c r="GK164" s="182"/>
      <c r="GL164" s="182"/>
      <c r="GM164" s="186">
        <f>+GM161-GM163</f>
        <v>0</v>
      </c>
      <c r="GN164" s="189"/>
      <c r="GO164" s="182"/>
      <c r="GP164" s="182"/>
      <c r="GQ164" s="186">
        <f>+GQ161-GQ163</f>
        <v>0</v>
      </c>
      <c r="GR164" s="189"/>
      <c r="GS164" s="182"/>
      <c r="GT164" s="182"/>
      <c r="GU164" s="64"/>
      <c r="GV164" s="189"/>
      <c r="GW164" s="182"/>
      <c r="GX164" s="182"/>
      <c r="GY164" s="64"/>
      <c r="GZ164" s="189"/>
      <c r="HA164" s="182"/>
      <c r="HB164" s="182"/>
      <c r="HC164" s="64"/>
      <c r="HD164" s="189"/>
      <c r="HE164" s="182"/>
      <c r="HF164" s="182"/>
      <c r="HG164" s="64"/>
      <c r="HH164" s="189"/>
      <c r="HI164" s="182"/>
      <c r="HJ164" s="182"/>
      <c r="HK164" s="64"/>
      <c r="HL164" s="189"/>
      <c r="HM164" s="182"/>
      <c r="HN164" s="64"/>
      <c r="HO164" s="258">
        <f>+HO161-HO163</f>
        <v>0</v>
      </c>
      <c r="HP164" s="258">
        <f t="shared" ref="HP164:HR164" si="315">+HP161-HP163</f>
        <v>0</v>
      </c>
      <c r="HQ164" s="258">
        <f t="shared" si="315"/>
        <v>0</v>
      </c>
      <c r="HR164" s="258">
        <f t="shared" si="315"/>
        <v>0</v>
      </c>
      <c r="HS164" s="258"/>
      <c r="HT164" s="261"/>
      <c r="HU164" s="261"/>
      <c r="HV164" s="261"/>
      <c r="HW164" s="261"/>
      <c r="HX164" s="261"/>
      <c r="HY164" s="261"/>
      <c r="HZ164" s="261"/>
      <c r="IA164" s="261"/>
      <c r="IB164" s="261"/>
      <c r="IC164" s="261"/>
      <c r="ID164" s="261"/>
      <c r="IE164" s="261"/>
      <c r="IF164" s="261"/>
      <c r="IG164" s="261"/>
      <c r="IH164" s="261"/>
    </row>
    <row r="165" spans="1:242" hidden="1" x14ac:dyDescent="0.25">
      <c r="C165" s="186"/>
      <c r="G165" s="60"/>
      <c r="K165" s="60"/>
      <c r="O165" s="60"/>
      <c r="S165" s="190"/>
      <c r="W165" s="190"/>
      <c r="AA165" s="60"/>
      <c r="AE165" s="60"/>
      <c r="AI165" s="60"/>
      <c r="AQ165" s="60"/>
      <c r="AU165" s="60"/>
      <c r="AY165" s="60"/>
      <c r="BC165" s="60"/>
      <c r="BG165" s="60"/>
      <c r="BK165" s="60"/>
      <c r="BO165" s="60"/>
      <c r="BS165" s="60"/>
      <c r="BW165" s="60"/>
      <c r="CA165" s="60"/>
      <c r="CI165" s="60"/>
      <c r="CM165" s="60"/>
      <c r="CQ165" s="60"/>
      <c r="CU165" s="60"/>
      <c r="CY165" s="60"/>
      <c r="DC165" s="65"/>
      <c r="DS165" s="60"/>
      <c r="DW165" s="60"/>
      <c r="EE165" s="60"/>
      <c r="EI165" s="60"/>
      <c r="EM165" s="60"/>
      <c r="EO165" s="66">
        <f>+EO163-HO163</f>
        <v>0</v>
      </c>
      <c r="EQ165" s="190"/>
      <c r="EU165" s="190"/>
      <c r="EY165" s="190"/>
      <c r="FC165" s="190"/>
      <c r="FG165" s="190"/>
      <c r="FK165" s="190"/>
      <c r="FO165" s="190"/>
      <c r="FS165" s="190"/>
      <c r="FW165" s="190"/>
      <c r="GA165" s="190"/>
      <c r="GE165" s="190"/>
      <c r="GI165" s="191"/>
      <c r="GM165" s="190"/>
      <c r="HO165" s="192"/>
      <c r="HP165" s="192"/>
      <c r="HQ165" s="192"/>
      <c r="HR165" s="192"/>
    </row>
    <row r="166" spans="1:242" s="193" customFormat="1" hidden="1" x14ac:dyDescent="0.25">
      <c r="B166" s="194"/>
      <c r="S166" s="195"/>
      <c r="V166" s="195"/>
      <c r="W166" s="195"/>
      <c r="AU166" s="196"/>
      <c r="AY166" s="196"/>
      <c r="BO166" s="194"/>
      <c r="BQ166" s="194"/>
      <c r="BR166" s="194"/>
      <c r="EQ166" s="195"/>
      <c r="EU166" s="195"/>
      <c r="EY166" s="195"/>
      <c r="FC166" s="195"/>
      <c r="FG166" s="195"/>
      <c r="FK166" s="195"/>
      <c r="FO166" s="195"/>
      <c r="FS166" s="195"/>
      <c r="FW166" s="195"/>
      <c r="GA166" s="195"/>
      <c r="GE166" s="195"/>
      <c r="GI166" s="195"/>
      <c r="GM166" s="195"/>
      <c r="GQ166" s="195"/>
      <c r="GU166" s="195"/>
      <c r="GY166" s="195"/>
      <c r="HC166" s="195"/>
      <c r="HG166" s="195"/>
      <c r="HK166" s="195"/>
      <c r="HN166" s="196"/>
      <c r="HO166" s="197"/>
      <c r="HP166" s="197"/>
      <c r="HQ166" s="197"/>
      <c r="HR166" s="197"/>
      <c r="HT166"/>
      <c r="HU166"/>
      <c r="HV166"/>
      <c r="HW166"/>
      <c r="HX166"/>
      <c r="HY166"/>
      <c r="HZ166"/>
      <c r="IA166"/>
      <c r="IB166"/>
      <c r="IC166"/>
      <c r="ID166"/>
      <c r="IE166"/>
      <c r="IF166"/>
      <c r="IG166"/>
      <c r="IH166"/>
    </row>
    <row r="167" spans="1:242" hidden="1" x14ac:dyDescent="0.25">
      <c r="B167" s="66"/>
      <c r="AQ167" s="60"/>
      <c r="CA167" s="63"/>
      <c r="CE167" s="63"/>
      <c r="DC167" s="66"/>
      <c r="FS167" s="188"/>
      <c r="HO167" s="156"/>
      <c r="HP167" s="156"/>
      <c r="HQ167" s="156"/>
      <c r="HR167" s="156"/>
    </row>
    <row r="168" spans="1:242" ht="15.75" thickTop="1" x14ac:dyDescent="0.25">
      <c r="B168" s="66"/>
      <c r="CM168" s="63"/>
      <c r="CP168" s="63"/>
      <c r="CQ168" s="63"/>
      <c r="CT168" s="63"/>
      <c r="HO168" s="156"/>
      <c r="HP168" s="156"/>
      <c r="HQ168" s="156"/>
      <c r="HR168" s="156"/>
    </row>
    <row r="169" spans="1:242" x14ac:dyDescent="0.25">
      <c r="B169" s="66"/>
      <c r="W169" s="67"/>
      <c r="AQ169" s="65"/>
      <c r="EQ169" s="67"/>
      <c r="EU169" s="67"/>
      <c r="EY169" s="67"/>
      <c r="FC169" s="67"/>
      <c r="FG169" s="67"/>
      <c r="FK169" s="67"/>
      <c r="FO169" s="67"/>
      <c r="FS169" s="67"/>
      <c r="FW169" s="67"/>
      <c r="GA169" s="67"/>
      <c r="GE169" s="67"/>
      <c r="GI169" s="67"/>
      <c r="GM169" s="67"/>
      <c r="GQ169" s="67"/>
      <c r="GU169" s="67"/>
      <c r="GY169" s="67"/>
      <c r="HC169" s="67"/>
      <c r="HG169" s="67"/>
      <c r="HK169" s="67"/>
      <c r="HO169" s="156"/>
      <c r="HP169" s="156"/>
      <c r="HQ169" s="156"/>
      <c r="HR169" s="156"/>
    </row>
    <row r="170" spans="1:242" x14ac:dyDescent="0.25">
      <c r="B170" s="66"/>
      <c r="AA170" s="60"/>
      <c r="AQ170" s="66"/>
      <c r="HO170"/>
      <c r="HP170"/>
      <c r="HQ170"/>
      <c r="HR170"/>
    </row>
    <row r="171" spans="1:242" x14ac:dyDescent="0.25">
      <c r="HO171" s="198"/>
      <c r="HP171" s="198"/>
      <c r="HQ171" s="198"/>
      <c r="HR171" s="198"/>
    </row>
    <row r="172" spans="1:242" x14ac:dyDescent="0.25">
      <c r="HO172"/>
      <c r="HP172"/>
      <c r="HQ172"/>
      <c r="HR172"/>
    </row>
    <row r="173" spans="1:242" x14ac:dyDescent="0.25">
      <c r="HO173"/>
      <c r="HP173"/>
      <c r="HQ173"/>
      <c r="HR173"/>
    </row>
    <row r="174" spans="1:242" x14ac:dyDescent="0.25">
      <c r="HO174"/>
      <c r="HP174"/>
      <c r="HQ174"/>
      <c r="HR174"/>
    </row>
    <row r="175" spans="1:242" x14ac:dyDescent="0.25">
      <c r="HO175"/>
      <c r="HP175"/>
      <c r="HQ175"/>
      <c r="HR175"/>
    </row>
    <row r="176" spans="1:242" x14ac:dyDescent="0.25">
      <c r="HO176"/>
      <c r="HP176"/>
      <c r="HQ176"/>
      <c r="HR176"/>
    </row>
    <row r="177" spans="223:226" x14ac:dyDescent="0.25">
      <c r="HO177"/>
      <c r="HP177"/>
      <c r="HQ177"/>
      <c r="HR177"/>
    </row>
    <row r="178" spans="223:226" x14ac:dyDescent="0.25">
      <c r="HO178"/>
      <c r="HP178"/>
      <c r="HQ178"/>
      <c r="HR178"/>
    </row>
    <row r="179" spans="223:226" x14ac:dyDescent="0.25">
      <c r="HO179"/>
      <c r="HP179"/>
      <c r="HQ179"/>
      <c r="HR179"/>
    </row>
  </sheetData>
  <mergeCells count="57">
    <mergeCell ref="HO1:HR1"/>
    <mergeCell ref="FW1:FZ1"/>
    <mergeCell ref="GA1:GD1"/>
    <mergeCell ref="GE1:GH1"/>
    <mergeCell ref="GI1:GL1"/>
    <mergeCell ref="GM1:GP1"/>
    <mergeCell ref="GQ1:GT1"/>
    <mergeCell ref="GU1:GX1"/>
    <mergeCell ref="GY1:HB1"/>
    <mergeCell ref="HC1:HF1"/>
    <mergeCell ref="HG1:HJ1"/>
    <mergeCell ref="HK1:HN1"/>
    <mergeCell ref="FS1:FV1"/>
    <mergeCell ref="EA1:ED1"/>
    <mergeCell ref="EE1:EH1"/>
    <mergeCell ref="EI1:EL1"/>
    <mergeCell ref="EM1:EP1"/>
    <mergeCell ref="EQ1:ET1"/>
    <mergeCell ref="EU1:EX1"/>
    <mergeCell ref="EY1:FB1"/>
    <mergeCell ref="FC1:FF1"/>
    <mergeCell ref="FG1:FJ1"/>
    <mergeCell ref="FK1:FN1"/>
    <mergeCell ref="FO1:FR1"/>
    <mergeCell ref="DW1:DZ1"/>
    <mergeCell ref="CE1:CH1"/>
    <mergeCell ref="CI1:CL1"/>
    <mergeCell ref="CM1:CP1"/>
    <mergeCell ref="CQ1:CT1"/>
    <mergeCell ref="CU1:CX1"/>
    <mergeCell ref="CY1:DB1"/>
    <mergeCell ref="DC1:DF1"/>
    <mergeCell ref="DG1:DJ1"/>
    <mergeCell ref="DK1:DN1"/>
    <mergeCell ref="DO1:DR1"/>
    <mergeCell ref="DS1:DV1"/>
    <mergeCell ref="CA1:CD1"/>
    <mergeCell ref="AA1:AD1"/>
    <mergeCell ref="AE1:AH1"/>
    <mergeCell ref="AI1:AL1"/>
    <mergeCell ref="AM1:AP1"/>
    <mergeCell ref="AQ1:AT1"/>
    <mergeCell ref="AY1:BB1"/>
    <mergeCell ref="BG1:BJ1"/>
    <mergeCell ref="BK1:BN1"/>
    <mergeCell ref="BO1:BR1"/>
    <mergeCell ref="BS1:BV1"/>
    <mergeCell ref="BW1:BZ1"/>
    <mergeCell ref="AU1:AX1"/>
    <mergeCell ref="BC1:BF1"/>
    <mergeCell ref="W1:Z1"/>
    <mergeCell ref="A1:A2"/>
    <mergeCell ref="C1:F1"/>
    <mergeCell ref="K1:N1"/>
    <mergeCell ref="O1:R1"/>
    <mergeCell ref="S1:V1"/>
    <mergeCell ref="G1:J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D7" sqref="D7"/>
    </sheetView>
  </sheetViews>
  <sheetFormatPr baseColWidth="10" defaultColWidth="11.42578125" defaultRowHeight="15" x14ac:dyDescent="0.25"/>
  <cols>
    <col min="1" max="1" width="50.28515625" customWidth="1"/>
    <col min="2" max="2" width="68.42578125" customWidth="1"/>
  </cols>
  <sheetData>
    <row r="1" spans="1:2" ht="80.45" customHeight="1" thickBot="1" x14ac:dyDescent="0.3">
      <c r="A1" s="315"/>
      <c r="B1" s="316"/>
    </row>
    <row r="2" spans="1:2" ht="15.75" thickBot="1" x14ac:dyDescent="0.3">
      <c r="A2" s="317" t="s">
        <v>647</v>
      </c>
      <c r="B2" s="318"/>
    </row>
    <row r="3" spans="1:2" ht="15.75" thickBot="1" x14ac:dyDescent="0.3">
      <c r="A3" s="319" t="s">
        <v>648</v>
      </c>
      <c r="B3" s="320"/>
    </row>
    <row r="4" spans="1:2" ht="15.75" thickBot="1" x14ac:dyDescent="0.3">
      <c r="A4" s="102" t="s">
        <v>539</v>
      </c>
      <c r="B4" s="102" t="s">
        <v>540</v>
      </c>
    </row>
    <row r="5" spans="1:2" ht="26.25" thickBot="1" x14ac:dyDescent="0.3">
      <c r="A5" s="88" t="s">
        <v>541</v>
      </c>
      <c r="B5" s="89" t="s">
        <v>542</v>
      </c>
    </row>
    <row r="6" spans="1:2" ht="16.5" thickTop="1" thickBot="1" x14ac:dyDescent="0.3">
      <c r="A6" s="90" t="s">
        <v>543</v>
      </c>
      <c r="B6" s="89" t="s">
        <v>649</v>
      </c>
    </row>
    <row r="7" spans="1:2" ht="78" thickTop="1" thickBot="1" x14ac:dyDescent="0.3">
      <c r="A7" s="103" t="s">
        <v>650</v>
      </c>
      <c r="B7" s="89" t="s">
        <v>651</v>
      </c>
    </row>
    <row r="8" spans="1:2" ht="90.75" thickTop="1" thickBot="1" x14ac:dyDescent="0.3">
      <c r="A8" s="103" t="s">
        <v>652</v>
      </c>
      <c r="B8" s="89" t="s">
        <v>653</v>
      </c>
    </row>
    <row r="9" spans="1:2" ht="90.75" thickTop="1" thickBot="1" x14ac:dyDescent="0.3">
      <c r="A9" s="103" t="s">
        <v>654</v>
      </c>
      <c r="B9" s="89" t="s">
        <v>655</v>
      </c>
    </row>
    <row r="10" spans="1:2" ht="16.5" thickTop="1" thickBot="1" x14ac:dyDescent="0.3">
      <c r="A10" s="103" t="s">
        <v>656</v>
      </c>
      <c r="B10" s="89"/>
    </row>
    <row r="11" spans="1:2" ht="16.5" thickTop="1" thickBot="1" x14ac:dyDescent="0.3">
      <c r="A11" s="103" t="s">
        <v>657</v>
      </c>
      <c r="B11" s="89"/>
    </row>
    <row r="12" spans="1:2" ht="90.75" thickTop="1" thickBot="1" x14ac:dyDescent="0.3">
      <c r="A12" s="103" t="s">
        <v>658</v>
      </c>
      <c r="B12" s="89" t="s">
        <v>659</v>
      </c>
    </row>
    <row r="13" spans="1:2" ht="27" thickTop="1" thickBot="1" x14ac:dyDescent="0.3">
      <c r="A13" s="103" t="s">
        <v>660</v>
      </c>
      <c r="B13" s="89"/>
    </row>
    <row r="14" spans="1:2" ht="16.5" thickTop="1" thickBot="1" x14ac:dyDescent="0.3">
      <c r="A14" s="103" t="s">
        <v>661</v>
      </c>
      <c r="B14" s="89"/>
    </row>
    <row r="15" spans="1:2" ht="27" thickTop="1" thickBot="1" x14ac:dyDescent="0.3">
      <c r="A15" s="103" t="s">
        <v>662</v>
      </c>
      <c r="B15" s="89" t="s">
        <v>663</v>
      </c>
    </row>
    <row r="16" spans="1:2" ht="27" thickTop="1" thickBot="1" x14ac:dyDescent="0.3">
      <c r="A16" s="103" t="s">
        <v>664</v>
      </c>
      <c r="B16" s="89" t="s">
        <v>568</v>
      </c>
    </row>
  </sheetData>
  <mergeCells count="3">
    <mergeCell ref="A1:B1"/>
    <mergeCell ref="A2:B2"/>
    <mergeCell ref="A3:B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E32" sqref="E32"/>
    </sheetView>
  </sheetViews>
  <sheetFormatPr baseColWidth="10" defaultColWidth="11.42578125" defaultRowHeight="15" x14ac:dyDescent="0.25"/>
  <cols>
    <col min="1" max="1" width="50.28515625" customWidth="1"/>
    <col min="2" max="2" width="68.42578125" customWidth="1"/>
  </cols>
  <sheetData>
    <row r="1" spans="1:2" ht="71.45" customHeight="1" thickBot="1" x14ac:dyDescent="0.3">
      <c r="A1" s="315"/>
      <c r="B1" s="316"/>
    </row>
    <row r="2" spans="1:2" ht="15.75" thickBot="1" x14ac:dyDescent="0.3">
      <c r="A2" s="317" t="s">
        <v>666</v>
      </c>
      <c r="B2" s="318"/>
    </row>
    <row r="3" spans="1:2" ht="15.75" thickBot="1" x14ac:dyDescent="0.3">
      <c r="A3" s="319" t="s">
        <v>667</v>
      </c>
      <c r="B3" s="320"/>
    </row>
    <row r="4" spans="1:2" ht="15.75" thickBot="1" x14ac:dyDescent="0.3">
      <c r="A4" s="102" t="s">
        <v>539</v>
      </c>
      <c r="B4" s="102" t="s">
        <v>540</v>
      </c>
    </row>
    <row r="5" spans="1:2" ht="15.75" thickBot="1" x14ac:dyDescent="0.3">
      <c r="A5" s="88" t="s">
        <v>668</v>
      </c>
      <c r="B5" s="89"/>
    </row>
    <row r="6" spans="1:2" ht="16.5" thickTop="1" thickBot="1" x14ac:dyDescent="0.3">
      <c r="A6" s="90" t="s">
        <v>669</v>
      </c>
      <c r="B6" s="89"/>
    </row>
    <row r="7" spans="1:2" ht="16.5" thickTop="1" thickBot="1" x14ac:dyDescent="0.3">
      <c r="A7" s="103" t="s">
        <v>670</v>
      </c>
    </row>
    <row r="8" spans="1:2" ht="16.5" thickTop="1" thickBot="1" x14ac:dyDescent="0.3">
      <c r="A8" s="104" t="s">
        <v>671</v>
      </c>
      <c r="B8" s="89"/>
    </row>
    <row r="9" spans="1:2" ht="16.5" thickTop="1" thickBot="1" x14ac:dyDescent="0.3">
      <c r="A9" s="105" t="s">
        <v>672</v>
      </c>
      <c r="B9" s="89"/>
    </row>
    <row r="10" spans="1:2" ht="16.5" thickTop="1" thickBot="1" x14ac:dyDescent="0.3">
      <c r="A10" s="105" t="s">
        <v>592</v>
      </c>
      <c r="B10" s="89"/>
    </row>
    <row r="11" spans="1:2" ht="16.5" thickTop="1" thickBot="1" x14ac:dyDescent="0.3">
      <c r="A11" s="105" t="s">
        <v>593</v>
      </c>
      <c r="B11" s="89"/>
    </row>
    <row r="12" spans="1:2" ht="16.5" thickTop="1" thickBot="1" x14ac:dyDescent="0.3">
      <c r="A12" s="103" t="s">
        <v>673</v>
      </c>
      <c r="B12" s="89"/>
    </row>
    <row r="13" spans="1:2" ht="16.5" thickTop="1" thickBot="1" x14ac:dyDescent="0.3">
      <c r="A13" s="103" t="s">
        <v>674</v>
      </c>
      <c r="B13" s="89"/>
    </row>
  </sheetData>
  <mergeCells count="3">
    <mergeCell ref="A1:B1"/>
    <mergeCell ref="A2:B2"/>
    <mergeCell ref="A3:B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Datos Generales</vt:lpstr>
      <vt:lpstr>Protocolo Ingresos</vt:lpstr>
      <vt:lpstr>Anexo 5.1 INGRESOS</vt:lpstr>
      <vt:lpstr>Anexo 5.2. informe Gastos</vt:lpstr>
      <vt:lpstr>Anexo 5.2A</vt:lpstr>
      <vt:lpstr>Protocolo_Gastos</vt:lpstr>
      <vt:lpstr>Protocolo_Gastos Inversión</vt:lpstr>
      <vt:lpstr>Lista_CAR</vt:lpstr>
      <vt:lpstr>Vigencias</vt:lpstr>
    </vt:vector>
  </TitlesOfParts>
  <Manager>nortiz@claro.net.co</Manager>
  <Company>Derechos protegidos de autor</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Usuario</dc:creator>
  <cp:keywords>Documento No Oficial</cp:keywords>
  <dc:description>Matriz elaborada por Néstor Ortiz Pérez, Consultor GIZ-MADS en el marco de PROMAC</dc:description>
  <cp:lastModifiedBy>Carlos Augusto Santodomingo Vega</cp:lastModifiedBy>
  <cp:revision/>
  <dcterms:created xsi:type="dcterms:W3CDTF">2016-11-26T19:57:08Z</dcterms:created>
  <dcterms:modified xsi:type="dcterms:W3CDTF">2025-07-16T15:51:21Z</dcterms:modified>
  <cp:category>Capacitación</cp:category>
  <cp:contentStatus>Preliminar</cp:contentStatus>
</cp:coreProperties>
</file>